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82D2236-3A62-4063-8DE4-67E1A68BD7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5" i="1" s="1"/>
  <c r="E15" i="1" s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E16" i="1" s="1"/>
  <c r="AA13" i="1"/>
  <c r="AB13" i="1" s="1"/>
  <c r="AE13" i="1" s="1"/>
  <c r="J28" i="1"/>
  <c r="A17" i="1" l="1"/>
  <c r="D17" i="1" s="1"/>
  <c r="E17" i="1" s="1"/>
  <c r="E14" i="1"/>
  <c r="F14" i="1" s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S266" i="1" l="1"/>
  <c r="C267" i="1" s="1"/>
  <c r="A282" i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C312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C372" i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C482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C551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C559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C569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A604" i="1"/>
  <c r="D604" i="1" s="1"/>
  <c r="E604" i="1" s="1"/>
  <c r="F601" i="1"/>
  <c r="L535" i="1"/>
  <c r="M535" i="1" s="1"/>
  <c r="N535" i="1" s="1"/>
  <c r="K536" i="1"/>
  <c r="C589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C638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C648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A684" i="1"/>
  <c r="D684" i="1" s="1"/>
  <c r="E684" i="1" s="1"/>
  <c r="F681" i="1"/>
  <c r="L615" i="1"/>
  <c r="M615" i="1" s="1"/>
  <c r="N615" i="1" s="1"/>
  <c r="K616" i="1"/>
  <c r="C669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S676" i="1" l="1"/>
  <c r="C677" i="1" s="1"/>
  <c r="A692" i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S677" i="1" l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C680" i="1"/>
  <c r="A696" i="1" l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A705" i="1"/>
  <c r="D705" i="1" s="1"/>
  <c r="E705" i="1" s="1"/>
  <c r="F702" i="1"/>
  <c r="L636" i="1"/>
  <c r="M636" i="1" s="1"/>
  <c r="N636" i="1" s="1"/>
  <c r="K637" i="1"/>
  <c r="P703" i="1"/>
  <c r="J717" i="1"/>
  <c r="C690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A749" i="1"/>
  <c r="D749" i="1" s="1"/>
  <c r="E749" i="1" s="1"/>
  <c r="F746" i="1"/>
  <c r="K681" i="1"/>
  <c r="L680" i="1"/>
  <c r="M680" i="1" s="1"/>
  <c r="N680" i="1" s="1"/>
  <c r="J761" i="1"/>
  <c r="C734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A754" i="1"/>
  <c r="D754" i="1" s="1"/>
  <c r="E754" i="1" s="1"/>
  <c r="F751" i="1"/>
  <c r="L685" i="1"/>
  <c r="M685" i="1" s="1"/>
  <c r="N685" i="1" s="1"/>
  <c r="K686" i="1"/>
  <c r="C739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A772" i="1"/>
  <c r="D772" i="1" s="1"/>
  <c r="E772" i="1" s="1"/>
  <c r="F769" i="1"/>
  <c r="L703" i="1"/>
  <c r="M703" i="1" s="1"/>
  <c r="N703" i="1" s="1"/>
  <c r="K704" i="1"/>
  <c r="C757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A777" i="1"/>
  <c r="D777" i="1" s="1"/>
  <c r="E777" i="1" s="1"/>
  <c r="F774" i="1"/>
  <c r="K709" i="1"/>
  <c r="L708" i="1"/>
  <c r="M708" i="1" s="1"/>
  <c r="N708" i="1" s="1"/>
  <c r="C762" i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A787" i="1"/>
  <c r="D787" i="1" s="1"/>
  <c r="E787" i="1" s="1"/>
  <c r="F784" i="1"/>
  <c r="K719" i="1"/>
  <c r="L718" i="1"/>
  <c r="M718" i="1" s="1"/>
  <c r="N718" i="1" s="1"/>
  <c r="C772" i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C777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C792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C802" i="1" s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C808" i="1" s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C814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C842" i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A859" i="1"/>
  <c r="D859" i="1" s="1"/>
  <c r="E859" i="1" s="1"/>
  <c r="F856" i="1"/>
  <c r="K791" i="1"/>
  <c r="L790" i="1"/>
  <c r="M790" i="1" s="1"/>
  <c r="N790" i="1" s="1"/>
  <c r="C844" i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62" i="1" s="1"/>
  <c r="F859" i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C851" i="1"/>
  <c r="P864" i="1"/>
  <c r="A867" i="1" l="1"/>
  <c r="D867" i="1" s="1"/>
  <c r="E867" i="1" s="1"/>
  <c r="F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C854" i="1"/>
  <c r="P867" i="1"/>
  <c r="D869" i="1" l="1"/>
  <c r="E869" i="1" s="1"/>
  <c r="A870" i="1"/>
  <c r="F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P870" i="1" l="1"/>
  <c r="A871" i="1"/>
  <c r="D870" i="1"/>
  <c r="E870" i="1" s="1"/>
  <c r="F868" i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C857" i="1" s="1"/>
  <c r="U870" i="1"/>
  <c r="U871" i="1" s="1"/>
  <c r="T870" i="1"/>
  <c r="T871" i="1" s="1"/>
  <c r="F870" i="1"/>
  <c r="P871" i="1"/>
  <c r="D871" i="1"/>
  <c r="E871" i="1" s="1"/>
  <c r="A872" i="1"/>
  <c r="R870" i="1"/>
  <c r="S870" i="1" s="1"/>
  <c r="F869" i="1"/>
  <c r="L803" i="1"/>
  <c r="M803" i="1" s="1"/>
  <c r="N803" i="1" s="1"/>
  <c r="K804" i="1"/>
  <c r="R869" i="1"/>
  <c r="T872" i="1" l="1"/>
  <c r="R871" i="1"/>
  <c r="S871" i="1" s="1"/>
  <c r="U872" i="1"/>
  <c r="P872" i="1"/>
  <c r="D872" i="1"/>
  <c r="E872" i="1" s="1"/>
  <c r="A873" i="1"/>
  <c r="F871" i="1"/>
  <c r="K805" i="1"/>
  <c r="L804" i="1"/>
  <c r="M804" i="1" s="1"/>
  <c r="N804" i="1" s="1"/>
  <c r="S857" i="1"/>
  <c r="C858" i="1" s="1"/>
  <c r="F872" i="1" l="1"/>
  <c r="T873" i="1"/>
  <c r="U873" i="1"/>
  <c r="R872" i="1"/>
  <c r="S872" i="1" s="1"/>
  <c r="D873" i="1"/>
  <c r="E873" i="1" s="1"/>
  <c r="P873" i="1"/>
  <c r="A874" i="1"/>
  <c r="L805" i="1"/>
  <c r="M805" i="1" s="1"/>
  <c r="N805" i="1" s="1"/>
  <c r="K806" i="1"/>
  <c r="C859" i="1"/>
  <c r="A875" i="1" l="1"/>
  <c r="D874" i="1"/>
  <c r="E874" i="1" s="1"/>
  <c r="P874" i="1"/>
  <c r="U874" i="1"/>
  <c r="R873" i="1"/>
  <c r="S873" i="1" s="1"/>
  <c r="T874" i="1"/>
  <c r="F873" i="1"/>
  <c r="K807" i="1"/>
  <c r="L806" i="1"/>
  <c r="M806" i="1" s="1"/>
  <c r="N806" i="1" s="1"/>
  <c r="C860" i="1"/>
  <c r="U875" i="1" l="1"/>
  <c r="R874" i="1"/>
  <c r="S874" i="1" s="1"/>
  <c r="T875" i="1"/>
  <c r="F874" i="1"/>
  <c r="D875" i="1"/>
  <c r="E875" i="1" s="1"/>
  <c r="A876" i="1"/>
  <c r="P875" i="1"/>
  <c r="L807" i="1"/>
  <c r="M807" i="1" s="1"/>
  <c r="N807" i="1" s="1"/>
  <c r="K808" i="1"/>
  <c r="C861" i="1"/>
  <c r="S861" i="1" l="1"/>
  <c r="T876" i="1"/>
  <c r="U876" i="1"/>
  <c r="R875" i="1"/>
  <c r="S875" i="1" s="1"/>
  <c r="P876" i="1"/>
  <c r="A877" i="1"/>
  <c r="D876" i="1"/>
  <c r="E876" i="1" s="1"/>
  <c r="F875" i="1"/>
  <c r="K809" i="1"/>
  <c r="L808" i="1"/>
  <c r="M808" i="1" s="1"/>
  <c r="N808" i="1" s="1"/>
  <c r="C862" i="1"/>
  <c r="A878" i="1" l="1"/>
  <c r="D877" i="1"/>
  <c r="E877" i="1" s="1"/>
  <c r="P877" i="1"/>
  <c r="R876" i="1"/>
  <c r="S876" i="1" s="1"/>
  <c r="T877" i="1"/>
  <c r="U877" i="1"/>
  <c r="F876" i="1"/>
  <c r="L809" i="1"/>
  <c r="M809" i="1" s="1"/>
  <c r="N809" i="1" s="1"/>
  <c r="K810" i="1"/>
  <c r="C863" i="1"/>
  <c r="U878" i="1" l="1"/>
  <c r="R877" i="1"/>
  <c r="S877" i="1" s="1"/>
  <c r="T878" i="1"/>
  <c r="F877" i="1"/>
  <c r="A879" i="1"/>
  <c r="P878" i="1"/>
  <c r="D878" i="1"/>
  <c r="E878" i="1" s="1"/>
  <c r="K811" i="1"/>
  <c r="L810" i="1"/>
  <c r="M810" i="1" s="1"/>
  <c r="N810" i="1" s="1"/>
  <c r="C864" i="1"/>
  <c r="F878" i="1" l="1"/>
  <c r="T879" i="1"/>
  <c r="U879" i="1"/>
  <c r="R878" i="1"/>
  <c r="S878" i="1" s="1"/>
  <c r="D879" i="1"/>
  <c r="E879" i="1" s="1"/>
  <c r="P879" i="1"/>
  <c r="A880" i="1"/>
  <c r="L811" i="1"/>
  <c r="M811" i="1" s="1"/>
  <c r="N811" i="1" s="1"/>
  <c r="K812" i="1"/>
  <c r="S864" i="1"/>
  <c r="C865" i="1" s="1"/>
  <c r="P880" i="1" l="1"/>
  <c r="A881" i="1"/>
  <c r="D880" i="1"/>
  <c r="E880" i="1" s="1"/>
  <c r="T880" i="1"/>
  <c r="U880" i="1"/>
  <c r="R879" i="1"/>
  <c r="S879" i="1" s="1"/>
  <c r="F879" i="1"/>
  <c r="L812" i="1"/>
  <c r="M812" i="1" s="1"/>
  <c r="N812" i="1" s="1"/>
  <c r="K813" i="1"/>
  <c r="C866" i="1"/>
  <c r="S866" i="1" l="1"/>
  <c r="F880" i="1"/>
  <c r="D881" i="1"/>
  <c r="E881" i="1" s="1"/>
  <c r="A882" i="1"/>
  <c r="P881" i="1"/>
  <c r="U881" i="1"/>
  <c r="R880" i="1"/>
  <c r="S880" i="1" s="1"/>
  <c r="T881" i="1"/>
  <c r="L813" i="1"/>
  <c r="M813" i="1" s="1"/>
  <c r="N813" i="1" s="1"/>
  <c r="K814" i="1"/>
  <c r="C867" i="1"/>
  <c r="R881" i="1" l="1"/>
  <c r="S881" i="1" s="1"/>
  <c r="T882" i="1"/>
  <c r="U882" i="1"/>
  <c r="A883" i="1"/>
  <c r="D882" i="1"/>
  <c r="E882" i="1" s="1"/>
  <c r="P882" i="1"/>
  <c r="F881" i="1"/>
  <c r="K815" i="1"/>
  <c r="L814" i="1"/>
  <c r="M814" i="1" s="1"/>
  <c r="N814" i="1" s="1"/>
  <c r="C868" i="1"/>
  <c r="U883" i="1" l="1"/>
  <c r="T883" i="1"/>
  <c r="R882" i="1"/>
  <c r="S882" i="1" s="1"/>
  <c r="F882" i="1"/>
  <c r="P883" i="1"/>
  <c r="A884" i="1"/>
  <c r="D883" i="1"/>
  <c r="E883" i="1" s="1"/>
  <c r="L815" i="1"/>
  <c r="M815" i="1" s="1"/>
  <c r="N815" i="1" s="1"/>
  <c r="K816" i="1"/>
  <c r="C869" i="1"/>
  <c r="U884" i="1" l="1"/>
  <c r="R883" i="1"/>
  <c r="S883" i="1" s="1"/>
  <c r="T884" i="1"/>
  <c r="S869" i="1"/>
  <c r="C870" i="1" s="1"/>
  <c r="F883" i="1"/>
  <c r="D884" i="1"/>
  <c r="E884" i="1" s="1"/>
  <c r="P884" i="1"/>
  <c r="A885" i="1"/>
  <c r="K817" i="1"/>
  <c r="L816" i="1"/>
  <c r="M816" i="1" s="1"/>
  <c r="N816" i="1" s="1"/>
  <c r="C871" i="1" l="1"/>
  <c r="D885" i="1"/>
  <c r="E885" i="1" s="1"/>
  <c r="P885" i="1"/>
  <c r="A886" i="1"/>
  <c r="F884" i="1"/>
  <c r="U885" i="1"/>
  <c r="R884" i="1"/>
  <c r="S884" i="1" s="1"/>
  <c r="T885" i="1"/>
  <c r="K818" i="1"/>
  <c r="L817" i="1"/>
  <c r="M817" i="1" s="1"/>
  <c r="N817" i="1" s="1"/>
  <c r="C872" i="1" l="1"/>
  <c r="P886" i="1"/>
  <c r="A887" i="1"/>
  <c r="D886" i="1"/>
  <c r="E886" i="1" s="1"/>
  <c r="R885" i="1"/>
  <c r="S885" i="1" s="1"/>
  <c r="T886" i="1"/>
  <c r="U886" i="1"/>
  <c r="F885" i="1"/>
  <c r="L818" i="1"/>
  <c r="M818" i="1" s="1"/>
  <c r="N818" i="1" s="1"/>
  <c r="K819" i="1"/>
  <c r="C873" i="1" l="1"/>
  <c r="F886" i="1"/>
  <c r="A888" i="1"/>
  <c r="D887" i="1"/>
  <c r="E887" i="1" s="1"/>
  <c r="P887" i="1"/>
  <c r="U887" i="1"/>
  <c r="R886" i="1"/>
  <c r="S886" i="1" s="1"/>
  <c r="T887" i="1"/>
  <c r="L819" i="1"/>
  <c r="M819" i="1" s="1"/>
  <c r="N819" i="1" s="1"/>
  <c r="K820" i="1"/>
  <c r="C874" i="1" l="1"/>
  <c r="R887" i="1"/>
  <c r="S887" i="1" s="1"/>
  <c r="T888" i="1"/>
  <c r="U888" i="1"/>
  <c r="F887" i="1"/>
  <c r="P888" i="1"/>
  <c r="A889" i="1"/>
  <c r="D888" i="1"/>
  <c r="E888" i="1" s="1"/>
  <c r="L820" i="1"/>
  <c r="M820" i="1" s="1"/>
  <c r="N820" i="1" s="1"/>
  <c r="K821" i="1"/>
  <c r="C875" i="1" l="1"/>
  <c r="T889" i="1"/>
  <c r="U889" i="1"/>
  <c r="R888" i="1"/>
  <c r="S888" i="1" s="1"/>
  <c r="F888" i="1"/>
  <c r="P889" i="1"/>
  <c r="D889" i="1"/>
  <c r="E889" i="1" s="1"/>
  <c r="A890" i="1"/>
  <c r="K822" i="1"/>
  <c r="L821" i="1"/>
  <c r="M821" i="1" s="1"/>
  <c r="N821" i="1" s="1"/>
  <c r="C876" i="1" l="1"/>
  <c r="U890" i="1"/>
  <c r="T890" i="1"/>
  <c r="R889" i="1"/>
  <c r="S889" i="1" s="1"/>
  <c r="A891" i="1"/>
  <c r="P890" i="1"/>
  <c r="D890" i="1"/>
  <c r="E890" i="1" s="1"/>
  <c r="F889" i="1"/>
  <c r="L822" i="1"/>
  <c r="M822" i="1" s="1"/>
  <c r="N822" i="1" s="1"/>
  <c r="K823" i="1"/>
  <c r="C877" i="1" l="1"/>
  <c r="F890" i="1"/>
  <c r="R890" i="1"/>
  <c r="S890" i="1" s="1"/>
  <c r="T891" i="1"/>
  <c r="U891" i="1"/>
  <c r="A892" i="1"/>
  <c r="D891" i="1"/>
  <c r="E891" i="1" s="1"/>
  <c r="P891" i="1"/>
  <c r="K824" i="1"/>
  <c r="L823" i="1"/>
  <c r="M823" i="1" s="1"/>
  <c r="N823" i="1" s="1"/>
  <c r="C878" i="1" l="1"/>
  <c r="D892" i="1"/>
  <c r="E892" i="1" s="1"/>
  <c r="P892" i="1"/>
  <c r="A893" i="1"/>
  <c r="R891" i="1"/>
  <c r="S891" i="1" s="1"/>
  <c r="T892" i="1"/>
  <c r="U892" i="1"/>
  <c r="F891" i="1"/>
  <c r="K825" i="1"/>
  <c r="L824" i="1"/>
  <c r="M824" i="1" s="1"/>
  <c r="N824" i="1" s="1"/>
  <c r="C879" i="1" l="1"/>
  <c r="A894" i="1"/>
  <c r="D893" i="1"/>
  <c r="E893" i="1" s="1"/>
  <c r="P893" i="1"/>
  <c r="U893" i="1"/>
  <c r="R892" i="1"/>
  <c r="S892" i="1" s="1"/>
  <c r="T893" i="1"/>
  <c r="F892" i="1"/>
  <c r="L825" i="1"/>
  <c r="M825" i="1" s="1"/>
  <c r="N825" i="1" s="1"/>
  <c r="K826" i="1"/>
  <c r="C880" i="1" l="1"/>
  <c r="T894" i="1"/>
  <c r="R893" i="1"/>
  <c r="S893" i="1" s="1"/>
  <c r="U894" i="1"/>
  <c r="F893" i="1"/>
  <c r="P894" i="1"/>
  <c r="A895" i="1"/>
  <c r="D894" i="1"/>
  <c r="E894" i="1" s="1"/>
  <c r="K827" i="1"/>
  <c r="L826" i="1"/>
  <c r="M826" i="1" s="1"/>
  <c r="N826" i="1" s="1"/>
  <c r="C881" i="1" l="1"/>
  <c r="R894" i="1"/>
  <c r="S894" i="1" s="1"/>
  <c r="T895" i="1"/>
  <c r="U895" i="1"/>
  <c r="F894" i="1"/>
  <c r="D895" i="1"/>
  <c r="E895" i="1" s="1"/>
  <c r="P895" i="1"/>
  <c r="A896" i="1"/>
  <c r="K828" i="1"/>
  <c r="L827" i="1"/>
  <c r="M827" i="1" s="1"/>
  <c r="N827" i="1" s="1"/>
  <c r="C882" i="1" l="1"/>
  <c r="F895" i="1"/>
  <c r="R895" i="1"/>
  <c r="S895" i="1" s="1"/>
  <c r="T896" i="1"/>
  <c r="U896" i="1"/>
  <c r="P896" i="1"/>
  <c r="D896" i="1"/>
  <c r="E896" i="1" s="1"/>
  <c r="A897" i="1"/>
  <c r="L828" i="1"/>
  <c r="M828" i="1" s="1"/>
  <c r="N828" i="1" s="1"/>
  <c r="K829" i="1"/>
  <c r="C883" i="1" l="1"/>
  <c r="U897" i="1"/>
  <c r="R896" i="1"/>
  <c r="S896" i="1" s="1"/>
  <c r="T897" i="1"/>
  <c r="P897" i="1"/>
  <c r="A898" i="1"/>
  <c r="D897" i="1"/>
  <c r="E897" i="1" s="1"/>
  <c r="F896" i="1"/>
  <c r="K830" i="1"/>
  <c r="L829" i="1"/>
  <c r="M829" i="1" s="1"/>
  <c r="N829" i="1" s="1"/>
  <c r="C884" i="1" l="1"/>
  <c r="U898" i="1"/>
  <c r="T898" i="1"/>
  <c r="R897" i="1"/>
  <c r="S897" i="1" s="1"/>
  <c r="F897" i="1"/>
  <c r="P898" i="1"/>
  <c r="D898" i="1"/>
  <c r="E898" i="1" s="1"/>
  <c r="A899" i="1"/>
  <c r="K831" i="1"/>
  <c r="L830" i="1"/>
  <c r="M830" i="1" s="1"/>
  <c r="N830" i="1" s="1"/>
  <c r="C885" i="1" l="1"/>
  <c r="R898" i="1"/>
  <c r="S898" i="1" s="1"/>
  <c r="T899" i="1"/>
  <c r="U899" i="1"/>
  <c r="P899" i="1"/>
  <c r="D899" i="1"/>
  <c r="E899" i="1" s="1"/>
  <c r="A900" i="1"/>
  <c r="F898" i="1"/>
  <c r="L831" i="1"/>
  <c r="M831" i="1" s="1"/>
  <c r="N831" i="1" s="1"/>
  <c r="K832" i="1"/>
  <c r="C886" i="1" l="1"/>
  <c r="F899" i="1"/>
  <c r="U900" i="1"/>
  <c r="R899" i="1"/>
  <c r="S899" i="1" s="1"/>
  <c r="T900" i="1"/>
  <c r="D900" i="1"/>
  <c r="E900" i="1" s="1"/>
  <c r="A901" i="1"/>
  <c r="P900" i="1"/>
  <c r="L832" i="1"/>
  <c r="M832" i="1" s="1"/>
  <c r="N832" i="1" s="1"/>
  <c r="K833" i="1"/>
  <c r="C887" i="1" l="1"/>
  <c r="F900" i="1"/>
  <c r="U901" i="1"/>
  <c r="R900" i="1"/>
  <c r="S900" i="1" s="1"/>
  <c r="T901" i="1"/>
  <c r="A902" i="1"/>
  <c r="D901" i="1"/>
  <c r="E901" i="1" s="1"/>
  <c r="P901" i="1"/>
  <c r="L833" i="1"/>
  <c r="M833" i="1" s="1"/>
  <c r="N833" i="1" s="1"/>
  <c r="K834" i="1"/>
  <c r="C888" i="1" l="1"/>
  <c r="P902" i="1"/>
  <c r="A903" i="1"/>
  <c r="D902" i="1"/>
  <c r="E902" i="1" s="1"/>
  <c r="T902" i="1"/>
  <c r="U902" i="1"/>
  <c r="R901" i="1"/>
  <c r="S901" i="1" s="1"/>
  <c r="F901" i="1"/>
  <c r="L834" i="1"/>
  <c r="M834" i="1" s="1"/>
  <c r="N834" i="1" s="1"/>
  <c r="K835" i="1"/>
  <c r="C889" i="1" l="1"/>
  <c r="F902" i="1"/>
  <c r="D903" i="1"/>
  <c r="E903" i="1" s="1"/>
  <c r="P903" i="1"/>
  <c r="A904" i="1"/>
  <c r="R902" i="1"/>
  <c r="S902" i="1" s="1"/>
  <c r="U903" i="1"/>
  <c r="T903" i="1"/>
  <c r="L835" i="1"/>
  <c r="M835" i="1" s="1"/>
  <c r="N835" i="1" s="1"/>
  <c r="K836" i="1"/>
  <c r="C890" i="1" l="1"/>
  <c r="P904" i="1"/>
  <c r="A905" i="1"/>
  <c r="D904" i="1"/>
  <c r="E904" i="1" s="1"/>
  <c r="U904" i="1"/>
  <c r="R903" i="1"/>
  <c r="S903" i="1" s="1"/>
  <c r="T904" i="1"/>
  <c r="F903" i="1"/>
  <c r="L836" i="1"/>
  <c r="M836" i="1" s="1"/>
  <c r="N836" i="1" s="1"/>
  <c r="K837" i="1"/>
  <c r="C891" i="1" l="1"/>
  <c r="F904" i="1"/>
  <c r="A906" i="1"/>
  <c r="P905" i="1"/>
  <c r="D905" i="1"/>
  <c r="E905" i="1" s="1"/>
  <c r="U905" i="1"/>
  <c r="R904" i="1"/>
  <c r="S904" i="1" s="1"/>
  <c r="T905" i="1"/>
  <c r="L837" i="1"/>
  <c r="M837" i="1" s="1"/>
  <c r="N837" i="1" s="1"/>
  <c r="K838" i="1"/>
  <c r="C892" i="1" l="1"/>
  <c r="F905" i="1"/>
  <c r="U906" i="1"/>
  <c r="R905" i="1"/>
  <c r="S905" i="1" s="1"/>
  <c r="T906" i="1"/>
  <c r="A907" i="1"/>
  <c r="D906" i="1"/>
  <c r="E906" i="1" s="1"/>
  <c r="P906" i="1"/>
  <c r="K839" i="1"/>
  <c r="L838" i="1"/>
  <c r="M838" i="1" s="1"/>
  <c r="N838" i="1" s="1"/>
  <c r="C893" i="1" l="1"/>
  <c r="P907" i="1"/>
  <c r="D907" i="1"/>
  <c r="E907" i="1" s="1"/>
  <c r="A908" i="1"/>
  <c r="U907" i="1"/>
  <c r="R906" i="1"/>
  <c r="S906" i="1" s="1"/>
  <c r="T907" i="1"/>
  <c r="F906" i="1"/>
  <c r="K840" i="1"/>
  <c r="L839" i="1"/>
  <c r="M839" i="1" s="1"/>
  <c r="N839" i="1" s="1"/>
  <c r="C894" i="1" l="1"/>
  <c r="P908" i="1"/>
  <c r="A909" i="1"/>
  <c r="D908" i="1"/>
  <c r="E908" i="1" s="1"/>
  <c r="F907" i="1"/>
  <c r="T908" i="1"/>
  <c r="R907" i="1"/>
  <c r="S907" i="1" s="1"/>
  <c r="U908" i="1"/>
  <c r="L840" i="1"/>
  <c r="M840" i="1" s="1"/>
  <c r="N840" i="1" s="1"/>
  <c r="K841" i="1"/>
  <c r="C895" i="1" l="1"/>
  <c r="F908" i="1"/>
  <c r="P909" i="1"/>
  <c r="A910" i="1"/>
  <c r="D909" i="1"/>
  <c r="E909" i="1" s="1"/>
  <c r="T909" i="1"/>
  <c r="U909" i="1"/>
  <c r="R908" i="1"/>
  <c r="S908" i="1" s="1"/>
  <c r="L841" i="1"/>
  <c r="M841" i="1" s="1"/>
  <c r="N841" i="1" s="1"/>
  <c r="K842" i="1"/>
  <c r="C896" i="1" l="1"/>
  <c r="F909" i="1"/>
  <c r="A911" i="1"/>
  <c r="D910" i="1"/>
  <c r="E910" i="1" s="1"/>
  <c r="P910" i="1"/>
  <c r="U910" i="1"/>
  <c r="R909" i="1"/>
  <c r="S909" i="1" s="1"/>
  <c r="T910" i="1"/>
  <c r="L842" i="1"/>
  <c r="M842" i="1" s="1"/>
  <c r="N842" i="1" s="1"/>
  <c r="K843" i="1"/>
  <c r="C897" i="1" l="1"/>
  <c r="R910" i="1"/>
  <c r="S910" i="1" s="1"/>
  <c r="T911" i="1"/>
  <c r="U911" i="1"/>
  <c r="F910" i="1"/>
  <c r="D911" i="1"/>
  <c r="E911" i="1" s="1"/>
  <c r="P911" i="1"/>
  <c r="A912" i="1"/>
  <c r="K844" i="1"/>
  <c r="L843" i="1"/>
  <c r="M843" i="1" s="1"/>
  <c r="N843" i="1" s="1"/>
  <c r="C898" i="1" l="1"/>
  <c r="P912" i="1"/>
  <c r="D912" i="1"/>
  <c r="E912" i="1" s="1"/>
  <c r="A913" i="1"/>
  <c r="R911" i="1"/>
  <c r="S911" i="1" s="1"/>
  <c r="U912" i="1"/>
  <c r="T912" i="1"/>
  <c r="F911" i="1"/>
  <c r="L844" i="1"/>
  <c r="M844" i="1" s="1"/>
  <c r="N844" i="1" s="1"/>
  <c r="K845" i="1"/>
  <c r="C899" i="1" l="1"/>
  <c r="P913" i="1"/>
  <c r="A914" i="1"/>
  <c r="D913" i="1"/>
  <c r="E913" i="1" s="1"/>
  <c r="F912" i="1"/>
  <c r="R912" i="1"/>
  <c r="S912" i="1" s="1"/>
  <c r="T913" i="1"/>
  <c r="U913" i="1"/>
  <c r="L845" i="1"/>
  <c r="M845" i="1" s="1"/>
  <c r="N845" i="1" s="1"/>
  <c r="K846" i="1"/>
  <c r="C900" i="1" l="1"/>
  <c r="F913" i="1"/>
  <c r="D914" i="1"/>
  <c r="E914" i="1" s="1"/>
  <c r="A915" i="1"/>
  <c r="P914" i="1"/>
  <c r="T914" i="1"/>
  <c r="U914" i="1"/>
  <c r="R913" i="1"/>
  <c r="S913" i="1" s="1"/>
  <c r="K847" i="1"/>
  <c r="L846" i="1"/>
  <c r="M846" i="1" s="1"/>
  <c r="N846" i="1" s="1"/>
  <c r="C901" i="1" l="1"/>
  <c r="T915" i="1"/>
  <c r="R914" i="1"/>
  <c r="S914" i="1" s="1"/>
  <c r="U915" i="1"/>
  <c r="P915" i="1"/>
  <c r="A916" i="1"/>
  <c r="D915" i="1"/>
  <c r="E915" i="1" s="1"/>
  <c r="F914" i="1"/>
  <c r="K848" i="1"/>
  <c r="L847" i="1"/>
  <c r="M847" i="1" s="1"/>
  <c r="N847" i="1" s="1"/>
  <c r="C902" i="1" l="1"/>
  <c r="T916" i="1"/>
  <c r="R915" i="1"/>
  <c r="S915" i="1" s="1"/>
  <c r="U916" i="1"/>
  <c r="F915" i="1"/>
  <c r="D916" i="1"/>
  <c r="E916" i="1" s="1"/>
  <c r="P916" i="1"/>
  <c r="A917" i="1"/>
  <c r="L848" i="1"/>
  <c r="M848" i="1" s="1"/>
  <c r="N848" i="1" s="1"/>
  <c r="K849" i="1"/>
  <c r="C903" i="1" l="1"/>
  <c r="F916" i="1"/>
  <c r="D917" i="1"/>
  <c r="E917" i="1" s="1"/>
  <c r="A918" i="1"/>
  <c r="P917" i="1"/>
  <c r="T917" i="1"/>
  <c r="R916" i="1"/>
  <c r="S916" i="1" s="1"/>
  <c r="U917" i="1"/>
  <c r="L849" i="1"/>
  <c r="M849" i="1" s="1"/>
  <c r="N849" i="1" s="1"/>
  <c r="K850" i="1"/>
  <c r="C904" i="1" l="1"/>
  <c r="R917" i="1"/>
  <c r="S917" i="1" s="1"/>
  <c r="U918" i="1"/>
  <c r="T918" i="1"/>
  <c r="P918" i="1"/>
  <c r="D918" i="1"/>
  <c r="E918" i="1" s="1"/>
  <c r="A919" i="1"/>
  <c r="F917" i="1"/>
  <c r="K851" i="1"/>
  <c r="L850" i="1"/>
  <c r="M850" i="1" s="1"/>
  <c r="N850" i="1" s="1"/>
  <c r="C905" i="1" l="1"/>
  <c r="D919" i="1"/>
  <c r="E919" i="1" s="1"/>
  <c r="P919" i="1"/>
  <c r="A920" i="1"/>
  <c r="T919" i="1"/>
  <c r="U919" i="1"/>
  <c r="R918" i="1"/>
  <c r="S918" i="1" s="1"/>
  <c r="F918" i="1"/>
  <c r="K852" i="1"/>
  <c r="L851" i="1"/>
  <c r="M851" i="1" s="1"/>
  <c r="N851" i="1" s="1"/>
  <c r="C906" i="1" l="1"/>
  <c r="P920" i="1"/>
  <c r="A921" i="1"/>
  <c r="D920" i="1"/>
  <c r="E920" i="1" s="1"/>
  <c r="T920" i="1"/>
  <c r="R919" i="1"/>
  <c r="S919" i="1" s="1"/>
  <c r="U920" i="1"/>
  <c r="F919" i="1"/>
  <c r="K853" i="1"/>
  <c r="L852" i="1"/>
  <c r="M852" i="1" s="1"/>
  <c r="N852" i="1" s="1"/>
  <c r="C907" i="1" l="1"/>
  <c r="F920" i="1"/>
  <c r="A922" i="1"/>
  <c r="P921" i="1"/>
  <c r="D921" i="1"/>
  <c r="E921" i="1" s="1"/>
  <c r="T921" i="1"/>
  <c r="R920" i="1"/>
  <c r="S920" i="1" s="1"/>
  <c r="U921" i="1"/>
  <c r="K854" i="1"/>
  <c r="L853" i="1"/>
  <c r="M853" i="1" s="1"/>
  <c r="N853" i="1" s="1"/>
  <c r="C908" i="1" l="1"/>
  <c r="F921" i="1"/>
  <c r="U922" i="1"/>
  <c r="T922" i="1"/>
  <c r="R921" i="1"/>
  <c r="S921" i="1" s="1"/>
  <c r="D922" i="1"/>
  <c r="E922" i="1" s="1"/>
  <c r="A923" i="1"/>
  <c r="P922" i="1"/>
  <c r="L854" i="1"/>
  <c r="M854" i="1" s="1"/>
  <c r="N854" i="1" s="1"/>
  <c r="K855" i="1"/>
  <c r="C909" i="1" l="1"/>
  <c r="F922" i="1"/>
  <c r="T923" i="1"/>
  <c r="R922" i="1"/>
  <c r="S922" i="1" s="1"/>
  <c r="U923" i="1"/>
  <c r="P923" i="1"/>
  <c r="A924" i="1"/>
  <c r="D923" i="1"/>
  <c r="E923" i="1" s="1"/>
  <c r="L855" i="1"/>
  <c r="M855" i="1" s="1"/>
  <c r="N855" i="1" s="1"/>
  <c r="K856" i="1"/>
  <c r="C910" i="1" l="1"/>
  <c r="U924" i="1"/>
  <c r="R923" i="1"/>
  <c r="S923" i="1" s="1"/>
  <c r="T924" i="1"/>
  <c r="F923" i="1"/>
  <c r="D924" i="1"/>
  <c r="E924" i="1" s="1"/>
  <c r="P924" i="1"/>
  <c r="A925" i="1"/>
  <c r="L856" i="1"/>
  <c r="M856" i="1" s="1"/>
  <c r="N856" i="1" s="1"/>
  <c r="K857" i="1"/>
  <c r="C911" i="1" l="1"/>
  <c r="F924" i="1"/>
  <c r="A926" i="1"/>
  <c r="P925" i="1"/>
  <c r="D925" i="1"/>
  <c r="E925" i="1" s="1"/>
  <c r="R924" i="1"/>
  <c r="S924" i="1" s="1"/>
  <c r="U925" i="1"/>
  <c r="T925" i="1"/>
  <c r="L857" i="1"/>
  <c r="M857" i="1" s="1"/>
  <c r="N857" i="1" s="1"/>
  <c r="K858" i="1"/>
  <c r="C912" i="1" l="1"/>
  <c r="F925" i="1"/>
  <c r="T926" i="1"/>
  <c r="R925" i="1"/>
  <c r="S925" i="1" s="1"/>
  <c r="U926" i="1"/>
  <c r="D926" i="1"/>
  <c r="E926" i="1" s="1"/>
  <c r="A927" i="1"/>
  <c r="P926" i="1"/>
  <c r="L858" i="1"/>
  <c r="M858" i="1" s="1"/>
  <c r="N858" i="1" s="1"/>
  <c r="K859" i="1"/>
  <c r="C913" i="1" l="1"/>
  <c r="F926" i="1"/>
  <c r="T927" i="1"/>
  <c r="U927" i="1"/>
  <c r="R926" i="1"/>
  <c r="S926" i="1" s="1"/>
  <c r="D927" i="1"/>
  <c r="E927" i="1" s="1"/>
  <c r="A928" i="1"/>
  <c r="P927" i="1"/>
  <c r="K860" i="1"/>
  <c r="L859" i="1"/>
  <c r="M859" i="1" s="1"/>
  <c r="N859" i="1" s="1"/>
  <c r="C914" i="1" l="1"/>
  <c r="F927" i="1"/>
  <c r="U928" i="1"/>
  <c r="R927" i="1"/>
  <c r="S927" i="1" s="1"/>
  <c r="T928" i="1"/>
  <c r="P928" i="1"/>
  <c r="A929" i="1"/>
  <c r="D928" i="1"/>
  <c r="E928" i="1" s="1"/>
  <c r="L860" i="1"/>
  <c r="M860" i="1" s="1"/>
  <c r="N860" i="1" s="1"/>
  <c r="K861" i="1"/>
  <c r="C915" i="1" l="1"/>
  <c r="R928" i="1"/>
  <c r="S928" i="1" s="1"/>
  <c r="T929" i="1"/>
  <c r="U929" i="1"/>
  <c r="F928" i="1"/>
  <c r="D929" i="1"/>
  <c r="E929" i="1" s="1"/>
  <c r="A930" i="1"/>
  <c r="P929" i="1"/>
  <c r="L861" i="1"/>
  <c r="M861" i="1" s="1"/>
  <c r="N861" i="1" s="1"/>
  <c r="K862" i="1"/>
  <c r="C916" i="1" l="1"/>
  <c r="F929" i="1"/>
  <c r="R929" i="1"/>
  <c r="S929" i="1" s="1"/>
  <c r="T930" i="1"/>
  <c r="U930" i="1"/>
  <c r="P930" i="1"/>
  <c r="A931" i="1"/>
  <c r="D930" i="1"/>
  <c r="E930" i="1" s="1"/>
  <c r="L862" i="1"/>
  <c r="M862" i="1" s="1"/>
  <c r="N862" i="1" s="1"/>
  <c r="K863" i="1"/>
  <c r="C917" i="1" l="1"/>
  <c r="R930" i="1"/>
  <c r="S930" i="1" s="1"/>
  <c r="U931" i="1"/>
  <c r="T931" i="1"/>
  <c r="F930" i="1"/>
  <c r="P931" i="1"/>
  <c r="D931" i="1"/>
  <c r="E931" i="1" s="1"/>
  <c r="A932" i="1"/>
  <c r="L863" i="1"/>
  <c r="M863" i="1" s="1"/>
  <c r="N863" i="1" s="1"/>
  <c r="K864" i="1"/>
  <c r="C918" i="1" l="1"/>
  <c r="R931" i="1"/>
  <c r="S931" i="1" s="1"/>
  <c r="T932" i="1"/>
  <c r="U932" i="1"/>
  <c r="A933" i="1"/>
  <c r="D932" i="1"/>
  <c r="E932" i="1" s="1"/>
  <c r="P932" i="1"/>
  <c r="F931" i="1"/>
  <c r="L864" i="1"/>
  <c r="M864" i="1" s="1"/>
  <c r="N864" i="1" s="1"/>
  <c r="K865" i="1"/>
  <c r="C919" i="1" l="1"/>
  <c r="A934" i="1"/>
  <c r="D933" i="1"/>
  <c r="E933" i="1" s="1"/>
  <c r="P933" i="1"/>
  <c r="U933" i="1"/>
  <c r="T933" i="1"/>
  <c r="R932" i="1"/>
  <c r="S932" i="1" s="1"/>
  <c r="F932" i="1"/>
  <c r="L865" i="1"/>
  <c r="M865" i="1" s="1"/>
  <c r="N865" i="1" s="1"/>
  <c r="K866" i="1"/>
  <c r="C920" i="1" l="1"/>
  <c r="R933" i="1"/>
  <c r="S933" i="1" s="1"/>
  <c r="T934" i="1"/>
  <c r="U934" i="1"/>
  <c r="F933" i="1"/>
  <c r="P934" i="1"/>
  <c r="A935" i="1"/>
  <c r="D934" i="1"/>
  <c r="E934" i="1" s="1"/>
  <c r="L866" i="1"/>
  <c r="M866" i="1" s="1"/>
  <c r="N866" i="1" s="1"/>
  <c r="K867" i="1"/>
  <c r="C921" i="1" l="1"/>
  <c r="U935" i="1"/>
  <c r="R934" i="1"/>
  <c r="S934" i="1" s="1"/>
  <c r="T935" i="1"/>
  <c r="F934" i="1"/>
  <c r="D935" i="1"/>
  <c r="E935" i="1" s="1"/>
  <c r="P935" i="1"/>
  <c r="A936" i="1"/>
  <c r="L867" i="1"/>
  <c r="M867" i="1" s="1"/>
  <c r="N867" i="1" s="1"/>
  <c r="K868" i="1"/>
  <c r="C922" i="1" l="1"/>
  <c r="F935" i="1"/>
  <c r="A937" i="1"/>
  <c r="D936" i="1"/>
  <c r="E936" i="1" s="1"/>
  <c r="P936" i="1"/>
  <c r="U936" i="1"/>
  <c r="T936" i="1"/>
  <c r="R935" i="1"/>
  <c r="S935" i="1" s="1"/>
  <c r="L868" i="1"/>
  <c r="M868" i="1" s="1"/>
  <c r="N868" i="1" s="1"/>
  <c r="K869" i="1"/>
  <c r="K870" i="1" s="1"/>
  <c r="C923" i="1" l="1"/>
  <c r="R936" i="1"/>
  <c r="S936" i="1" s="1"/>
  <c r="T937" i="1"/>
  <c r="U937" i="1"/>
  <c r="F936" i="1"/>
  <c r="P937" i="1"/>
  <c r="D937" i="1"/>
  <c r="E937" i="1" s="1"/>
  <c r="A938" i="1"/>
  <c r="L870" i="1"/>
  <c r="K871" i="1"/>
  <c r="L869" i="1"/>
  <c r="M869" i="1" s="1"/>
  <c r="N869" i="1" s="1"/>
  <c r="C924" i="1" l="1"/>
  <c r="U938" i="1"/>
  <c r="T938" i="1"/>
  <c r="R937" i="1"/>
  <c r="S937" i="1" s="1"/>
  <c r="L871" i="1"/>
  <c r="M871" i="1" s="1"/>
  <c r="N871" i="1" s="1"/>
  <c r="K872" i="1"/>
  <c r="M870" i="1"/>
  <c r="N870" i="1" s="1"/>
  <c r="D938" i="1"/>
  <c r="E938" i="1" s="1"/>
  <c r="P938" i="1"/>
  <c r="A939" i="1"/>
  <c r="F937" i="1"/>
  <c r="C925" i="1" l="1"/>
  <c r="L872" i="1"/>
  <c r="M872" i="1" s="1"/>
  <c r="N872" i="1" s="1"/>
  <c r="K873" i="1"/>
  <c r="A940" i="1"/>
  <c r="P939" i="1"/>
  <c r="D939" i="1"/>
  <c r="E939" i="1" s="1"/>
  <c r="U939" i="1"/>
  <c r="T939" i="1"/>
  <c r="R938" i="1"/>
  <c r="S938" i="1" s="1"/>
  <c r="F938" i="1"/>
  <c r="C926" i="1" l="1"/>
  <c r="F939" i="1"/>
  <c r="R939" i="1"/>
  <c r="S939" i="1" s="1"/>
  <c r="U940" i="1"/>
  <c r="T940" i="1"/>
  <c r="P940" i="1"/>
  <c r="D940" i="1"/>
  <c r="E940" i="1" s="1"/>
  <c r="A941" i="1"/>
  <c r="L873" i="1"/>
  <c r="M873" i="1" s="1"/>
  <c r="N873" i="1" s="1"/>
  <c r="K874" i="1"/>
  <c r="C927" i="1" l="1"/>
  <c r="R940" i="1"/>
  <c r="S940" i="1" s="1"/>
  <c r="T941" i="1"/>
  <c r="U941" i="1"/>
  <c r="L874" i="1"/>
  <c r="M874" i="1" s="1"/>
  <c r="N874" i="1" s="1"/>
  <c r="K875" i="1"/>
  <c r="D941" i="1"/>
  <c r="E941" i="1" s="1"/>
  <c r="P941" i="1"/>
  <c r="A942" i="1"/>
  <c r="B940" i="1"/>
  <c r="F940" i="1"/>
  <c r="A5" i="1"/>
  <c r="C928" i="1" l="1"/>
  <c r="L875" i="1"/>
  <c r="M875" i="1" s="1"/>
  <c r="N875" i="1" s="1"/>
  <c r="K876" i="1"/>
  <c r="D942" i="1"/>
  <c r="E942" i="1" s="1"/>
  <c r="P942" i="1"/>
  <c r="A943" i="1"/>
  <c r="T942" i="1"/>
  <c r="U942" i="1"/>
  <c r="R941" i="1"/>
  <c r="S941" i="1" s="1"/>
  <c r="F941" i="1"/>
  <c r="B941" i="1"/>
  <c r="E12" i="1"/>
  <c r="F12" i="1" s="1"/>
  <c r="C929" i="1" l="1"/>
  <c r="A944" i="1"/>
  <c r="D943" i="1"/>
  <c r="E943" i="1" s="1"/>
  <c r="P943" i="1"/>
  <c r="U943" i="1"/>
  <c r="R942" i="1"/>
  <c r="S942" i="1" s="1"/>
  <c r="T943" i="1"/>
  <c r="B942" i="1"/>
  <c r="F942" i="1"/>
  <c r="G943" i="1" s="1"/>
  <c r="L876" i="1"/>
  <c r="M876" i="1" s="1"/>
  <c r="N876" i="1" s="1"/>
  <c r="K877" i="1"/>
  <c r="G939" i="1"/>
  <c r="G942" i="1"/>
  <c r="G937" i="1"/>
  <c r="G935" i="1"/>
  <c r="G938" i="1"/>
  <c r="G941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C930" i="1" l="1"/>
  <c r="L877" i="1"/>
  <c r="M877" i="1" s="1"/>
  <c r="N877" i="1" s="1"/>
  <c r="K878" i="1"/>
  <c r="T944" i="1"/>
  <c r="U944" i="1"/>
  <c r="R943" i="1"/>
  <c r="S943" i="1" s="1"/>
  <c r="B943" i="1"/>
  <c r="F943" i="1"/>
  <c r="A945" i="1"/>
  <c r="D944" i="1"/>
  <c r="E944" i="1" s="1"/>
  <c r="P944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C931" i="1" l="1"/>
  <c r="U945" i="1"/>
  <c r="R944" i="1"/>
  <c r="S944" i="1" s="1"/>
  <c r="T945" i="1"/>
  <c r="F944" i="1"/>
  <c r="G945" i="1" s="1"/>
  <c r="B944" i="1"/>
  <c r="P945" i="1"/>
  <c r="D945" i="1"/>
  <c r="E945" i="1" s="1"/>
  <c r="A946" i="1"/>
  <c r="G944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C932" i="1" l="1"/>
  <c r="L879" i="1"/>
  <c r="M879" i="1" s="1"/>
  <c r="N879" i="1" s="1"/>
  <c r="K880" i="1"/>
  <c r="U946" i="1"/>
  <c r="R945" i="1"/>
  <c r="S945" i="1" s="1"/>
  <c r="T946" i="1"/>
  <c r="P946" i="1"/>
  <c r="A947" i="1"/>
  <c r="D946" i="1"/>
  <c r="E946" i="1" s="1"/>
  <c r="F945" i="1"/>
  <c r="B945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C933" i="1" l="1"/>
  <c r="G946" i="1"/>
  <c r="B946" i="1"/>
  <c r="F946" i="1"/>
  <c r="D947" i="1"/>
  <c r="E947" i="1" s="1"/>
  <c r="P947" i="1"/>
  <c r="A948" i="1"/>
  <c r="U947" i="1"/>
  <c r="R946" i="1"/>
  <c r="S946" i="1" s="1"/>
  <c r="T947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C934" i="1" l="1"/>
  <c r="D948" i="1"/>
  <c r="E948" i="1" s="1"/>
  <c r="A949" i="1"/>
  <c r="P948" i="1"/>
  <c r="U948" i="1"/>
  <c r="R947" i="1"/>
  <c r="S947" i="1" s="1"/>
  <c r="T948" i="1"/>
  <c r="B947" i="1"/>
  <c r="F947" i="1"/>
  <c r="G948" i="1" s="1"/>
  <c r="L881" i="1"/>
  <c r="M881" i="1" s="1"/>
  <c r="N881" i="1" s="1"/>
  <c r="K882" i="1"/>
  <c r="G947" i="1"/>
  <c r="B23" i="1"/>
  <c r="Q27" i="1"/>
  <c r="B27" i="1" s="1"/>
  <c r="H29" i="1"/>
  <c r="I28" i="1"/>
  <c r="O28" i="1" s="1"/>
  <c r="C935" i="1" l="1"/>
  <c r="U949" i="1"/>
  <c r="R948" i="1"/>
  <c r="S948" i="1" s="1"/>
  <c r="T949" i="1"/>
  <c r="D949" i="1"/>
  <c r="E949" i="1" s="1"/>
  <c r="P949" i="1"/>
  <c r="A950" i="1"/>
  <c r="F948" i="1"/>
  <c r="B948" i="1"/>
  <c r="L882" i="1"/>
  <c r="M882" i="1" s="1"/>
  <c r="N882" i="1" s="1"/>
  <c r="K883" i="1"/>
  <c r="Q28" i="1"/>
  <c r="H30" i="1"/>
  <c r="I29" i="1"/>
  <c r="O29" i="1" s="1"/>
  <c r="C936" i="1" l="1"/>
  <c r="G949" i="1"/>
  <c r="U950" i="1"/>
  <c r="R949" i="1"/>
  <c r="S949" i="1" s="1"/>
  <c r="T950" i="1"/>
  <c r="B949" i="1"/>
  <c r="F949" i="1"/>
  <c r="G950" i="1" s="1"/>
  <c r="L883" i="1"/>
  <c r="M883" i="1" s="1"/>
  <c r="N883" i="1" s="1"/>
  <c r="K884" i="1"/>
  <c r="P950" i="1"/>
  <c r="A951" i="1"/>
  <c r="D950" i="1"/>
  <c r="E950" i="1" s="1"/>
  <c r="B28" i="1"/>
  <c r="Q29" i="1"/>
  <c r="B29" i="1" s="1"/>
  <c r="H31" i="1"/>
  <c r="I30" i="1"/>
  <c r="O30" i="1" s="1"/>
  <c r="C937" i="1" l="1"/>
  <c r="L884" i="1"/>
  <c r="M884" i="1" s="1"/>
  <c r="N884" i="1" s="1"/>
  <c r="K885" i="1"/>
  <c r="B950" i="1"/>
  <c r="F950" i="1"/>
  <c r="G951" i="1" s="1"/>
  <c r="A952" i="1"/>
  <c r="D951" i="1"/>
  <c r="E951" i="1" s="1"/>
  <c r="P951" i="1"/>
  <c r="R950" i="1"/>
  <c r="S950" i="1" s="1"/>
  <c r="U951" i="1"/>
  <c r="T951" i="1"/>
  <c r="Q30" i="1"/>
  <c r="H32" i="1"/>
  <c r="I31" i="1"/>
  <c r="O31" i="1" s="1"/>
  <c r="C938" i="1" l="1"/>
  <c r="R951" i="1"/>
  <c r="S951" i="1" s="1"/>
  <c r="T952" i="1"/>
  <c r="U952" i="1"/>
  <c r="A953" i="1"/>
  <c r="D952" i="1"/>
  <c r="E952" i="1" s="1"/>
  <c r="P952" i="1"/>
  <c r="L885" i="1"/>
  <c r="M885" i="1" s="1"/>
  <c r="N885" i="1" s="1"/>
  <c r="K886" i="1"/>
  <c r="B951" i="1"/>
  <c r="F951" i="1"/>
  <c r="B30" i="1"/>
  <c r="Q31" i="1"/>
  <c r="B31" i="1" s="1"/>
  <c r="H33" i="1"/>
  <c r="I32" i="1"/>
  <c r="O32" i="1" s="1"/>
  <c r="C939" i="1" l="1"/>
  <c r="U953" i="1"/>
  <c r="R952" i="1"/>
  <c r="S952" i="1" s="1"/>
  <c r="T953" i="1"/>
  <c r="F952" i="1"/>
  <c r="G953" i="1" s="1"/>
  <c r="B952" i="1"/>
  <c r="P953" i="1"/>
  <c r="A954" i="1"/>
  <c r="D953" i="1"/>
  <c r="E953" i="1" s="1"/>
  <c r="G952" i="1"/>
  <c r="L886" i="1"/>
  <c r="M886" i="1" s="1"/>
  <c r="N886" i="1" s="1"/>
  <c r="K887" i="1"/>
  <c r="Q32" i="1"/>
  <c r="H34" i="1"/>
  <c r="I33" i="1"/>
  <c r="O33" i="1" s="1"/>
  <c r="C940" i="1" l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/>
  <c r="L887" i="1"/>
  <c r="M887" i="1" s="1"/>
  <c r="N887" i="1" s="1"/>
  <c r="K888" i="1"/>
  <c r="F953" i="1"/>
  <c r="G954" i="1" s="1"/>
  <c r="B953" i="1"/>
  <c r="A955" i="1"/>
  <c r="D954" i="1"/>
  <c r="E954" i="1" s="1"/>
  <c r="P954" i="1"/>
  <c r="T954" i="1"/>
  <c r="U954" i="1"/>
  <c r="R953" i="1"/>
  <c r="S953" i="1" s="1"/>
  <c r="C954" i="1" s="1"/>
  <c r="B32" i="1"/>
  <c r="Q33" i="1"/>
  <c r="B33" i="1" s="1"/>
  <c r="H35" i="1"/>
  <c r="I34" i="1"/>
  <c r="O34" i="1" s="1"/>
  <c r="B954" i="1" l="1"/>
  <c r="F954" i="1"/>
  <c r="G955" i="1" s="1"/>
  <c r="P955" i="1"/>
  <c r="A956" i="1"/>
  <c r="D955" i="1"/>
  <c r="E955" i="1" s="1"/>
  <c r="L888" i="1"/>
  <c r="M888" i="1" s="1"/>
  <c r="N888" i="1" s="1"/>
  <c r="K889" i="1"/>
  <c r="U955" i="1"/>
  <c r="R954" i="1"/>
  <c r="S954" i="1" s="1"/>
  <c r="C955" i="1" s="1"/>
  <c r="T955" i="1"/>
  <c r="Q34" i="1"/>
  <c r="H36" i="1"/>
  <c r="I35" i="1"/>
  <c r="O35" i="1" s="1"/>
  <c r="L889" i="1" l="1"/>
  <c r="M889" i="1" s="1"/>
  <c r="N889" i="1" s="1"/>
  <c r="K890" i="1"/>
  <c r="F955" i="1"/>
  <c r="G956" i="1" s="1"/>
  <c r="B955" i="1"/>
  <c r="U956" i="1"/>
  <c r="T956" i="1"/>
  <c r="R955" i="1"/>
  <c r="S955" i="1" s="1"/>
  <c r="C956" i="1" s="1"/>
  <c r="P956" i="1"/>
  <c r="A957" i="1"/>
  <c r="D956" i="1"/>
  <c r="E956" i="1" s="1"/>
  <c r="B34" i="1"/>
  <c r="Q35" i="1"/>
  <c r="B35" i="1" s="1"/>
  <c r="H37" i="1"/>
  <c r="I36" i="1"/>
  <c r="O36" i="1" s="1"/>
  <c r="B956" i="1" l="1"/>
  <c r="F956" i="1"/>
  <c r="G957" i="1" s="1"/>
  <c r="D957" i="1"/>
  <c r="E957" i="1" s="1"/>
  <c r="P957" i="1"/>
  <c r="A958" i="1"/>
  <c r="T957" i="1"/>
  <c r="U957" i="1"/>
  <c r="R956" i="1"/>
  <c r="S956" i="1" s="1"/>
  <c r="C957" i="1" s="1"/>
  <c r="L890" i="1"/>
  <c r="M890" i="1" s="1"/>
  <c r="N890" i="1" s="1"/>
  <c r="K891" i="1"/>
  <c r="Q36" i="1"/>
  <c r="H38" i="1"/>
  <c r="I37" i="1"/>
  <c r="O37" i="1" s="1"/>
  <c r="P958" i="1" l="1"/>
  <c r="A959" i="1"/>
  <c r="D958" i="1"/>
  <c r="E958" i="1" s="1"/>
  <c r="L891" i="1"/>
  <c r="M891" i="1" s="1"/>
  <c r="N891" i="1" s="1"/>
  <c r="K892" i="1"/>
  <c r="U958" i="1"/>
  <c r="R957" i="1"/>
  <c r="S957" i="1" s="1"/>
  <c r="C958" i="1" s="1"/>
  <c r="T958" i="1"/>
  <c r="F957" i="1"/>
  <c r="G958" i="1" s="1"/>
  <c r="B957" i="1"/>
  <c r="B36" i="1"/>
  <c r="Q37" i="1"/>
  <c r="B37" i="1" s="1"/>
  <c r="I38" i="1"/>
  <c r="O38" i="1" s="1"/>
  <c r="H39" i="1"/>
  <c r="L892" i="1" l="1"/>
  <c r="M892" i="1" s="1"/>
  <c r="N892" i="1" s="1"/>
  <c r="K893" i="1"/>
  <c r="F958" i="1"/>
  <c r="G959" i="1" s="1"/>
  <c r="B958" i="1"/>
  <c r="P959" i="1"/>
  <c r="A960" i="1"/>
  <c r="D959" i="1"/>
  <c r="E959" i="1" s="1"/>
  <c r="T959" i="1"/>
  <c r="U959" i="1"/>
  <c r="R958" i="1"/>
  <c r="S958" i="1" s="1"/>
  <c r="C959" i="1" s="1"/>
  <c r="Q38" i="1"/>
  <c r="I39" i="1"/>
  <c r="O39" i="1" s="1"/>
  <c r="H40" i="1"/>
  <c r="B959" i="1" l="1"/>
  <c r="F959" i="1"/>
  <c r="G960" i="1" s="1"/>
  <c r="A961" i="1"/>
  <c r="P960" i="1"/>
  <c r="D960" i="1"/>
  <c r="E960" i="1" s="1"/>
  <c r="U960" i="1"/>
  <c r="R959" i="1"/>
  <c r="S959" i="1" s="1"/>
  <c r="C960" i="1" s="1"/>
  <c r="T960" i="1"/>
  <c r="L893" i="1"/>
  <c r="M893" i="1" s="1"/>
  <c r="N893" i="1" s="1"/>
  <c r="K894" i="1"/>
  <c r="B38" i="1"/>
  <c r="Q39" i="1"/>
  <c r="B39" i="1" s="1"/>
  <c r="H41" i="1"/>
  <c r="I40" i="1"/>
  <c r="O40" i="1" s="1"/>
  <c r="F960" i="1" l="1"/>
  <c r="G961" i="1" s="1"/>
  <c r="B960" i="1"/>
  <c r="L894" i="1"/>
  <c r="M894" i="1" s="1"/>
  <c r="N894" i="1" s="1"/>
  <c r="K895" i="1"/>
  <c r="T961" i="1"/>
  <c r="U961" i="1"/>
  <c r="R960" i="1"/>
  <c r="S960" i="1" s="1"/>
  <c r="C961" i="1" s="1"/>
  <c r="P961" i="1"/>
  <c r="A962" i="1"/>
  <c r="D961" i="1"/>
  <c r="E961" i="1" s="1"/>
  <c r="Q40" i="1"/>
  <c r="H42" i="1"/>
  <c r="I41" i="1"/>
  <c r="O41" i="1" s="1"/>
  <c r="D962" i="1" l="1"/>
  <c r="E962" i="1" s="1"/>
  <c r="P962" i="1"/>
  <c r="A963" i="1"/>
  <c r="F961" i="1"/>
  <c r="G962" i="1" s="1"/>
  <c r="B961" i="1"/>
  <c r="L895" i="1"/>
  <c r="M895" i="1" s="1"/>
  <c r="N895" i="1" s="1"/>
  <c r="K896" i="1"/>
  <c r="U962" i="1"/>
  <c r="R961" i="1"/>
  <c r="S961" i="1" s="1"/>
  <c r="C962" i="1" s="1"/>
  <c r="T962" i="1"/>
  <c r="B40" i="1"/>
  <c r="Q41" i="1"/>
  <c r="B41" i="1" s="1"/>
  <c r="H43" i="1"/>
  <c r="I42" i="1"/>
  <c r="O42" i="1" s="1"/>
  <c r="L896" i="1" l="1"/>
  <c r="M896" i="1" s="1"/>
  <c r="N896" i="1" s="1"/>
  <c r="K897" i="1"/>
  <c r="D963" i="1"/>
  <c r="E963" i="1" s="1"/>
  <c r="P963" i="1"/>
  <c r="A964" i="1"/>
  <c r="T963" i="1"/>
  <c r="U963" i="1"/>
  <c r="R962" i="1"/>
  <c r="S962" i="1" s="1"/>
  <c r="C963" i="1" s="1"/>
  <c r="B962" i="1"/>
  <c r="F962" i="1"/>
  <c r="G963" i="1" s="1"/>
  <c r="Q42" i="1"/>
  <c r="H44" i="1"/>
  <c r="I43" i="1"/>
  <c r="O43" i="1" s="1"/>
  <c r="L897" i="1" l="1"/>
  <c r="M897" i="1" s="1"/>
  <c r="N897" i="1" s="1"/>
  <c r="K898" i="1"/>
  <c r="P964" i="1"/>
  <c r="A965" i="1"/>
  <c r="D964" i="1"/>
  <c r="E964" i="1" s="1"/>
  <c r="F963" i="1"/>
  <c r="G964" i="1" s="1"/>
  <c r="B963" i="1"/>
  <c r="R963" i="1"/>
  <c r="S963" i="1" s="1"/>
  <c r="C964" i="1" s="1"/>
  <c r="U964" i="1"/>
  <c r="T964" i="1"/>
  <c r="B42" i="1"/>
  <c r="Q43" i="1"/>
  <c r="B43" i="1" s="1"/>
  <c r="H45" i="1"/>
  <c r="I44" i="1"/>
  <c r="O44" i="1" s="1"/>
  <c r="U965" i="1" l="1"/>
  <c r="R964" i="1"/>
  <c r="S964" i="1" s="1"/>
  <c r="C965" i="1" s="1"/>
  <c r="T965" i="1"/>
  <c r="D965" i="1"/>
  <c r="E965" i="1" s="1"/>
  <c r="P965" i="1"/>
  <c r="A966" i="1"/>
  <c r="L898" i="1"/>
  <c r="M898" i="1" s="1"/>
  <c r="N898" i="1" s="1"/>
  <c r="K899" i="1"/>
  <c r="B964" i="1"/>
  <c r="F964" i="1"/>
  <c r="G965" i="1" s="1"/>
  <c r="Q44" i="1"/>
  <c r="H46" i="1"/>
  <c r="I45" i="1"/>
  <c r="O45" i="1" s="1"/>
  <c r="U966" i="1" l="1"/>
  <c r="T966" i="1"/>
  <c r="R965" i="1"/>
  <c r="S965" i="1" s="1"/>
  <c r="C966" i="1" s="1"/>
  <c r="F965" i="1"/>
  <c r="G966" i="1" s="1"/>
  <c r="B965" i="1"/>
  <c r="L899" i="1"/>
  <c r="M899" i="1" s="1"/>
  <c r="N899" i="1" s="1"/>
  <c r="K900" i="1"/>
  <c r="P966" i="1"/>
  <c r="A967" i="1"/>
  <c r="D966" i="1"/>
  <c r="E966" i="1" s="1"/>
  <c r="B44" i="1"/>
  <c r="Q45" i="1"/>
  <c r="B45" i="1" s="1"/>
  <c r="H47" i="1"/>
  <c r="I46" i="1"/>
  <c r="O46" i="1" s="1"/>
  <c r="B966" i="1" l="1"/>
  <c r="F966" i="1"/>
  <c r="G967" i="1" s="1"/>
  <c r="P967" i="1"/>
  <c r="A968" i="1"/>
  <c r="D967" i="1"/>
  <c r="E967" i="1" s="1"/>
  <c r="U967" i="1"/>
  <c r="R966" i="1"/>
  <c r="S966" i="1" s="1"/>
  <c r="C967" i="1" s="1"/>
  <c r="T967" i="1"/>
  <c r="L900" i="1"/>
  <c r="M900" i="1" s="1"/>
  <c r="N900" i="1" s="1"/>
  <c r="K901" i="1"/>
  <c r="Q46" i="1"/>
  <c r="H48" i="1"/>
  <c r="I47" i="1"/>
  <c r="O47" i="1" s="1"/>
  <c r="B967" i="1" l="1"/>
  <c r="F967" i="1"/>
  <c r="G968" i="1" s="1"/>
  <c r="L901" i="1"/>
  <c r="M901" i="1" s="1"/>
  <c r="N901" i="1" s="1"/>
  <c r="K902" i="1"/>
  <c r="A969" i="1"/>
  <c r="D968" i="1"/>
  <c r="E968" i="1" s="1"/>
  <c r="P968" i="1"/>
  <c r="U968" i="1"/>
  <c r="R967" i="1"/>
  <c r="S967" i="1" s="1"/>
  <c r="C968" i="1" s="1"/>
  <c r="T968" i="1"/>
  <c r="B46" i="1"/>
  <c r="Q47" i="1"/>
  <c r="B47" i="1" s="1"/>
  <c r="I48" i="1"/>
  <c r="O48" i="1" s="1"/>
  <c r="H49" i="1"/>
  <c r="D969" i="1" l="1"/>
  <c r="E969" i="1" s="1"/>
  <c r="A970" i="1"/>
  <c r="P969" i="1"/>
  <c r="F968" i="1"/>
  <c r="G969" i="1" s="1"/>
  <c r="B968" i="1"/>
  <c r="L902" i="1"/>
  <c r="M902" i="1" s="1"/>
  <c r="N902" i="1" s="1"/>
  <c r="K903" i="1"/>
  <c r="U969" i="1"/>
  <c r="T969" i="1"/>
  <c r="R968" i="1"/>
  <c r="S968" i="1" s="1"/>
  <c r="C969" i="1" s="1"/>
  <c r="Q48" i="1"/>
  <c r="I49" i="1"/>
  <c r="O49" i="1" s="1"/>
  <c r="H50" i="1"/>
  <c r="L903" i="1" l="1"/>
  <c r="M903" i="1" s="1"/>
  <c r="N903" i="1" s="1"/>
  <c r="K904" i="1"/>
  <c r="U970" i="1"/>
  <c r="R969" i="1"/>
  <c r="S969" i="1" s="1"/>
  <c r="C970" i="1" s="1"/>
  <c r="T970" i="1"/>
  <c r="D970" i="1"/>
  <c r="E970" i="1" s="1"/>
  <c r="P970" i="1"/>
  <c r="A971" i="1"/>
  <c r="F969" i="1"/>
  <c r="G970" i="1" s="1"/>
  <c r="B969" i="1"/>
  <c r="B48" i="1"/>
  <c r="Q49" i="1"/>
  <c r="B49" i="1" s="1"/>
  <c r="H51" i="1"/>
  <c r="I50" i="1"/>
  <c r="O50" i="1" s="1"/>
  <c r="A972" i="1" l="1"/>
  <c r="D971" i="1"/>
  <c r="E971" i="1" s="1"/>
  <c r="P971" i="1"/>
  <c r="T971" i="1"/>
  <c r="U971" i="1"/>
  <c r="R970" i="1"/>
  <c r="S970" i="1" s="1"/>
  <c r="C971" i="1" s="1"/>
  <c r="B970" i="1"/>
  <c r="F970" i="1"/>
  <c r="G971" i="1" s="1"/>
  <c r="L904" i="1"/>
  <c r="M904" i="1" s="1"/>
  <c r="N904" i="1" s="1"/>
  <c r="K905" i="1"/>
  <c r="Q50" i="1"/>
  <c r="H52" i="1"/>
  <c r="I51" i="1"/>
  <c r="O51" i="1" s="1"/>
  <c r="L905" i="1" l="1"/>
  <c r="M905" i="1" s="1"/>
  <c r="N905" i="1" s="1"/>
  <c r="K906" i="1"/>
  <c r="U972" i="1"/>
  <c r="R971" i="1"/>
  <c r="S971" i="1" s="1"/>
  <c r="C972" i="1" s="1"/>
  <c r="T972" i="1"/>
  <c r="F971" i="1"/>
  <c r="G972" i="1" s="1"/>
  <c r="B971" i="1"/>
  <c r="A973" i="1"/>
  <c r="P972" i="1"/>
  <c r="D972" i="1"/>
  <c r="E972" i="1" s="1"/>
  <c r="B50" i="1"/>
  <c r="Q51" i="1"/>
  <c r="B51" i="1" s="1"/>
  <c r="H53" i="1"/>
  <c r="I52" i="1"/>
  <c r="O52" i="1" s="1"/>
  <c r="B972" i="1" l="1"/>
  <c r="F972" i="1"/>
  <c r="G973" i="1" s="1"/>
  <c r="R972" i="1"/>
  <c r="S972" i="1" s="1"/>
  <c r="C973" i="1" s="1"/>
  <c r="T973" i="1"/>
  <c r="U973" i="1"/>
  <c r="D973" i="1"/>
  <c r="E973" i="1" s="1"/>
  <c r="A974" i="1"/>
  <c r="P973" i="1"/>
  <c r="L906" i="1"/>
  <c r="M906" i="1" s="1"/>
  <c r="N906" i="1" s="1"/>
  <c r="K907" i="1"/>
  <c r="Q52" i="1"/>
  <c r="H54" i="1"/>
  <c r="I53" i="1"/>
  <c r="O53" i="1" s="1"/>
  <c r="L907" i="1" l="1"/>
  <c r="M907" i="1" s="1"/>
  <c r="N907" i="1" s="1"/>
  <c r="K908" i="1"/>
  <c r="U974" i="1"/>
  <c r="R973" i="1"/>
  <c r="S973" i="1" s="1"/>
  <c r="C974" i="1" s="1"/>
  <c r="T974" i="1"/>
  <c r="P974" i="1"/>
  <c r="A975" i="1"/>
  <c r="D974" i="1"/>
  <c r="E974" i="1" s="1"/>
  <c r="F973" i="1"/>
  <c r="G974" i="1" s="1"/>
  <c r="B973" i="1"/>
  <c r="B52" i="1"/>
  <c r="Q53" i="1"/>
  <c r="B53" i="1" s="1"/>
  <c r="H55" i="1"/>
  <c r="I54" i="1"/>
  <c r="O54" i="1" s="1"/>
  <c r="R974" i="1" l="1"/>
  <c r="S974" i="1" s="1"/>
  <c r="C975" i="1" s="1"/>
  <c r="T975" i="1"/>
  <c r="U975" i="1"/>
  <c r="F974" i="1"/>
  <c r="G975" i="1" s="1"/>
  <c r="B974" i="1"/>
  <c r="P975" i="1"/>
  <c r="A976" i="1"/>
  <c r="D975" i="1"/>
  <c r="E975" i="1" s="1"/>
  <c r="L908" i="1"/>
  <c r="M908" i="1" s="1"/>
  <c r="N908" i="1" s="1"/>
  <c r="K909" i="1"/>
  <c r="Q54" i="1"/>
  <c r="I55" i="1"/>
  <c r="O55" i="1" s="1"/>
  <c r="H56" i="1"/>
  <c r="L909" i="1" l="1"/>
  <c r="M909" i="1" s="1"/>
  <c r="N909" i="1" s="1"/>
  <c r="K910" i="1"/>
  <c r="B975" i="1"/>
  <c r="F975" i="1"/>
  <c r="G976" i="1" s="1"/>
  <c r="D976" i="1"/>
  <c r="E976" i="1" s="1"/>
  <c r="A977" i="1"/>
  <c r="P976" i="1"/>
  <c r="R975" i="1"/>
  <c r="S975" i="1" s="1"/>
  <c r="C976" i="1" s="1"/>
  <c r="T976" i="1"/>
  <c r="U976" i="1"/>
  <c r="B54" i="1"/>
  <c r="Q55" i="1"/>
  <c r="B55" i="1" s="1"/>
  <c r="H57" i="1"/>
  <c r="I56" i="1"/>
  <c r="O56" i="1" s="1"/>
  <c r="P977" i="1" l="1"/>
  <c r="A978" i="1"/>
  <c r="D977" i="1"/>
  <c r="E977" i="1" s="1"/>
  <c r="F976" i="1"/>
  <c r="G977" i="1" s="1"/>
  <c r="B976" i="1"/>
  <c r="L910" i="1"/>
  <c r="M910" i="1" s="1"/>
  <c r="N910" i="1" s="1"/>
  <c r="K911" i="1"/>
  <c r="U977" i="1"/>
  <c r="R976" i="1"/>
  <c r="S976" i="1" s="1"/>
  <c r="C977" i="1" s="1"/>
  <c r="T977" i="1"/>
  <c r="Q56" i="1"/>
  <c r="H58" i="1"/>
  <c r="I57" i="1"/>
  <c r="O57" i="1" s="1"/>
  <c r="F977" i="1" l="1"/>
  <c r="G978" i="1" s="1"/>
  <c r="B977" i="1"/>
  <c r="A979" i="1"/>
  <c r="D978" i="1"/>
  <c r="E978" i="1" s="1"/>
  <c r="P978" i="1"/>
  <c r="L911" i="1"/>
  <c r="M911" i="1" s="1"/>
  <c r="N911" i="1" s="1"/>
  <c r="K912" i="1"/>
  <c r="T978" i="1"/>
  <c r="U978" i="1"/>
  <c r="R977" i="1"/>
  <c r="S977" i="1" s="1"/>
  <c r="C978" i="1" s="1"/>
  <c r="B56" i="1"/>
  <c r="Q57" i="1"/>
  <c r="B57" i="1" s="1"/>
  <c r="H59" i="1"/>
  <c r="I58" i="1"/>
  <c r="O58" i="1" s="1"/>
  <c r="L912" i="1" l="1"/>
  <c r="M912" i="1" s="1"/>
  <c r="N912" i="1" s="1"/>
  <c r="K913" i="1"/>
  <c r="R978" i="1"/>
  <c r="S978" i="1" s="1"/>
  <c r="C979" i="1" s="1"/>
  <c r="U979" i="1"/>
  <c r="T979" i="1"/>
  <c r="B978" i="1"/>
  <c r="F978" i="1"/>
  <c r="G979" i="1" s="1"/>
  <c r="D979" i="1"/>
  <c r="E979" i="1" s="1"/>
  <c r="A980" i="1"/>
  <c r="P979" i="1"/>
  <c r="Q58" i="1"/>
  <c r="I59" i="1"/>
  <c r="O59" i="1" s="1"/>
  <c r="H60" i="1"/>
  <c r="U980" i="1" l="1"/>
  <c r="R979" i="1"/>
  <c r="S979" i="1" s="1"/>
  <c r="C980" i="1" s="1"/>
  <c r="T980" i="1"/>
  <c r="A981" i="1"/>
  <c r="P980" i="1"/>
  <c r="D980" i="1"/>
  <c r="E980" i="1" s="1"/>
  <c r="F979" i="1"/>
  <c r="G980" i="1" s="1"/>
  <c r="B979" i="1"/>
  <c r="L913" i="1"/>
  <c r="M913" i="1" s="1"/>
  <c r="N913" i="1" s="1"/>
  <c r="K914" i="1"/>
  <c r="B58" i="1"/>
  <c r="Q59" i="1"/>
  <c r="B59" i="1" s="1"/>
  <c r="I60" i="1"/>
  <c r="O60" i="1" s="1"/>
  <c r="H61" i="1"/>
  <c r="T981" i="1" l="1"/>
  <c r="U981" i="1"/>
  <c r="R980" i="1"/>
  <c r="S980" i="1" s="1"/>
  <c r="C981" i="1" s="1"/>
  <c r="A982" i="1"/>
  <c r="D981" i="1"/>
  <c r="E981" i="1" s="1"/>
  <c r="P981" i="1"/>
  <c r="L914" i="1"/>
  <c r="M914" i="1" s="1"/>
  <c r="N914" i="1" s="1"/>
  <c r="K915" i="1"/>
  <c r="F980" i="1"/>
  <c r="G981" i="1" s="1"/>
  <c r="B980" i="1"/>
  <c r="Q60" i="1"/>
  <c r="H62" i="1"/>
  <c r="I61" i="1"/>
  <c r="O61" i="1" s="1"/>
  <c r="B981" i="1" l="1"/>
  <c r="F981" i="1"/>
  <c r="G982" i="1" s="1"/>
  <c r="P982" i="1"/>
  <c r="A983" i="1"/>
  <c r="D982" i="1"/>
  <c r="E982" i="1" s="1"/>
  <c r="L915" i="1"/>
  <c r="M915" i="1" s="1"/>
  <c r="N915" i="1" s="1"/>
  <c r="K916" i="1"/>
  <c r="T982" i="1"/>
  <c r="R981" i="1"/>
  <c r="S981" i="1" s="1"/>
  <c r="C982" i="1" s="1"/>
  <c r="U982" i="1"/>
  <c r="B60" i="1"/>
  <c r="Q61" i="1"/>
  <c r="B61" i="1" s="1"/>
  <c r="I62" i="1"/>
  <c r="O62" i="1" s="1"/>
  <c r="H63" i="1"/>
  <c r="L916" i="1" l="1"/>
  <c r="M916" i="1" s="1"/>
  <c r="N916" i="1" s="1"/>
  <c r="K917" i="1"/>
  <c r="B982" i="1"/>
  <c r="F982" i="1"/>
  <c r="G983" i="1" s="1"/>
  <c r="P983" i="1"/>
  <c r="D983" i="1"/>
  <c r="E983" i="1" s="1"/>
  <c r="A984" i="1"/>
  <c r="T983" i="1"/>
  <c r="U983" i="1"/>
  <c r="R982" i="1"/>
  <c r="S982" i="1" s="1"/>
  <c r="C983" i="1" s="1"/>
  <c r="Q62" i="1"/>
  <c r="I63" i="1"/>
  <c r="O63" i="1" s="1"/>
  <c r="H64" i="1"/>
  <c r="T984" i="1" l="1"/>
  <c r="U984" i="1"/>
  <c r="R983" i="1"/>
  <c r="S983" i="1" s="1"/>
  <c r="C984" i="1" s="1"/>
  <c r="A985" i="1"/>
  <c r="P984" i="1"/>
  <c r="D984" i="1"/>
  <c r="E984" i="1" s="1"/>
  <c r="B983" i="1"/>
  <c r="F983" i="1"/>
  <c r="G984" i="1" s="1"/>
  <c r="L917" i="1"/>
  <c r="M917" i="1" s="1"/>
  <c r="N917" i="1" s="1"/>
  <c r="K918" i="1"/>
  <c r="B62" i="1"/>
  <c r="Q63" i="1"/>
  <c r="B63" i="1" s="1"/>
  <c r="H65" i="1"/>
  <c r="I64" i="1"/>
  <c r="O64" i="1" s="1"/>
  <c r="T985" i="1" l="1"/>
  <c r="R984" i="1"/>
  <c r="S984" i="1" s="1"/>
  <c r="C985" i="1" s="1"/>
  <c r="U985" i="1"/>
  <c r="P985" i="1"/>
  <c r="A986" i="1"/>
  <c r="D985" i="1"/>
  <c r="E985" i="1" s="1"/>
  <c r="L918" i="1"/>
  <c r="M918" i="1" s="1"/>
  <c r="N918" i="1" s="1"/>
  <c r="K919" i="1"/>
  <c r="F984" i="1"/>
  <c r="G985" i="1" s="1"/>
  <c r="B984" i="1"/>
  <c r="Q64" i="1"/>
  <c r="I65" i="1"/>
  <c r="O65" i="1" s="1"/>
  <c r="H66" i="1"/>
  <c r="P986" i="1" l="1"/>
  <c r="A987" i="1"/>
  <c r="D986" i="1"/>
  <c r="E986" i="1" s="1"/>
  <c r="T986" i="1"/>
  <c r="R985" i="1"/>
  <c r="S985" i="1" s="1"/>
  <c r="C986" i="1" s="1"/>
  <c r="U986" i="1"/>
  <c r="L919" i="1"/>
  <c r="M919" i="1" s="1"/>
  <c r="N919" i="1" s="1"/>
  <c r="K920" i="1"/>
  <c r="F985" i="1"/>
  <c r="G986" i="1" s="1"/>
  <c r="B985" i="1"/>
  <c r="B64" i="1"/>
  <c r="Q65" i="1"/>
  <c r="B65" i="1" s="1"/>
  <c r="H67" i="1"/>
  <c r="I66" i="1"/>
  <c r="O66" i="1" s="1"/>
  <c r="L920" i="1" l="1"/>
  <c r="M920" i="1" s="1"/>
  <c r="N920" i="1" s="1"/>
  <c r="K921" i="1"/>
  <c r="B986" i="1"/>
  <c r="F986" i="1"/>
  <c r="G987" i="1" s="1"/>
  <c r="A988" i="1"/>
  <c r="D987" i="1"/>
  <c r="E987" i="1" s="1"/>
  <c r="P987" i="1"/>
  <c r="U987" i="1"/>
  <c r="R986" i="1"/>
  <c r="S986" i="1" s="1"/>
  <c r="C987" i="1" s="1"/>
  <c r="T987" i="1"/>
  <c r="Q66" i="1"/>
  <c r="H68" i="1"/>
  <c r="I67" i="1"/>
  <c r="O67" i="1" s="1"/>
  <c r="F987" i="1" l="1"/>
  <c r="G988" i="1" s="1"/>
  <c r="B987" i="1"/>
  <c r="D988" i="1"/>
  <c r="E988" i="1" s="1"/>
  <c r="P988" i="1"/>
  <c r="A989" i="1"/>
  <c r="U988" i="1"/>
  <c r="R987" i="1"/>
  <c r="S987" i="1" s="1"/>
  <c r="C988" i="1" s="1"/>
  <c r="T988" i="1"/>
  <c r="L921" i="1"/>
  <c r="M921" i="1" s="1"/>
  <c r="N921" i="1" s="1"/>
  <c r="K922" i="1"/>
  <c r="B66" i="1"/>
  <c r="Q67" i="1"/>
  <c r="B67" i="1" s="1"/>
  <c r="H69" i="1"/>
  <c r="I68" i="1"/>
  <c r="O68" i="1" s="1"/>
  <c r="D989" i="1" l="1"/>
  <c r="E989" i="1" s="1"/>
  <c r="P989" i="1"/>
  <c r="A990" i="1"/>
  <c r="L922" i="1"/>
  <c r="M922" i="1" s="1"/>
  <c r="N922" i="1" s="1"/>
  <c r="K923" i="1"/>
  <c r="U989" i="1"/>
  <c r="R988" i="1"/>
  <c r="S988" i="1" s="1"/>
  <c r="C989" i="1" s="1"/>
  <c r="T989" i="1"/>
  <c r="B988" i="1"/>
  <c r="F988" i="1"/>
  <c r="G989" i="1" s="1"/>
  <c r="Q68" i="1"/>
  <c r="I69" i="1"/>
  <c r="O69" i="1" s="1"/>
  <c r="H70" i="1"/>
  <c r="L923" i="1" l="1"/>
  <c r="M923" i="1" s="1"/>
  <c r="N923" i="1" s="1"/>
  <c r="K924" i="1"/>
  <c r="A991" i="1"/>
  <c r="D990" i="1"/>
  <c r="E990" i="1" s="1"/>
  <c r="P990" i="1"/>
  <c r="U990" i="1"/>
  <c r="R989" i="1"/>
  <c r="S989" i="1" s="1"/>
  <c r="C990" i="1" s="1"/>
  <c r="T990" i="1"/>
  <c r="F989" i="1"/>
  <c r="G990" i="1" s="1"/>
  <c r="B989" i="1"/>
  <c r="B68" i="1"/>
  <c r="Q69" i="1"/>
  <c r="B69" i="1" s="1"/>
  <c r="H71" i="1"/>
  <c r="I70" i="1"/>
  <c r="O70" i="1" s="1"/>
  <c r="T991" i="1" l="1"/>
  <c r="R990" i="1"/>
  <c r="S990" i="1" s="1"/>
  <c r="C991" i="1" s="1"/>
  <c r="U991" i="1"/>
  <c r="F990" i="1"/>
  <c r="G991" i="1" s="1"/>
  <c r="B990" i="1"/>
  <c r="P991" i="1"/>
  <c r="A992" i="1"/>
  <c r="D991" i="1"/>
  <c r="E991" i="1" s="1"/>
  <c r="L924" i="1"/>
  <c r="M924" i="1" s="1"/>
  <c r="N924" i="1" s="1"/>
  <c r="K925" i="1"/>
  <c r="Q70" i="1"/>
  <c r="I71" i="1"/>
  <c r="O71" i="1" s="1"/>
  <c r="H72" i="1"/>
  <c r="T992" i="1" l="1"/>
  <c r="R991" i="1"/>
  <c r="S991" i="1" s="1"/>
  <c r="C992" i="1" s="1"/>
  <c r="U992" i="1"/>
  <c r="L925" i="1"/>
  <c r="M925" i="1" s="1"/>
  <c r="N925" i="1" s="1"/>
  <c r="K926" i="1"/>
  <c r="B991" i="1"/>
  <c r="F991" i="1"/>
  <c r="G992" i="1" s="1"/>
  <c r="P992" i="1"/>
  <c r="D992" i="1"/>
  <c r="E992" i="1" s="1"/>
  <c r="A993" i="1"/>
  <c r="B70" i="1"/>
  <c r="Q71" i="1"/>
  <c r="B71" i="1" s="1"/>
  <c r="H73" i="1"/>
  <c r="I72" i="1"/>
  <c r="O72" i="1" s="1"/>
  <c r="L926" i="1" l="1"/>
  <c r="M926" i="1" s="1"/>
  <c r="N926" i="1" s="1"/>
  <c r="K927" i="1"/>
  <c r="P993" i="1"/>
  <c r="D993" i="1"/>
  <c r="E993" i="1" s="1"/>
  <c r="A994" i="1"/>
  <c r="F992" i="1"/>
  <c r="G993" i="1" s="1"/>
  <c r="B992" i="1"/>
  <c r="T993" i="1"/>
  <c r="R992" i="1"/>
  <c r="S992" i="1" s="1"/>
  <c r="C993" i="1" s="1"/>
  <c r="U993" i="1"/>
  <c r="Q72" i="1"/>
  <c r="H74" i="1"/>
  <c r="I73" i="1"/>
  <c r="O73" i="1" s="1"/>
  <c r="P994" i="1" l="1"/>
  <c r="D994" i="1"/>
  <c r="E994" i="1" s="1"/>
  <c r="A995" i="1"/>
  <c r="B993" i="1"/>
  <c r="F993" i="1"/>
  <c r="G994" i="1" s="1"/>
  <c r="U994" i="1"/>
  <c r="T994" i="1"/>
  <c r="R993" i="1"/>
  <c r="S993" i="1" s="1"/>
  <c r="C994" i="1" s="1"/>
  <c r="L927" i="1"/>
  <c r="M927" i="1" s="1"/>
  <c r="N927" i="1" s="1"/>
  <c r="K928" i="1"/>
  <c r="B72" i="1"/>
  <c r="Q73" i="1"/>
  <c r="B73" i="1" s="1"/>
  <c r="H75" i="1"/>
  <c r="I74" i="1"/>
  <c r="O74" i="1" s="1"/>
  <c r="A996" i="1" l="1"/>
  <c r="D995" i="1"/>
  <c r="E995" i="1" s="1"/>
  <c r="P995" i="1"/>
  <c r="F994" i="1"/>
  <c r="G995" i="1" s="1"/>
  <c r="B994" i="1"/>
  <c r="L928" i="1"/>
  <c r="M928" i="1" s="1"/>
  <c r="N928" i="1" s="1"/>
  <c r="K929" i="1"/>
  <c r="R994" i="1"/>
  <c r="S994" i="1" s="1"/>
  <c r="C995" i="1" s="1"/>
  <c r="U995" i="1"/>
  <c r="T995" i="1"/>
  <c r="Q74" i="1"/>
  <c r="H76" i="1"/>
  <c r="I75" i="1"/>
  <c r="O75" i="1" s="1"/>
  <c r="T996" i="1" l="1"/>
  <c r="R995" i="1"/>
  <c r="S995" i="1" s="1"/>
  <c r="C996" i="1" s="1"/>
  <c r="U996" i="1"/>
  <c r="F995" i="1"/>
  <c r="G996" i="1" s="1"/>
  <c r="B995" i="1"/>
  <c r="P996" i="1"/>
  <c r="D996" i="1"/>
  <c r="E996" i="1" s="1"/>
  <c r="A997" i="1"/>
  <c r="L929" i="1"/>
  <c r="M929" i="1" s="1"/>
  <c r="N929" i="1" s="1"/>
  <c r="K930" i="1"/>
  <c r="B74" i="1"/>
  <c r="Q75" i="1"/>
  <c r="B75" i="1" s="1"/>
  <c r="H77" i="1"/>
  <c r="I76" i="1"/>
  <c r="O76" i="1" s="1"/>
  <c r="T997" i="1" l="1"/>
  <c r="R996" i="1"/>
  <c r="S996" i="1" s="1"/>
  <c r="C997" i="1" s="1"/>
  <c r="U997" i="1"/>
  <c r="L930" i="1"/>
  <c r="M930" i="1" s="1"/>
  <c r="N930" i="1" s="1"/>
  <c r="K931" i="1"/>
  <c r="P997" i="1"/>
  <c r="D997" i="1"/>
  <c r="E997" i="1" s="1"/>
  <c r="A998" i="1"/>
  <c r="F996" i="1"/>
  <c r="G997" i="1" s="1"/>
  <c r="B996" i="1"/>
  <c r="Q76" i="1"/>
  <c r="H78" i="1"/>
  <c r="I77" i="1"/>
  <c r="O77" i="1" s="1"/>
  <c r="L931" i="1" l="1"/>
  <c r="M931" i="1" s="1"/>
  <c r="N931" i="1" s="1"/>
  <c r="K932" i="1"/>
  <c r="P998" i="1"/>
  <c r="A999" i="1"/>
  <c r="D998" i="1"/>
  <c r="E998" i="1" s="1"/>
  <c r="B997" i="1"/>
  <c r="F997" i="1"/>
  <c r="G998" i="1" s="1"/>
  <c r="R997" i="1"/>
  <c r="S997" i="1" s="1"/>
  <c r="C998" i="1" s="1"/>
  <c r="T998" i="1"/>
  <c r="U998" i="1"/>
  <c r="B76" i="1"/>
  <c r="Q77" i="1"/>
  <c r="B77" i="1" s="1"/>
  <c r="H79" i="1"/>
  <c r="I78" i="1"/>
  <c r="O78" i="1" s="1"/>
  <c r="R998" i="1" l="1"/>
  <c r="S998" i="1" s="1"/>
  <c r="C999" i="1" s="1"/>
  <c r="U999" i="1"/>
  <c r="T999" i="1"/>
  <c r="F998" i="1"/>
  <c r="G999" i="1" s="1"/>
  <c r="B998" i="1"/>
  <c r="D999" i="1"/>
  <c r="E999" i="1" s="1"/>
  <c r="A1000" i="1"/>
  <c r="P999" i="1"/>
  <c r="L932" i="1"/>
  <c r="M932" i="1" s="1"/>
  <c r="N932" i="1" s="1"/>
  <c r="K933" i="1"/>
  <c r="Q78" i="1"/>
  <c r="H80" i="1"/>
  <c r="I79" i="1"/>
  <c r="O79" i="1" s="1"/>
  <c r="L933" i="1" l="1"/>
  <c r="M933" i="1" s="1"/>
  <c r="N933" i="1" s="1"/>
  <c r="K934" i="1"/>
  <c r="T1000" i="1"/>
  <c r="U1000" i="1"/>
  <c r="R999" i="1"/>
  <c r="S999" i="1" s="1"/>
  <c r="C1000" i="1" s="1"/>
  <c r="A1001" i="1"/>
  <c r="P1000" i="1"/>
  <c r="D1000" i="1"/>
  <c r="E1000" i="1" s="1"/>
  <c r="F999" i="1"/>
  <c r="G1000" i="1" s="1"/>
  <c r="B999" i="1"/>
  <c r="B78" i="1"/>
  <c r="Q79" i="1"/>
  <c r="B79" i="1" s="1"/>
  <c r="H81" i="1"/>
  <c r="I80" i="1"/>
  <c r="O80" i="1" s="1"/>
  <c r="B1000" i="1" l="1"/>
  <c r="F1000" i="1"/>
  <c r="G1001" i="1" s="1"/>
  <c r="T1001" i="1"/>
  <c r="U1001" i="1"/>
  <c r="R1000" i="1"/>
  <c r="S1000" i="1" s="1"/>
  <c r="C1001" i="1" s="1"/>
  <c r="L934" i="1"/>
  <c r="M934" i="1" s="1"/>
  <c r="N934" i="1" s="1"/>
  <c r="K935" i="1"/>
  <c r="A1002" i="1"/>
  <c r="P1001" i="1"/>
  <c r="D1001" i="1"/>
  <c r="E1001" i="1" s="1"/>
  <c r="Q80" i="1"/>
  <c r="I81" i="1"/>
  <c r="O81" i="1" s="1"/>
  <c r="H82" i="1"/>
  <c r="F1001" i="1" l="1"/>
  <c r="G1002" i="1" s="1"/>
  <c r="B1001" i="1"/>
  <c r="T1002" i="1"/>
  <c r="R1001" i="1"/>
  <c r="S1001" i="1" s="1"/>
  <c r="C1002" i="1" s="1"/>
  <c r="U1002" i="1"/>
  <c r="D1002" i="1"/>
  <c r="E1002" i="1" s="1"/>
  <c r="A1003" i="1"/>
  <c r="P1002" i="1"/>
  <c r="L935" i="1"/>
  <c r="M935" i="1" s="1"/>
  <c r="N935" i="1" s="1"/>
  <c r="K936" i="1"/>
  <c r="B80" i="1"/>
  <c r="Q81" i="1"/>
  <c r="B81" i="1" s="1"/>
  <c r="I82" i="1"/>
  <c r="O82" i="1" s="1"/>
  <c r="H83" i="1"/>
  <c r="F1002" i="1" l="1"/>
  <c r="G1003" i="1" s="1"/>
  <c r="B1002" i="1"/>
  <c r="L936" i="1"/>
  <c r="M936" i="1" s="1"/>
  <c r="N936" i="1" s="1"/>
  <c r="K937" i="1"/>
  <c r="T1003" i="1"/>
  <c r="U1003" i="1"/>
  <c r="R1002" i="1"/>
  <c r="S1002" i="1" s="1"/>
  <c r="C1003" i="1" s="1"/>
  <c r="D1003" i="1"/>
  <c r="E1003" i="1" s="1"/>
  <c r="P1003" i="1"/>
  <c r="A1004" i="1"/>
  <c r="Q82" i="1"/>
  <c r="H84" i="1"/>
  <c r="I83" i="1"/>
  <c r="O83" i="1" s="1"/>
  <c r="T1004" i="1" l="1"/>
  <c r="R1003" i="1"/>
  <c r="S1003" i="1" s="1"/>
  <c r="C1004" i="1" s="1"/>
  <c r="U1004" i="1"/>
  <c r="A1005" i="1"/>
  <c r="P1004" i="1"/>
  <c r="D1004" i="1"/>
  <c r="E1004" i="1" s="1"/>
  <c r="L937" i="1"/>
  <c r="M937" i="1" s="1"/>
  <c r="N937" i="1" s="1"/>
  <c r="K938" i="1"/>
  <c r="B1003" i="1"/>
  <c r="F1003" i="1"/>
  <c r="G1004" i="1" s="1"/>
  <c r="B82" i="1"/>
  <c r="Q83" i="1"/>
  <c r="B83" i="1" s="1"/>
  <c r="H85" i="1"/>
  <c r="I84" i="1"/>
  <c r="O84" i="1" s="1"/>
  <c r="F1004" i="1" l="1"/>
  <c r="G1005" i="1" s="1"/>
  <c r="B1004" i="1"/>
  <c r="D1005" i="1"/>
  <c r="E1005" i="1" s="1"/>
  <c r="A1006" i="1"/>
  <c r="P1005" i="1"/>
  <c r="U1005" i="1"/>
  <c r="T1005" i="1"/>
  <c r="R1004" i="1"/>
  <c r="S1004" i="1" s="1"/>
  <c r="C1005" i="1" s="1"/>
  <c r="L938" i="1"/>
  <c r="M938" i="1" s="1"/>
  <c r="N938" i="1" s="1"/>
  <c r="K939" i="1"/>
  <c r="Q84" i="1"/>
  <c r="I85" i="1"/>
  <c r="O85" i="1" s="1"/>
  <c r="H86" i="1"/>
  <c r="L939" i="1" l="1"/>
  <c r="M939" i="1" s="1"/>
  <c r="N939" i="1" s="1"/>
  <c r="K940" i="1"/>
  <c r="T1006" i="1"/>
  <c r="R1005" i="1"/>
  <c r="S1005" i="1" s="1"/>
  <c r="C1006" i="1" s="1"/>
  <c r="U1006" i="1"/>
  <c r="D1006" i="1"/>
  <c r="E1006" i="1" s="1"/>
  <c r="A1007" i="1"/>
  <c r="P1006" i="1"/>
  <c r="B1005" i="1"/>
  <c r="F1005" i="1"/>
  <c r="G1006" i="1" s="1"/>
  <c r="B84" i="1"/>
  <c r="Q85" i="1"/>
  <c r="B85" i="1" s="1"/>
  <c r="I86" i="1"/>
  <c r="O86" i="1" s="1"/>
  <c r="H87" i="1"/>
  <c r="F1006" i="1" l="1"/>
  <c r="G1007" i="1" s="1"/>
  <c r="B1006" i="1"/>
  <c r="P1007" i="1"/>
  <c r="D1007" i="1"/>
  <c r="E1007" i="1" s="1"/>
  <c r="A1008" i="1"/>
  <c r="R1006" i="1"/>
  <c r="S1006" i="1" s="1"/>
  <c r="C1007" i="1" s="1"/>
  <c r="U1007" i="1"/>
  <c r="T1007" i="1"/>
  <c r="L940" i="1"/>
  <c r="M940" i="1" s="1"/>
  <c r="N940" i="1" s="1"/>
  <c r="K941" i="1"/>
  <c r="Q86" i="1"/>
  <c r="H88" i="1"/>
  <c r="I87" i="1"/>
  <c r="O87" i="1" s="1"/>
  <c r="A1009" i="1" l="1"/>
  <c r="P1008" i="1"/>
  <c r="D1008" i="1"/>
  <c r="E1008" i="1" s="1"/>
  <c r="F1007" i="1"/>
  <c r="G1008" i="1" s="1"/>
  <c r="B1007" i="1"/>
  <c r="R1007" i="1"/>
  <c r="S1007" i="1" s="1"/>
  <c r="C1008" i="1" s="1"/>
  <c r="T1008" i="1"/>
  <c r="U1008" i="1"/>
  <c r="L941" i="1"/>
  <c r="M941" i="1" s="1"/>
  <c r="N941" i="1" s="1"/>
  <c r="K942" i="1"/>
  <c r="B86" i="1"/>
  <c r="Q87" i="1"/>
  <c r="B87" i="1" s="1"/>
  <c r="I88" i="1"/>
  <c r="O88" i="1" s="1"/>
  <c r="H89" i="1"/>
  <c r="L942" i="1" l="1"/>
  <c r="M942" i="1" s="1"/>
  <c r="N942" i="1" s="1"/>
  <c r="K943" i="1"/>
  <c r="B1008" i="1"/>
  <c r="F1008" i="1"/>
  <c r="G1009" i="1" s="1"/>
  <c r="U1009" i="1"/>
  <c r="R1008" i="1"/>
  <c r="S1008" i="1" s="1"/>
  <c r="C1009" i="1" s="1"/>
  <c r="T1009" i="1"/>
  <c r="P1009" i="1"/>
  <c r="A1010" i="1"/>
  <c r="D1009" i="1"/>
  <c r="E1009" i="1" s="1"/>
  <c r="Q88" i="1"/>
  <c r="H90" i="1"/>
  <c r="I89" i="1"/>
  <c r="O89" i="1" s="1"/>
  <c r="P1010" i="1" l="1"/>
  <c r="A1011" i="1"/>
  <c r="D1010" i="1"/>
  <c r="E1010" i="1" s="1"/>
  <c r="U1010" i="1"/>
  <c r="R1009" i="1"/>
  <c r="S1009" i="1" s="1"/>
  <c r="C1010" i="1" s="1"/>
  <c r="T1010" i="1"/>
  <c r="F1009" i="1"/>
  <c r="G1010" i="1" s="1"/>
  <c r="B1009" i="1"/>
  <c r="L943" i="1"/>
  <c r="M943" i="1" s="1"/>
  <c r="N943" i="1" s="1"/>
  <c r="K944" i="1"/>
  <c r="B88" i="1"/>
  <c r="Q89" i="1"/>
  <c r="B89" i="1" s="1"/>
  <c r="I90" i="1"/>
  <c r="O90" i="1" s="1"/>
  <c r="H91" i="1"/>
  <c r="L944" i="1" l="1"/>
  <c r="M944" i="1" s="1"/>
  <c r="N944" i="1" s="1"/>
  <c r="K945" i="1"/>
  <c r="F1010" i="1"/>
  <c r="G1011" i="1" s="1"/>
  <c r="B1010" i="1"/>
  <c r="P1011" i="1"/>
  <c r="D1011" i="1"/>
  <c r="E1011" i="1" s="1"/>
  <c r="A1012" i="1"/>
  <c r="U1011" i="1"/>
  <c r="T1011" i="1"/>
  <c r="R1010" i="1"/>
  <c r="S1010" i="1" s="1"/>
  <c r="C1011" i="1" s="1"/>
  <c r="Q90" i="1"/>
  <c r="H92" i="1"/>
  <c r="I91" i="1"/>
  <c r="O91" i="1" s="1"/>
  <c r="F1011" i="1" l="1"/>
  <c r="G1012" i="1" s="1"/>
  <c r="B1011" i="1"/>
  <c r="T1012" i="1"/>
  <c r="R1011" i="1"/>
  <c r="S1011" i="1" s="1"/>
  <c r="C1012" i="1" s="1"/>
  <c r="U1012" i="1"/>
  <c r="P1012" i="1"/>
  <c r="A1013" i="1"/>
  <c r="D1012" i="1"/>
  <c r="E1012" i="1" s="1"/>
  <c r="L945" i="1"/>
  <c r="M945" i="1" s="1"/>
  <c r="N945" i="1" s="1"/>
  <c r="K946" i="1"/>
  <c r="B90" i="1"/>
  <c r="Q91" i="1"/>
  <c r="B91" i="1" s="1"/>
  <c r="H93" i="1"/>
  <c r="I92" i="1"/>
  <c r="O92" i="1" s="1"/>
  <c r="U1013" i="1" l="1"/>
  <c r="R1012" i="1"/>
  <c r="S1012" i="1" s="1"/>
  <c r="C1013" i="1" s="1"/>
  <c r="T1013" i="1"/>
  <c r="L946" i="1"/>
  <c r="M946" i="1" s="1"/>
  <c r="N946" i="1" s="1"/>
  <c r="K947" i="1"/>
  <c r="F1012" i="1"/>
  <c r="G1013" i="1" s="1"/>
  <c r="B1012" i="1"/>
  <c r="A1014" i="1"/>
  <c r="P1013" i="1"/>
  <c r="D1013" i="1"/>
  <c r="E1013" i="1" s="1"/>
  <c r="Q92" i="1"/>
  <c r="H94" i="1"/>
  <c r="I93" i="1"/>
  <c r="O93" i="1" s="1"/>
  <c r="L947" i="1" l="1"/>
  <c r="M947" i="1" s="1"/>
  <c r="N947" i="1" s="1"/>
  <c r="K948" i="1"/>
  <c r="B1013" i="1"/>
  <c r="F1013" i="1"/>
  <c r="G1014" i="1" s="1"/>
  <c r="U1014" i="1"/>
  <c r="R1013" i="1"/>
  <c r="S1013" i="1" s="1"/>
  <c r="C1014" i="1" s="1"/>
  <c r="T1014" i="1"/>
  <c r="A1015" i="1"/>
  <c r="D1014" i="1"/>
  <c r="E1014" i="1" s="1"/>
  <c r="P1014" i="1"/>
  <c r="B92" i="1"/>
  <c r="Q93" i="1"/>
  <c r="B93" i="1" s="1"/>
  <c r="H95" i="1"/>
  <c r="I94" i="1"/>
  <c r="O94" i="1" s="1"/>
  <c r="T1015" i="1" l="1"/>
  <c r="R1014" i="1"/>
  <c r="S1014" i="1" s="1"/>
  <c r="C1015" i="1" s="1"/>
  <c r="U1015" i="1"/>
  <c r="A1016" i="1"/>
  <c r="D1015" i="1"/>
  <c r="E1015" i="1" s="1"/>
  <c r="P1015" i="1"/>
  <c r="L948" i="1"/>
  <c r="M948" i="1" s="1"/>
  <c r="N948" i="1" s="1"/>
  <c r="K949" i="1"/>
  <c r="B1014" i="1"/>
  <c r="F1014" i="1"/>
  <c r="G1015" i="1" s="1"/>
  <c r="Q94" i="1"/>
  <c r="H96" i="1"/>
  <c r="I95" i="1"/>
  <c r="O95" i="1" s="1"/>
  <c r="B1015" i="1" l="1"/>
  <c r="F1015" i="1"/>
  <c r="G1016" i="1" s="1"/>
  <c r="P1016" i="1"/>
  <c r="D1016" i="1"/>
  <c r="E1016" i="1" s="1"/>
  <c r="A1017" i="1"/>
  <c r="L949" i="1"/>
  <c r="M949" i="1" s="1"/>
  <c r="N949" i="1" s="1"/>
  <c r="K950" i="1"/>
  <c r="T1016" i="1"/>
  <c r="R1015" i="1"/>
  <c r="S1015" i="1" s="1"/>
  <c r="C1016" i="1" s="1"/>
  <c r="U1016" i="1"/>
  <c r="B94" i="1"/>
  <c r="Q95" i="1"/>
  <c r="B95" i="1" s="1"/>
  <c r="H97" i="1"/>
  <c r="I96" i="1"/>
  <c r="O96" i="1" s="1"/>
  <c r="L950" i="1" l="1"/>
  <c r="M950" i="1" s="1"/>
  <c r="N950" i="1" s="1"/>
  <c r="K951" i="1"/>
  <c r="A1018" i="1"/>
  <c r="P1017" i="1"/>
  <c r="D1017" i="1"/>
  <c r="E1017" i="1" s="1"/>
  <c r="B1016" i="1"/>
  <c r="F1016" i="1"/>
  <c r="G1017" i="1" s="1"/>
  <c r="U1017" i="1"/>
  <c r="T1017" i="1"/>
  <c r="R1016" i="1"/>
  <c r="S1016" i="1" s="1"/>
  <c r="C1017" i="1" s="1"/>
  <c r="Q96" i="1"/>
  <c r="H98" i="1"/>
  <c r="I97" i="1"/>
  <c r="O97" i="1" s="1"/>
  <c r="U1018" i="1" l="1"/>
  <c r="R1017" i="1"/>
  <c r="S1017" i="1" s="1"/>
  <c r="C1018" i="1" s="1"/>
  <c r="T1018" i="1"/>
  <c r="D1018" i="1"/>
  <c r="E1018" i="1" s="1"/>
  <c r="P1018" i="1"/>
  <c r="A1019" i="1"/>
  <c r="B1017" i="1"/>
  <c r="F1017" i="1"/>
  <c r="G1018" i="1" s="1"/>
  <c r="L951" i="1"/>
  <c r="M951" i="1" s="1"/>
  <c r="N951" i="1" s="1"/>
  <c r="K952" i="1"/>
  <c r="B96" i="1"/>
  <c r="Q97" i="1"/>
  <c r="B97" i="1" s="1"/>
  <c r="H99" i="1"/>
  <c r="I98" i="1"/>
  <c r="O98" i="1" s="1"/>
  <c r="U1019" i="1" l="1"/>
  <c r="R1018" i="1"/>
  <c r="S1018" i="1" s="1"/>
  <c r="C1019" i="1" s="1"/>
  <c r="T1019" i="1"/>
  <c r="L952" i="1"/>
  <c r="M952" i="1" s="1"/>
  <c r="N952" i="1" s="1"/>
  <c r="K953" i="1"/>
  <c r="F1018" i="1"/>
  <c r="G1019" i="1" s="1"/>
  <c r="B1018" i="1"/>
  <c r="P1019" i="1"/>
  <c r="D1019" i="1"/>
  <c r="E1019" i="1" s="1"/>
  <c r="A1020" i="1"/>
  <c r="Q98" i="1"/>
  <c r="H100" i="1"/>
  <c r="I99" i="1"/>
  <c r="O99" i="1" s="1"/>
  <c r="L953" i="1" l="1"/>
  <c r="M953" i="1" s="1"/>
  <c r="N953" i="1" s="1"/>
  <c r="K954" i="1"/>
  <c r="F1019" i="1"/>
  <c r="G1020" i="1" s="1"/>
  <c r="B1019" i="1"/>
  <c r="R1019" i="1"/>
  <c r="S1019" i="1" s="1"/>
  <c r="C1020" i="1" s="1"/>
  <c r="U1020" i="1"/>
  <c r="T1020" i="1"/>
  <c r="P1020" i="1"/>
  <c r="A1021" i="1"/>
  <c r="D1020" i="1"/>
  <c r="E1020" i="1" s="1"/>
  <c r="B98" i="1"/>
  <c r="Q99" i="1"/>
  <c r="B99" i="1" s="1"/>
  <c r="H101" i="1"/>
  <c r="I100" i="1"/>
  <c r="O100" i="1" s="1"/>
  <c r="F1020" i="1" l="1"/>
  <c r="G1021" i="1" s="1"/>
  <c r="B1020" i="1"/>
  <c r="P1021" i="1"/>
  <c r="A1022" i="1"/>
  <c r="D1021" i="1"/>
  <c r="E1021" i="1" s="1"/>
  <c r="U1021" i="1"/>
  <c r="T1021" i="1"/>
  <c r="R1020" i="1"/>
  <c r="S1020" i="1" s="1"/>
  <c r="C1021" i="1" s="1"/>
  <c r="L954" i="1"/>
  <c r="M954" i="1" s="1"/>
  <c r="N954" i="1" s="1"/>
  <c r="K955" i="1"/>
  <c r="Q100" i="1"/>
  <c r="H102" i="1"/>
  <c r="I101" i="1"/>
  <c r="O101" i="1" s="1"/>
  <c r="B1021" i="1" l="1"/>
  <c r="F1021" i="1"/>
  <c r="G1022" i="1" s="1"/>
  <c r="L955" i="1"/>
  <c r="M955" i="1" s="1"/>
  <c r="N955" i="1" s="1"/>
  <c r="K956" i="1"/>
  <c r="U1022" i="1"/>
  <c r="R1021" i="1"/>
  <c r="S1021" i="1" s="1"/>
  <c r="C1022" i="1" s="1"/>
  <c r="T1022" i="1"/>
  <c r="A1023" i="1"/>
  <c r="P1022" i="1"/>
  <c r="D1022" i="1"/>
  <c r="E1022" i="1" s="1"/>
  <c r="B100" i="1"/>
  <c r="Q101" i="1"/>
  <c r="B101" i="1" s="1"/>
  <c r="I102" i="1"/>
  <c r="O102" i="1" s="1"/>
  <c r="H103" i="1"/>
  <c r="U1023" i="1" l="1"/>
  <c r="R1022" i="1"/>
  <c r="S1022" i="1" s="1"/>
  <c r="C1023" i="1" s="1"/>
  <c r="T1023" i="1"/>
  <c r="B1022" i="1"/>
  <c r="F1022" i="1"/>
  <c r="G1023" i="1" s="1"/>
  <c r="L956" i="1"/>
  <c r="M956" i="1" s="1"/>
  <c r="N956" i="1" s="1"/>
  <c r="K957" i="1"/>
  <c r="P1023" i="1"/>
  <c r="A1024" i="1"/>
  <c r="D1023" i="1"/>
  <c r="E1023" i="1" s="1"/>
  <c r="Q102" i="1"/>
  <c r="H104" i="1"/>
  <c r="I103" i="1"/>
  <c r="O103" i="1" s="1"/>
  <c r="F1023" i="1" l="1"/>
  <c r="G1024" i="1" s="1"/>
  <c r="B1023" i="1"/>
  <c r="R1023" i="1"/>
  <c r="S1023" i="1" s="1"/>
  <c r="C1024" i="1" s="1"/>
  <c r="U1024" i="1"/>
  <c r="T1024" i="1"/>
  <c r="P1024" i="1"/>
  <c r="A1025" i="1"/>
  <c r="D1024" i="1"/>
  <c r="E1024" i="1" s="1"/>
  <c r="L957" i="1"/>
  <c r="M957" i="1" s="1"/>
  <c r="N957" i="1" s="1"/>
  <c r="K958" i="1"/>
  <c r="B102" i="1"/>
  <c r="Q103" i="1"/>
  <c r="B103" i="1" s="1"/>
  <c r="H105" i="1"/>
  <c r="I104" i="1"/>
  <c r="O104" i="1" s="1"/>
  <c r="U1025" i="1" l="1"/>
  <c r="R1024" i="1"/>
  <c r="S1024" i="1" s="1"/>
  <c r="C1025" i="1" s="1"/>
  <c r="T1025" i="1"/>
  <c r="L958" i="1"/>
  <c r="M958" i="1" s="1"/>
  <c r="N958" i="1" s="1"/>
  <c r="K959" i="1"/>
  <c r="F1024" i="1"/>
  <c r="G1025" i="1" s="1"/>
  <c r="B1024" i="1"/>
  <c r="D1025" i="1"/>
  <c r="E1025" i="1" s="1"/>
  <c r="A1026" i="1"/>
  <c r="P1025" i="1"/>
  <c r="Q104" i="1"/>
  <c r="H106" i="1"/>
  <c r="I105" i="1"/>
  <c r="O105" i="1" s="1"/>
  <c r="L959" i="1" l="1"/>
  <c r="M959" i="1" s="1"/>
  <c r="N959" i="1" s="1"/>
  <c r="K960" i="1"/>
  <c r="T1026" i="1"/>
  <c r="U1026" i="1"/>
  <c r="R1025" i="1"/>
  <c r="S1025" i="1" s="1"/>
  <c r="C1026" i="1" s="1"/>
  <c r="A1027" i="1"/>
  <c r="P1026" i="1"/>
  <c r="D1026" i="1"/>
  <c r="E1026" i="1" s="1"/>
  <c r="B1025" i="1"/>
  <c r="F1025" i="1"/>
  <c r="G1026" i="1" s="1"/>
  <c r="B104" i="1"/>
  <c r="Q105" i="1"/>
  <c r="B105" i="1" s="1"/>
  <c r="H107" i="1"/>
  <c r="I106" i="1"/>
  <c r="O106" i="1" s="1"/>
  <c r="P1027" i="1" l="1"/>
  <c r="D1027" i="1"/>
  <c r="E1027" i="1" s="1"/>
  <c r="A1028" i="1"/>
  <c r="F1026" i="1"/>
  <c r="G1027" i="1" s="1"/>
  <c r="B1026" i="1"/>
  <c r="T1027" i="1"/>
  <c r="R1026" i="1"/>
  <c r="S1026" i="1" s="1"/>
  <c r="C1027" i="1" s="1"/>
  <c r="U1027" i="1"/>
  <c r="L960" i="1"/>
  <c r="M960" i="1" s="1"/>
  <c r="N960" i="1" s="1"/>
  <c r="K961" i="1"/>
  <c r="Q106" i="1"/>
  <c r="H108" i="1"/>
  <c r="I107" i="1"/>
  <c r="O107" i="1" s="1"/>
  <c r="D1028" i="1" l="1"/>
  <c r="E1028" i="1" s="1"/>
  <c r="P1028" i="1"/>
  <c r="A1029" i="1"/>
  <c r="B1027" i="1"/>
  <c r="F1027" i="1"/>
  <c r="G1028" i="1" s="1"/>
  <c r="L961" i="1"/>
  <c r="M961" i="1" s="1"/>
  <c r="N961" i="1" s="1"/>
  <c r="K962" i="1"/>
  <c r="T1028" i="1"/>
  <c r="U1028" i="1"/>
  <c r="R1027" i="1"/>
  <c r="S1027" i="1" s="1"/>
  <c r="C1028" i="1" s="1"/>
  <c r="B106" i="1"/>
  <c r="Q107" i="1"/>
  <c r="B107" i="1" s="1"/>
  <c r="H109" i="1"/>
  <c r="I108" i="1"/>
  <c r="O108" i="1" s="1"/>
  <c r="L962" i="1" l="1"/>
  <c r="M962" i="1" s="1"/>
  <c r="N962" i="1" s="1"/>
  <c r="K963" i="1"/>
  <c r="A1030" i="1"/>
  <c r="D1029" i="1"/>
  <c r="E1029" i="1" s="1"/>
  <c r="P1029" i="1"/>
  <c r="T1029" i="1"/>
  <c r="U1029" i="1"/>
  <c r="R1028" i="1"/>
  <c r="S1028" i="1" s="1"/>
  <c r="C1029" i="1" s="1"/>
  <c r="F1028" i="1"/>
  <c r="G1029" i="1" s="1"/>
  <c r="B1028" i="1"/>
  <c r="Q108" i="1"/>
  <c r="H110" i="1"/>
  <c r="I109" i="1"/>
  <c r="O109" i="1" s="1"/>
  <c r="U1030" i="1" l="1"/>
  <c r="R1029" i="1"/>
  <c r="S1029" i="1" s="1"/>
  <c r="C1030" i="1" s="1"/>
  <c r="T1030" i="1"/>
  <c r="B1029" i="1"/>
  <c r="F1029" i="1"/>
  <c r="G1030" i="1" s="1"/>
  <c r="P1030" i="1"/>
  <c r="A1031" i="1"/>
  <c r="D1030" i="1"/>
  <c r="E1030" i="1" s="1"/>
  <c r="L963" i="1"/>
  <c r="M963" i="1" s="1"/>
  <c r="N963" i="1" s="1"/>
  <c r="K964" i="1"/>
  <c r="B108" i="1"/>
  <c r="Q109" i="1"/>
  <c r="B109" i="1" s="1"/>
  <c r="H111" i="1"/>
  <c r="I110" i="1"/>
  <c r="O110" i="1" s="1"/>
  <c r="L964" i="1" l="1"/>
  <c r="M964" i="1" s="1"/>
  <c r="N964" i="1" s="1"/>
  <c r="K965" i="1"/>
  <c r="B1030" i="1"/>
  <c r="F1030" i="1"/>
  <c r="G1031" i="1" s="1"/>
  <c r="P1031" i="1"/>
  <c r="A1032" i="1"/>
  <c r="D1031" i="1"/>
  <c r="E1031" i="1" s="1"/>
  <c r="U1031" i="1"/>
  <c r="R1030" i="1"/>
  <c r="S1030" i="1" s="1"/>
  <c r="C1031" i="1" s="1"/>
  <c r="T1031" i="1"/>
  <c r="Q110" i="1"/>
  <c r="H112" i="1"/>
  <c r="I111" i="1"/>
  <c r="O111" i="1" s="1"/>
  <c r="F1031" i="1" l="1"/>
  <c r="G1032" i="1" s="1"/>
  <c r="B1031" i="1"/>
  <c r="U1032" i="1"/>
  <c r="R1031" i="1"/>
  <c r="S1031" i="1" s="1"/>
  <c r="C1032" i="1" s="1"/>
  <c r="T1032" i="1"/>
  <c r="P1032" i="1"/>
  <c r="A1033" i="1"/>
  <c r="D1032" i="1"/>
  <c r="E1032" i="1" s="1"/>
  <c r="L965" i="1"/>
  <c r="M965" i="1" s="1"/>
  <c r="N965" i="1" s="1"/>
  <c r="K966" i="1"/>
  <c r="B110" i="1"/>
  <c r="Q111" i="1"/>
  <c r="B111" i="1" s="1"/>
  <c r="I112" i="1"/>
  <c r="O112" i="1" s="1"/>
  <c r="H113" i="1"/>
  <c r="U1033" i="1" l="1"/>
  <c r="R1032" i="1"/>
  <c r="S1032" i="1" s="1"/>
  <c r="C1033" i="1" s="1"/>
  <c r="T1033" i="1"/>
  <c r="L966" i="1"/>
  <c r="M966" i="1" s="1"/>
  <c r="N966" i="1" s="1"/>
  <c r="K967" i="1"/>
  <c r="F1032" i="1"/>
  <c r="G1033" i="1" s="1"/>
  <c r="B1032" i="1"/>
  <c r="P1033" i="1"/>
  <c r="D1033" i="1"/>
  <c r="E1033" i="1" s="1"/>
  <c r="A1034" i="1"/>
  <c r="Q112" i="1"/>
  <c r="H114" i="1"/>
  <c r="I113" i="1"/>
  <c r="O113" i="1" s="1"/>
  <c r="P1034" i="1" l="1"/>
  <c r="A1035" i="1"/>
  <c r="D1034" i="1"/>
  <c r="E1034" i="1" s="1"/>
  <c r="L967" i="1"/>
  <c r="M967" i="1" s="1"/>
  <c r="N967" i="1" s="1"/>
  <c r="K968" i="1"/>
  <c r="B1033" i="1"/>
  <c r="F1033" i="1"/>
  <c r="G1034" i="1" s="1"/>
  <c r="U1034" i="1"/>
  <c r="R1033" i="1"/>
  <c r="S1033" i="1" s="1"/>
  <c r="C1034" i="1" s="1"/>
  <c r="T1034" i="1"/>
  <c r="B112" i="1"/>
  <c r="Q113" i="1"/>
  <c r="B113" i="1" s="1"/>
  <c r="I114" i="1"/>
  <c r="O114" i="1" s="1"/>
  <c r="H115" i="1"/>
  <c r="L968" i="1" l="1"/>
  <c r="M968" i="1" s="1"/>
  <c r="N968" i="1" s="1"/>
  <c r="K969" i="1"/>
  <c r="B1034" i="1"/>
  <c r="F1034" i="1"/>
  <c r="G1035" i="1" s="1"/>
  <c r="P1035" i="1"/>
  <c r="A1036" i="1"/>
  <c r="D1035" i="1"/>
  <c r="E1035" i="1" s="1"/>
  <c r="U1035" i="1"/>
  <c r="R1034" i="1"/>
  <c r="S1034" i="1" s="1"/>
  <c r="C1035" i="1" s="1"/>
  <c r="T1035" i="1"/>
  <c r="Q114" i="1"/>
  <c r="H116" i="1"/>
  <c r="I115" i="1"/>
  <c r="O115" i="1" s="1"/>
  <c r="B1035" i="1" l="1"/>
  <c r="F1035" i="1"/>
  <c r="G1036" i="1" s="1"/>
  <c r="D1036" i="1"/>
  <c r="E1036" i="1" s="1"/>
  <c r="P1036" i="1"/>
  <c r="A1037" i="1"/>
  <c r="T1036" i="1"/>
  <c r="U1036" i="1"/>
  <c r="R1035" i="1"/>
  <c r="S1035" i="1" s="1"/>
  <c r="C1036" i="1" s="1"/>
  <c r="L969" i="1"/>
  <c r="M969" i="1" s="1"/>
  <c r="N969" i="1" s="1"/>
  <c r="K970" i="1"/>
  <c r="B114" i="1"/>
  <c r="Q115" i="1"/>
  <c r="B115" i="1" s="1"/>
  <c r="H117" i="1"/>
  <c r="I116" i="1"/>
  <c r="O116" i="1" s="1"/>
  <c r="L970" i="1" l="1"/>
  <c r="M970" i="1" s="1"/>
  <c r="N970" i="1" s="1"/>
  <c r="K971" i="1"/>
  <c r="T1037" i="1"/>
  <c r="U1037" i="1"/>
  <c r="R1036" i="1"/>
  <c r="S1036" i="1" s="1"/>
  <c r="C1037" i="1" s="1"/>
  <c r="F1036" i="1"/>
  <c r="G1037" i="1" s="1"/>
  <c r="B1036" i="1"/>
  <c r="P1037" i="1"/>
  <c r="A1038" i="1"/>
  <c r="D1037" i="1"/>
  <c r="E1037" i="1" s="1"/>
  <c r="Q116" i="1"/>
  <c r="H118" i="1"/>
  <c r="I117" i="1"/>
  <c r="O117" i="1" s="1"/>
  <c r="B1037" i="1" l="1"/>
  <c r="F1037" i="1"/>
  <c r="G1038" i="1" s="1"/>
  <c r="P1038" i="1"/>
  <c r="D1038" i="1"/>
  <c r="E1038" i="1" s="1"/>
  <c r="A1039" i="1"/>
  <c r="T1038" i="1"/>
  <c r="U1038" i="1"/>
  <c r="R1037" i="1"/>
  <c r="S1037" i="1" s="1"/>
  <c r="C1038" i="1" s="1"/>
  <c r="L971" i="1"/>
  <c r="M971" i="1" s="1"/>
  <c r="N971" i="1" s="1"/>
  <c r="K972" i="1"/>
  <c r="B116" i="1"/>
  <c r="Q117" i="1"/>
  <c r="B117" i="1" s="1"/>
  <c r="H119" i="1"/>
  <c r="I118" i="1"/>
  <c r="O118" i="1" s="1"/>
  <c r="A1040" i="1" l="1"/>
  <c r="P1039" i="1"/>
  <c r="D1039" i="1"/>
  <c r="E1039" i="1" s="1"/>
  <c r="B1038" i="1"/>
  <c r="F1038" i="1"/>
  <c r="G1039" i="1" s="1"/>
  <c r="L972" i="1"/>
  <c r="M972" i="1" s="1"/>
  <c r="N972" i="1" s="1"/>
  <c r="K973" i="1"/>
  <c r="T1039" i="1"/>
  <c r="U1039" i="1"/>
  <c r="R1038" i="1"/>
  <c r="S1038" i="1" s="1"/>
  <c r="C1039" i="1" s="1"/>
  <c r="Q118" i="1"/>
  <c r="I119" i="1"/>
  <c r="O119" i="1" s="1"/>
  <c r="H120" i="1"/>
  <c r="L973" i="1" l="1"/>
  <c r="M973" i="1" s="1"/>
  <c r="N973" i="1" s="1"/>
  <c r="K974" i="1"/>
  <c r="F1039" i="1"/>
  <c r="G1040" i="1" s="1"/>
  <c r="B1039" i="1"/>
  <c r="R1039" i="1"/>
  <c r="S1039" i="1" s="1"/>
  <c r="C1040" i="1" s="1"/>
  <c r="T1040" i="1"/>
  <c r="U1040" i="1"/>
  <c r="D1040" i="1"/>
  <c r="E1040" i="1" s="1"/>
  <c r="P1040" i="1"/>
  <c r="A1041" i="1"/>
  <c r="B118" i="1"/>
  <c r="Q119" i="1"/>
  <c r="B119" i="1" s="1"/>
  <c r="H121" i="1"/>
  <c r="I120" i="1"/>
  <c r="O120" i="1" s="1"/>
  <c r="P1041" i="1" l="1"/>
  <c r="A1042" i="1"/>
  <c r="D1041" i="1"/>
  <c r="E1041" i="1" s="1"/>
  <c r="F1040" i="1"/>
  <c r="G1041" i="1" s="1"/>
  <c r="B1040" i="1"/>
  <c r="T1041" i="1"/>
  <c r="U1041" i="1"/>
  <c r="R1040" i="1"/>
  <c r="S1040" i="1" s="1"/>
  <c r="C1041" i="1" s="1"/>
  <c r="L974" i="1"/>
  <c r="M974" i="1" s="1"/>
  <c r="N974" i="1" s="1"/>
  <c r="K975" i="1"/>
  <c r="Q120" i="1"/>
  <c r="H122" i="1"/>
  <c r="I121" i="1"/>
  <c r="O121" i="1" s="1"/>
  <c r="B1041" i="1" l="1"/>
  <c r="F1041" i="1"/>
  <c r="G1042" i="1" s="1"/>
  <c r="A1043" i="1"/>
  <c r="D1042" i="1"/>
  <c r="E1042" i="1" s="1"/>
  <c r="P1042" i="1"/>
  <c r="L975" i="1"/>
  <c r="M975" i="1" s="1"/>
  <c r="N975" i="1" s="1"/>
  <c r="K976" i="1"/>
  <c r="R1041" i="1"/>
  <c r="S1041" i="1" s="1"/>
  <c r="C1042" i="1" s="1"/>
  <c r="T1042" i="1"/>
  <c r="U1042" i="1"/>
  <c r="B120" i="1"/>
  <c r="Q121" i="1"/>
  <c r="B121" i="1" s="1"/>
  <c r="H123" i="1"/>
  <c r="I122" i="1"/>
  <c r="O122" i="1" s="1"/>
  <c r="L976" i="1" l="1"/>
  <c r="M976" i="1" s="1"/>
  <c r="N976" i="1" s="1"/>
  <c r="K977" i="1"/>
  <c r="U1043" i="1"/>
  <c r="R1042" i="1"/>
  <c r="S1042" i="1" s="1"/>
  <c r="C1043" i="1" s="1"/>
  <c r="T1043" i="1"/>
  <c r="P1043" i="1"/>
  <c r="A1044" i="1"/>
  <c r="D1043" i="1"/>
  <c r="E1043" i="1" s="1"/>
  <c r="F1042" i="1"/>
  <c r="G1043" i="1" s="1"/>
  <c r="B1042" i="1"/>
  <c r="Q122" i="1"/>
  <c r="H124" i="1"/>
  <c r="I123" i="1"/>
  <c r="O123" i="1" s="1"/>
  <c r="R1043" i="1" l="1"/>
  <c r="S1043" i="1" s="1"/>
  <c r="C1044" i="1" s="1"/>
  <c r="T1044" i="1"/>
  <c r="U1044" i="1"/>
  <c r="D1044" i="1"/>
  <c r="E1044" i="1" s="1"/>
  <c r="P1044" i="1"/>
  <c r="A1045" i="1"/>
  <c r="B1043" i="1"/>
  <c r="F1043" i="1"/>
  <c r="G1044" i="1" s="1"/>
  <c r="L977" i="1"/>
  <c r="M977" i="1" s="1"/>
  <c r="N977" i="1" s="1"/>
  <c r="K978" i="1"/>
  <c r="B122" i="1"/>
  <c r="Q123" i="1"/>
  <c r="B123" i="1" s="1"/>
  <c r="I124" i="1"/>
  <c r="O124" i="1" s="1"/>
  <c r="H125" i="1"/>
  <c r="F1044" i="1" l="1"/>
  <c r="G1045" i="1" s="1"/>
  <c r="B1044" i="1"/>
  <c r="R1044" i="1"/>
  <c r="S1044" i="1" s="1"/>
  <c r="C1045" i="1" s="1"/>
  <c r="U1045" i="1"/>
  <c r="T1045" i="1"/>
  <c r="L978" i="1"/>
  <c r="M978" i="1" s="1"/>
  <c r="N978" i="1" s="1"/>
  <c r="K979" i="1"/>
  <c r="P1045" i="1"/>
  <c r="D1045" i="1"/>
  <c r="E1045" i="1" s="1"/>
  <c r="A1046" i="1"/>
  <c r="Q124" i="1"/>
  <c r="I125" i="1"/>
  <c r="O125" i="1" s="1"/>
  <c r="H126" i="1"/>
  <c r="L979" i="1" l="1"/>
  <c r="M979" i="1" s="1"/>
  <c r="N979" i="1" s="1"/>
  <c r="K980" i="1"/>
  <c r="P1046" i="1"/>
  <c r="A1047" i="1"/>
  <c r="D1046" i="1"/>
  <c r="E1046" i="1" s="1"/>
  <c r="R1045" i="1"/>
  <c r="S1045" i="1" s="1"/>
  <c r="C1046" i="1" s="1"/>
  <c r="U1046" i="1"/>
  <c r="T1046" i="1"/>
  <c r="F1045" i="1"/>
  <c r="G1046" i="1" s="1"/>
  <c r="B1045" i="1"/>
  <c r="B124" i="1"/>
  <c r="Q125" i="1"/>
  <c r="B125" i="1" s="1"/>
  <c r="H127" i="1"/>
  <c r="I126" i="1"/>
  <c r="O126" i="1" s="1"/>
  <c r="B1046" i="1" l="1"/>
  <c r="F1046" i="1"/>
  <c r="G1047" i="1" s="1"/>
  <c r="A1048" i="1"/>
  <c r="D1047" i="1"/>
  <c r="E1047" i="1" s="1"/>
  <c r="P1047" i="1"/>
  <c r="U1047" i="1"/>
  <c r="T1047" i="1"/>
  <c r="R1046" i="1"/>
  <c r="S1046" i="1" s="1"/>
  <c r="C1047" i="1" s="1"/>
  <c r="L980" i="1"/>
  <c r="M980" i="1" s="1"/>
  <c r="N980" i="1" s="1"/>
  <c r="K981" i="1"/>
  <c r="Q126" i="1"/>
  <c r="H128" i="1"/>
  <c r="I127" i="1"/>
  <c r="O127" i="1" s="1"/>
  <c r="T1048" i="1" l="1"/>
  <c r="U1048" i="1"/>
  <c r="R1047" i="1"/>
  <c r="S1047" i="1" s="1"/>
  <c r="C1048" i="1" s="1"/>
  <c r="F1047" i="1"/>
  <c r="G1048" i="1" s="1"/>
  <c r="B1047" i="1"/>
  <c r="A1049" i="1"/>
  <c r="P1048" i="1"/>
  <c r="D1048" i="1"/>
  <c r="E1048" i="1" s="1"/>
  <c r="L981" i="1"/>
  <c r="M981" i="1" s="1"/>
  <c r="N981" i="1" s="1"/>
  <c r="K982" i="1"/>
  <c r="B126" i="1"/>
  <c r="Q127" i="1"/>
  <c r="B127" i="1" s="1"/>
  <c r="I128" i="1"/>
  <c r="O128" i="1" s="1"/>
  <c r="H129" i="1"/>
  <c r="A1050" i="1" l="1"/>
  <c r="D1049" i="1"/>
  <c r="E1049" i="1" s="1"/>
  <c r="P1049" i="1"/>
  <c r="L982" i="1"/>
  <c r="M982" i="1" s="1"/>
  <c r="N982" i="1" s="1"/>
  <c r="K983" i="1"/>
  <c r="F1048" i="1"/>
  <c r="G1049" i="1" s="1"/>
  <c r="B1048" i="1"/>
  <c r="T1049" i="1"/>
  <c r="R1048" i="1"/>
  <c r="S1048" i="1" s="1"/>
  <c r="C1049" i="1" s="1"/>
  <c r="U1049" i="1"/>
  <c r="Q128" i="1"/>
  <c r="H130" i="1"/>
  <c r="I129" i="1"/>
  <c r="O129" i="1" s="1"/>
  <c r="L983" i="1" l="1"/>
  <c r="M983" i="1" s="1"/>
  <c r="N983" i="1" s="1"/>
  <c r="K984" i="1"/>
  <c r="T1050" i="1"/>
  <c r="U1050" i="1"/>
  <c r="R1049" i="1"/>
  <c r="S1049" i="1" s="1"/>
  <c r="C1050" i="1" s="1"/>
  <c r="F1049" i="1"/>
  <c r="G1050" i="1" s="1"/>
  <c r="B1049" i="1"/>
  <c r="A1051" i="1"/>
  <c r="D1050" i="1"/>
  <c r="E1050" i="1" s="1"/>
  <c r="P1050" i="1"/>
  <c r="B128" i="1"/>
  <c r="Q129" i="1"/>
  <c r="B129" i="1" s="1"/>
  <c r="H131" i="1"/>
  <c r="I130" i="1"/>
  <c r="O130" i="1" s="1"/>
  <c r="U1051" i="1" l="1"/>
  <c r="R1050" i="1"/>
  <c r="S1050" i="1" s="1"/>
  <c r="C1051" i="1" s="1"/>
  <c r="T1051" i="1"/>
  <c r="F1050" i="1"/>
  <c r="G1051" i="1" s="1"/>
  <c r="B1050" i="1"/>
  <c r="P1051" i="1"/>
  <c r="A1052" i="1"/>
  <c r="D1051" i="1"/>
  <c r="E1051" i="1" s="1"/>
  <c r="L984" i="1"/>
  <c r="M984" i="1" s="1"/>
  <c r="N984" i="1" s="1"/>
  <c r="K985" i="1"/>
  <c r="Q130" i="1"/>
  <c r="H132" i="1"/>
  <c r="I131" i="1"/>
  <c r="O131" i="1" s="1"/>
  <c r="U1052" i="1" l="1"/>
  <c r="R1051" i="1"/>
  <c r="S1051" i="1" s="1"/>
  <c r="C1052" i="1" s="1"/>
  <c r="T1052" i="1"/>
  <c r="L985" i="1"/>
  <c r="M985" i="1" s="1"/>
  <c r="N985" i="1" s="1"/>
  <c r="K986" i="1"/>
  <c r="B1051" i="1"/>
  <c r="F1051" i="1"/>
  <c r="G1052" i="1" s="1"/>
  <c r="D1052" i="1"/>
  <c r="E1052" i="1" s="1"/>
  <c r="P1052" i="1"/>
  <c r="A1053" i="1"/>
  <c r="B130" i="1"/>
  <c r="Q131" i="1"/>
  <c r="B131" i="1" s="1"/>
  <c r="H133" i="1"/>
  <c r="I132" i="1"/>
  <c r="O132" i="1" s="1"/>
  <c r="L986" i="1" l="1"/>
  <c r="M986" i="1" s="1"/>
  <c r="N986" i="1" s="1"/>
  <c r="K987" i="1"/>
  <c r="A1054" i="1"/>
  <c r="D1053" i="1"/>
  <c r="E1053" i="1" s="1"/>
  <c r="P1053" i="1"/>
  <c r="U1053" i="1"/>
  <c r="R1052" i="1"/>
  <c r="S1052" i="1" s="1"/>
  <c r="C1053" i="1" s="1"/>
  <c r="T1053" i="1"/>
  <c r="F1052" i="1"/>
  <c r="G1053" i="1" s="1"/>
  <c r="B1052" i="1"/>
  <c r="Q132" i="1"/>
  <c r="H134" i="1"/>
  <c r="I133" i="1"/>
  <c r="O133" i="1" s="1"/>
  <c r="T1054" i="1" l="1"/>
  <c r="U1054" i="1"/>
  <c r="R1053" i="1"/>
  <c r="S1053" i="1" s="1"/>
  <c r="C1054" i="1" s="1"/>
  <c r="F1053" i="1"/>
  <c r="G1054" i="1" s="1"/>
  <c r="B1053" i="1"/>
  <c r="A1055" i="1"/>
  <c r="P1054" i="1"/>
  <c r="D1054" i="1"/>
  <c r="E1054" i="1" s="1"/>
  <c r="L987" i="1"/>
  <c r="M987" i="1" s="1"/>
  <c r="N987" i="1" s="1"/>
  <c r="K988" i="1"/>
  <c r="B132" i="1"/>
  <c r="Q133" i="1"/>
  <c r="B133" i="1" s="1"/>
  <c r="H135" i="1"/>
  <c r="I134" i="1"/>
  <c r="O134" i="1" s="1"/>
  <c r="A1056" i="1" l="1"/>
  <c r="D1055" i="1"/>
  <c r="E1055" i="1" s="1"/>
  <c r="P1055" i="1"/>
  <c r="B1054" i="1"/>
  <c r="F1054" i="1"/>
  <c r="G1055" i="1" s="1"/>
  <c r="L988" i="1"/>
  <c r="M988" i="1" s="1"/>
  <c r="N988" i="1" s="1"/>
  <c r="K989" i="1"/>
  <c r="T1055" i="1"/>
  <c r="U1055" i="1"/>
  <c r="R1054" i="1"/>
  <c r="S1054" i="1" s="1"/>
  <c r="C1055" i="1" s="1"/>
  <c r="Q134" i="1"/>
  <c r="H136" i="1"/>
  <c r="I135" i="1"/>
  <c r="O135" i="1" s="1"/>
  <c r="U1056" i="1" l="1"/>
  <c r="R1055" i="1"/>
  <c r="S1055" i="1" s="1"/>
  <c r="C1056" i="1" s="1"/>
  <c r="T1056" i="1"/>
  <c r="F1055" i="1"/>
  <c r="G1056" i="1" s="1"/>
  <c r="B1055" i="1"/>
  <c r="L989" i="1"/>
  <c r="M989" i="1" s="1"/>
  <c r="N989" i="1" s="1"/>
  <c r="K990" i="1"/>
  <c r="P1056" i="1"/>
  <c r="D1056" i="1"/>
  <c r="E1056" i="1" s="1"/>
  <c r="A1057" i="1"/>
  <c r="B134" i="1"/>
  <c r="Q135" i="1"/>
  <c r="B135" i="1" s="1"/>
  <c r="H137" i="1"/>
  <c r="I136" i="1"/>
  <c r="O136" i="1" s="1"/>
  <c r="F1056" i="1" l="1"/>
  <c r="G1057" i="1" s="1"/>
  <c r="B1056" i="1"/>
  <c r="T1057" i="1"/>
  <c r="U1057" i="1"/>
  <c r="R1056" i="1"/>
  <c r="S1056" i="1" s="1"/>
  <c r="C1057" i="1" s="1"/>
  <c r="D1057" i="1"/>
  <c r="E1057" i="1" s="1"/>
  <c r="P1057" i="1"/>
  <c r="A1058" i="1"/>
  <c r="L990" i="1"/>
  <c r="M990" i="1" s="1"/>
  <c r="N990" i="1" s="1"/>
  <c r="K991" i="1"/>
  <c r="Q136" i="1"/>
  <c r="H138" i="1"/>
  <c r="I137" i="1"/>
  <c r="O137" i="1" s="1"/>
  <c r="U1058" i="1" l="1"/>
  <c r="T1058" i="1"/>
  <c r="R1057" i="1"/>
  <c r="S1057" i="1" s="1"/>
  <c r="C1058" i="1" s="1"/>
  <c r="L991" i="1"/>
  <c r="M991" i="1" s="1"/>
  <c r="N991" i="1" s="1"/>
  <c r="K992" i="1"/>
  <c r="D1058" i="1"/>
  <c r="E1058" i="1" s="1"/>
  <c r="P1058" i="1"/>
  <c r="A1059" i="1"/>
  <c r="B1057" i="1"/>
  <c r="F1057" i="1"/>
  <c r="G1058" i="1" s="1"/>
  <c r="B136" i="1"/>
  <c r="Q137" i="1"/>
  <c r="B137" i="1" s="1"/>
  <c r="H139" i="1"/>
  <c r="I138" i="1"/>
  <c r="O138" i="1" s="1"/>
  <c r="F1058" i="1" l="1"/>
  <c r="G1059" i="1" s="1"/>
  <c r="B1058" i="1"/>
  <c r="L992" i="1"/>
  <c r="M992" i="1" s="1"/>
  <c r="N992" i="1" s="1"/>
  <c r="K993" i="1"/>
  <c r="P1059" i="1"/>
  <c r="A1060" i="1"/>
  <c r="D1059" i="1"/>
  <c r="E1059" i="1" s="1"/>
  <c r="U1059" i="1"/>
  <c r="R1058" i="1"/>
  <c r="S1058" i="1" s="1"/>
  <c r="C1059" i="1" s="1"/>
  <c r="T1059" i="1"/>
  <c r="Q138" i="1"/>
  <c r="H140" i="1"/>
  <c r="I139" i="1"/>
  <c r="O139" i="1" s="1"/>
  <c r="B1059" i="1" l="1"/>
  <c r="F1059" i="1"/>
  <c r="G1060" i="1" s="1"/>
  <c r="P1060" i="1"/>
  <c r="A1061" i="1"/>
  <c r="D1060" i="1"/>
  <c r="E1060" i="1" s="1"/>
  <c r="T1060" i="1"/>
  <c r="U1060" i="1"/>
  <c r="R1059" i="1"/>
  <c r="S1059" i="1" s="1"/>
  <c r="C1060" i="1" s="1"/>
  <c r="L993" i="1"/>
  <c r="M993" i="1" s="1"/>
  <c r="N993" i="1" s="1"/>
  <c r="K994" i="1"/>
  <c r="B138" i="1"/>
  <c r="Q139" i="1"/>
  <c r="B139" i="1" s="1"/>
  <c r="H141" i="1"/>
  <c r="I140" i="1"/>
  <c r="O140" i="1" s="1"/>
  <c r="P1061" i="1" l="1"/>
  <c r="A1062" i="1"/>
  <c r="D1061" i="1"/>
  <c r="E1061" i="1" s="1"/>
  <c r="F1060" i="1"/>
  <c r="G1061" i="1" s="1"/>
  <c r="B1060" i="1"/>
  <c r="U1061" i="1"/>
  <c r="R1060" i="1"/>
  <c r="S1060" i="1" s="1"/>
  <c r="C1061" i="1" s="1"/>
  <c r="T1061" i="1"/>
  <c r="L994" i="1"/>
  <c r="M994" i="1" s="1"/>
  <c r="N994" i="1" s="1"/>
  <c r="K995" i="1"/>
  <c r="Q140" i="1"/>
  <c r="H142" i="1"/>
  <c r="I141" i="1"/>
  <c r="O141" i="1" s="1"/>
  <c r="U1062" i="1" l="1"/>
  <c r="R1061" i="1"/>
  <c r="S1061" i="1" s="1"/>
  <c r="C1062" i="1" s="1"/>
  <c r="T1062" i="1"/>
  <c r="L995" i="1"/>
  <c r="M995" i="1" s="1"/>
  <c r="N995" i="1" s="1"/>
  <c r="K996" i="1"/>
  <c r="F1061" i="1"/>
  <c r="G1062" i="1" s="1"/>
  <c r="B1061" i="1"/>
  <c r="A1063" i="1"/>
  <c r="P1062" i="1"/>
  <c r="D1062" i="1"/>
  <c r="E1062" i="1" s="1"/>
  <c r="B140" i="1"/>
  <c r="Q141" i="1"/>
  <c r="B141" i="1" s="1"/>
  <c r="H143" i="1"/>
  <c r="I142" i="1"/>
  <c r="O142" i="1" s="1"/>
  <c r="L996" i="1" l="1"/>
  <c r="M996" i="1" s="1"/>
  <c r="N996" i="1" s="1"/>
  <c r="K997" i="1"/>
  <c r="T1063" i="1"/>
  <c r="U1063" i="1"/>
  <c r="R1062" i="1"/>
  <c r="S1062" i="1" s="1"/>
  <c r="C1063" i="1" s="1"/>
  <c r="A1064" i="1"/>
  <c r="D1063" i="1"/>
  <c r="E1063" i="1" s="1"/>
  <c r="P1063" i="1"/>
  <c r="B1062" i="1"/>
  <c r="F1062" i="1"/>
  <c r="G1063" i="1" s="1"/>
  <c r="Q142" i="1"/>
  <c r="H144" i="1"/>
  <c r="I143" i="1"/>
  <c r="O143" i="1" s="1"/>
  <c r="P1064" i="1" l="1"/>
  <c r="D1064" i="1"/>
  <c r="E1064" i="1" s="1"/>
  <c r="A1065" i="1"/>
  <c r="T1064" i="1"/>
  <c r="U1064" i="1"/>
  <c r="R1063" i="1"/>
  <c r="S1063" i="1" s="1"/>
  <c r="C1064" i="1" s="1"/>
  <c r="F1063" i="1"/>
  <c r="G1064" i="1" s="1"/>
  <c r="B1063" i="1"/>
  <c r="L997" i="1"/>
  <c r="M997" i="1" s="1"/>
  <c r="N997" i="1" s="1"/>
  <c r="K998" i="1"/>
  <c r="B142" i="1"/>
  <c r="Q143" i="1"/>
  <c r="B143" i="1" s="1"/>
  <c r="H145" i="1"/>
  <c r="I144" i="1"/>
  <c r="O144" i="1" s="1"/>
  <c r="L998" i="1" l="1"/>
  <c r="M998" i="1" s="1"/>
  <c r="N998" i="1" s="1"/>
  <c r="K999" i="1"/>
  <c r="A1066" i="1"/>
  <c r="D1065" i="1"/>
  <c r="E1065" i="1" s="1"/>
  <c r="P1065" i="1"/>
  <c r="F1064" i="1"/>
  <c r="G1065" i="1" s="1"/>
  <c r="B1064" i="1"/>
  <c r="R1064" i="1"/>
  <c r="S1064" i="1" s="1"/>
  <c r="C1065" i="1" s="1"/>
  <c r="T1065" i="1"/>
  <c r="U1065" i="1"/>
  <c r="Q144" i="1"/>
  <c r="H146" i="1"/>
  <c r="I145" i="1"/>
  <c r="O145" i="1" s="1"/>
  <c r="R1065" i="1" l="1"/>
  <c r="S1065" i="1" s="1"/>
  <c r="C1066" i="1" s="1"/>
  <c r="U1066" i="1"/>
  <c r="T1066" i="1"/>
  <c r="B1065" i="1"/>
  <c r="F1065" i="1"/>
  <c r="G1066" i="1" s="1"/>
  <c r="D1066" i="1"/>
  <c r="E1066" i="1" s="1"/>
  <c r="P1066" i="1"/>
  <c r="A1067" i="1"/>
  <c r="L999" i="1"/>
  <c r="M999" i="1" s="1"/>
  <c r="N999" i="1" s="1"/>
  <c r="K1000" i="1"/>
  <c r="B144" i="1"/>
  <c r="Q145" i="1"/>
  <c r="B145" i="1" s="1"/>
  <c r="I146" i="1"/>
  <c r="O146" i="1" s="1"/>
  <c r="H147" i="1"/>
  <c r="L1000" i="1" l="1"/>
  <c r="M1000" i="1" s="1"/>
  <c r="N1000" i="1" s="1"/>
  <c r="K1001" i="1"/>
  <c r="D1067" i="1"/>
  <c r="E1067" i="1" s="1"/>
  <c r="A1068" i="1"/>
  <c r="P1067" i="1"/>
  <c r="U1067" i="1"/>
  <c r="R1066" i="1"/>
  <c r="S1066" i="1" s="1"/>
  <c r="C1067" i="1" s="1"/>
  <c r="T1067" i="1"/>
  <c r="B1066" i="1"/>
  <c r="F1066" i="1"/>
  <c r="G1067" i="1" s="1"/>
  <c r="Q146" i="1"/>
  <c r="H148" i="1"/>
  <c r="I147" i="1"/>
  <c r="O147" i="1" s="1"/>
  <c r="U1068" i="1" l="1"/>
  <c r="T1068" i="1"/>
  <c r="R1067" i="1"/>
  <c r="S1067" i="1" s="1"/>
  <c r="C1068" i="1" s="1"/>
  <c r="F1067" i="1"/>
  <c r="G1068" i="1" s="1"/>
  <c r="B1067" i="1"/>
  <c r="P1068" i="1"/>
  <c r="A1069" i="1"/>
  <c r="D1068" i="1"/>
  <c r="E1068" i="1" s="1"/>
  <c r="L1001" i="1"/>
  <c r="M1001" i="1" s="1"/>
  <c r="N1001" i="1" s="1"/>
  <c r="K1002" i="1"/>
  <c r="B146" i="1"/>
  <c r="Q147" i="1"/>
  <c r="B147" i="1" s="1"/>
  <c r="H149" i="1"/>
  <c r="I148" i="1"/>
  <c r="O148" i="1" s="1"/>
  <c r="L1002" i="1" l="1"/>
  <c r="M1002" i="1" s="1"/>
  <c r="N1002" i="1" s="1"/>
  <c r="K1003" i="1"/>
  <c r="B1068" i="1"/>
  <c r="F1068" i="1"/>
  <c r="G1069" i="1" s="1"/>
  <c r="D1069" i="1"/>
  <c r="E1069" i="1" s="1"/>
  <c r="P1069" i="1"/>
  <c r="A1070" i="1"/>
  <c r="R1068" i="1"/>
  <c r="S1068" i="1" s="1"/>
  <c r="C1069" i="1" s="1"/>
  <c r="U1069" i="1"/>
  <c r="T1069" i="1"/>
  <c r="Q148" i="1"/>
  <c r="H150" i="1"/>
  <c r="I149" i="1"/>
  <c r="O149" i="1" s="1"/>
  <c r="F1069" i="1" l="1"/>
  <c r="G1070" i="1" s="1"/>
  <c r="B1069" i="1"/>
  <c r="U1070" i="1"/>
  <c r="R1069" i="1"/>
  <c r="S1069" i="1" s="1"/>
  <c r="C1070" i="1" s="1"/>
  <c r="T1070" i="1"/>
  <c r="L1003" i="1"/>
  <c r="M1003" i="1" s="1"/>
  <c r="N1003" i="1" s="1"/>
  <c r="K1004" i="1"/>
  <c r="P1070" i="1"/>
  <c r="A1071" i="1"/>
  <c r="D1070" i="1"/>
  <c r="E1070" i="1" s="1"/>
  <c r="B148" i="1"/>
  <c r="Q149" i="1"/>
  <c r="B149" i="1" s="1"/>
  <c r="I150" i="1"/>
  <c r="O150" i="1" s="1"/>
  <c r="H151" i="1"/>
  <c r="F1070" i="1" l="1"/>
  <c r="G1071" i="1" s="1"/>
  <c r="B1070" i="1"/>
  <c r="P1071" i="1"/>
  <c r="A1072" i="1"/>
  <c r="D1071" i="1"/>
  <c r="E1071" i="1" s="1"/>
  <c r="U1071" i="1"/>
  <c r="T1071" i="1"/>
  <c r="R1070" i="1"/>
  <c r="S1070" i="1" s="1"/>
  <c r="C1071" i="1" s="1"/>
  <c r="L1004" i="1"/>
  <c r="M1004" i="1" s="1"/>
  <c r="N1004" i="1" s="1"/>
  <c r="K1005" i="1"/>
  <c r="Q150" i="1"/>
  <c r="I151" i="1"/>
  <c r="O151" i="1" s="1"/>
  <c r="H152" i="1"/>
  <c r="L1005" i="1" l="1"/>
  <c r="M1005" i="1" s="1"/>
  <c r="N1005" i="1" s="1"/>
  <c r="K1006" i="1"/>
  <c r="F1071" i="1"/>
  <c r="G1072" i="1" s="1"/>
  <c r="B1071" i="1"/>
  <c r="A1073" i="1"/>
  <c r="D1072" i="1"/>
  <c r="E1072" i="1" s="1"/>
  <c r="P1072" i="1"/>
  <c r="U1072" i="1"/>
  <c r="T1072" i="1"/>
  <c r="R1071" i="1"/>
  <c r="S1071" i="1" s="1"/>
  <c r="C1072" i="1" s="1"/>
  <c r="B150" i="1"/>
  <c r="Q151" i="1"/>
  <c r="B151" i="1" s="1"/>
  <c r="I152" i="1"/>
  <c r="O152" i="1" s="1"/>
  <c r="H153" i="1"/>
  <c r="F1072" i="1" l="1"/>
  <c r="G1073" i="1" s="1"/>
  <c r="B1072" i="1"/>
  <c r="P1073" i="1"/>
  <c r="D1073" i="1"/>
  <c r="E1073" i="1" s="1"/>
  <c r="A1074" i="1"/>
  <c r="R1072" i="1"/>
  <c r="S1072" i="1" s="1"/>
  <c r="C1073" i="1" s="1"/>
  <c r="U1073" i="1"/>
  <c r="T1073" i="1"/>
  <c r="L1006" i="1"/>
  <c r="M1006" i="1" s="1"/>
  <c r="N1006" i="1" s="1"/>
  <c r="K1007" i="1"/>
  <c r="Q152" i="1"/>
  <c r="I153" i="1"/>
  <c r="O153" i="1" s="1"/>
  <c r="H154" i="1"/>
  <c r="P1074" i="1" l="1"/>
  <c r="A1075" i="1"/>
  <c r="D1074" i="1"/>
  <c r="E1074" i="1" s="1"/>
  <c r="F1073" i="1"/>
  <c r="G1074" i="1" s="1"/>
  <c r="B1073" i="1"/>
  <c r="T1074" i="1"/>
  <c r="R1073" i="1"/>
  <c r="S1073" i="1" s="1"/>
  <c r="C1074" i="1" s="1"/>
  <c r="U1074" i="1"/>
  <c r="L1007" i="1"/>
  <c r="M1007" i="1" s="1"/>
  <c r="N1007" i="1" s="1"/>
  <c r="K1008" i="1"/>
  <c r="B152" i="1"/>
  <c r="Q153" i="1"/>
  <c r="B153" i="1" s="1"/>
  <c r="H155" i="1"/>
  <c r="I154" i="1"/>
  <c r="O154" i="1" s="1"/>
  <c r="B1074" i="1" l="1"/>
  <c r="F1074" i="1"/>
  <c r="G1075" i="1" s="1"/>
  <c r="A1076" i="1"/>
  <c r="P1075" i="1"/>
  <c r="D1075" i="1"/>
  <c r="E1075" i="1" s="1"/>
  <c r="L1008" i="1"/>
  <c r="M1008" i="1" s="1"/>
  <c r="N1008" i="1" s="1"/>
  <c r="K1009" i="1"/>
  <c r="R1074" i="1"/>
  <c r="S1074" i="1" s="1"/>
  <c r="C1075" i="1" s="1"/>
  <c r="T1075" i="1"/>
  <c r="U1075" i="1"/>
  <c r="Q154" i="1"/>
  <c r="H156" i="1"/>
  <c r="I155" i="1"/>
  <c r="O155" i="1" s="1"/>
  <c r="L1009" i="1" l="1"/>
  <c r="M1009" i="1" s="1"/>
  <c r="N1009" i="1" s="1"/>
  <c r="K1010" i="1"/>
  <c r="B1075" i="1"/>
  <c r="F1075" i="1"/>
  <c r="G1076" i="1" s="1"/>
  <c r="D1076" i="1"/>
  <c r="E1076" i="1" s="1"/>
  <c r="A1077" i="1"/>
  <c r="P1076" i="1"/>
  <c r="R1075" i="1"/>
  <c r="S1075" i="1" s="1"/>
  <c r="C1076" i="1" s="1"/>
  <c r="U1076" i="1"/>
  <c r="T1076" i="1"/>
  <c r="B154" i="1"/>
  <c r="Q155" i="1"/>
  <c r="B155" i="1" s="1"/>
  <c r="H157" i="1"/>
  <c r="I156" i="1"/>
  <c r="O156" i="1" s="1"/>
  <c r="P1077" i="1" l="1"/>
  <c r="A1078" i="1"/>
  <c r="D1077" i="1"/>
  <c r="E1077" i="1" s="1"/>
  <c r="R1076" i="1"/>
  <c r="S1076" i="1" s="1"/>
  <c r="C1077" i="1" s="1"/>
  <c r="T1077" i="1"/>
  <c r="U1077" i="1"/>
  <c r="B1076" i="1"/>
  <c r="F1076" i="1"/>
  <c r="G1077" i="1" s="1"/>
  <c r="L1010" i="1"/>
  <c r="M1010" i="1" s="1"/>
  <c r="N1010" i="1" s="1"/>
  <c r="K1011" i="1"/>
  <c r="Q156" i="1"/>
  <c r="H158" i="1"/>
  <c r="I157" i="1"/>
  <c r="O157" i="1" s="1"/>
  <c r="L1011" i="1" l="1"/>
  <c r="M1011" i="1" s="1"/>
  <c r="N1011" i="1" s="1"/>
  <c r="K1012" i="1"/>
  <c r="F1077" i="1"/>
  <c r="G1078" i="1" s="1"/>
  <c r="B1077" i="1"/>
  <c r="P1078" i="1"/>
  <c r="A1079" i="1"/>
  <c r="D1078" i="1"/>
  <c r="E1078" i="1" s="1"/>
  <c r="R1077" i="1"/>
  <c r="S1077" i="1" s="1"/>
  <c r="C1078" i="1" s="1"/>
  <c r="U1078" i="1"/>
  <c r="T1078" i="1"/>
  <c r="B156" i="1"/>
  <c r="Q157" i="1"/>
  <c r="B157" i="1" s="1"/>
  <c r="H159" i="1"/>
  <c r="I158" i="1"/>
  <c r="O158" i="1" s="1"/>
  <c r="B1078" i="1" l="1"/>
  <c r="F1078" i="1"/>
  <c r="G1079" i="1" s="1"/>
  <c r="R1078" i="1"/>
  <c r="S1078" i="1" s="1"/>
  <c r="C1079" i="1" s="1"/>
  <c r="U1079" i="1"/>
  <c r="T1079" i="1"/>
  <c r="D1079" i="1"/>
  <c r="E1079" i="1" s="1"/>
  <c r="A1080" i="1"/>
  <c r="P1079" i="1"/>
  <c r="L1012" i="1"/>
  <c r="M1012" i="1" s="1"/>
  <c r="N1012" i="1" s="1"/>
  <c r="K1013" i="1"/>
  <c r="Q158" i="1"/>
  <c r="H160" i="1"/>
  <c r="I159" i="1"/>
  <c r="O159" i="1" s="1"/>
  <c r="D1080" i="1" l="1"/>
  <c r="E1080" i="1" s="1"/>
  <c r="P1080" i="1"/>
  <c r="A1081" i="1"/>
  <c r="L1013" i="1"/>
  <c r="M1013" i="1" s="1"/>
  <c r="N1013" i="1" s="1"/>
  <c r="K1014" i="1"/>
  <c r="T1080" i="1"/>
  <c r="R1079" i="1"/>
  <c r="S1079" i="1" s="1"/>
  <c r="C1080" i="1" s="1"/>
  <c r="U1080" i="1"/>
  <c r="B1079" i="1"/>
  <c r="F1079" i="1"/>
  <c r="G1080" i="1" s="1"/>
  <c r="B158" i="1"/>
  <c r="Q159" i="1"/>
  <c r="B159" i="1" s="1"/>
  <c r="H161" i="1"/>
  <c r="I160" i="1"/>
  <c r="O160" i="1" s="1"/>
  <c r="L1014" i="1" l="1"/>
  <c r="M1014" i="1" s="1"/>
  <c r="N1014" i="1" s="1"/>
  <c r="K1015" i="1"/>
  <c r="P1081" i="1"/>
  <c r="A1082" i="1"/>
  <c r="D1081" i="1"/>
  <c r="E1081" i="1" s="1"/>
  <c r="U1081" i="1"/>
  <c r="T1081" i="1"/>
  <c r="R1080" i="1"/>
  <c r="S1080" i="1" s="1"/>
  <c r="C1081" i="1" s="1"/>
  <c r="F1080" i="1"/>
  <c r="G1081" i="1" s="1"/>
  <c r="B1080" i="1"/>
  <c r="Q160" i="1"/>
  <c r="H162" i="1"/>
  <c r="I161" i="1"/>
  <c r="O161" i="1" s="1"/>
  <c r="B1081" i="1" l="1"/>
  <c r="F1081" i="1"/>
  <c r="G1082" i="1" s="1"/>
  <c r="D1082" i="1"/>
  <c r="E1082" i="1" s="1"/>
  <c r="A1083" i="1"/>
  <c r="P1082" i="1"/>
  <c r="R1081" i="1"/>
  <c r="S1081" i="1" s="1"/>
  <c r="C1082" i="1" s="1"/>
  <c r="U1082" i="1"/>
  <c r="T1082" i="1"/>
  <c r="L1015" i="1"/>
  <c r="M1015" i="1" s="1"/>
  <c r="N1015" i="1" s="1"/>
  <c r="K1016" i="1"/>
  <c r="B160" i="1"/>
  <c r="Q161" i="1"/>
  <c r="B161" i="1" s="1"/>
  <c r="H163" i="1"/>
  <c r="I162" i="1"/>
  <c r="O162" i="1" s="1"/>
  <c r="T1083" i="1" l="1"/>
  <c r="U1083" i="1"/>
  <c r="R1082" i="1"/>
  <c r="S1082" i="1" s="1"/>
  <c r="C1083" i="1" s="1"/>
  <c r="A1084" i="1"/>
  <c r="D1083" i="1"/>
  <c r="E1083" i="1" s="1"/>
  <c r="P1083" i="1"/>
  <c r="F1082" i="1"/>
  <c r="G1083" i="1" s="1"/>
  <c r="B1082" i="1"/>
  <c r="L1016" i="1"/>
  <c r="M1016" i="1" s="1"/>
  <c r="N1016" i="1" s="1"/>
  <c r="K1017" i="1"/>
  <c r="Q162" i="1"/>
  <c r="H164" i="1"/>
  <c r="I163" i="1"/>
  <c r="O163" i="1" s="1"/>
  <c r="T1084" i="1" l="1"/>
  <c r="R1083" i="1"/>
  <c r="S1083" i="1" s="1"/>
  <c r="C1084" i="1" s="1"/>
  <c r="U1084" i="1"/>
  <c r="F1083" i="1"/>
  <c r="G1084" i="1" s="1"/>
  <c r="B1083" i="1"/>
  <c r="P1084" i="1"/>
  <c r="D1084" i="1"/>
  <c r="E1084" i="1" s="1"/>
  <c r="A1085" i="1"/>
  <c r="L1017" i="1"/>
  <c r="M1017" i="1" s="1"/>
  <c r="N1017" i="1" s="1"/>
  <c r="K1018" i="1"/>
  <c r="B162" i="1"/>
  <c r="Q163" i="1"/>
  <c r="B163" i="1" s="1"/>
  <c r="H165" i="1"/>
  <c r="I164" i="1"/>
  <c r="O164" i="1" s="1"/>
  <c r="R1084" i="1" l="1"/>
  <c r="S1084" i="1" s="1"/>
  <c r="C1085" i="1" s="1"/>
  <c r="U1085" i="1"/>
  <c r="T1085" i="1"/>
  <c r="L1018" i="1"/>
  <c r="M1018" i="1" s="1"/>
  <c r="N1018" i="1" s="1"/>
  <c r="K1019" i="1"/>
  <c r="A1086" i="1"/>
  <c r="P1085" i="1"/>
  <c r="D1085" i="1"/>
  <c r="E1085" i="1" s="1"/>
  <c r="B1084" i="1"/>
  <c r="F1084" i="1"/>
  <c r="G1085" i="1" s="1"/>
  <c r="Q164" i="1"/>
  <c r="I165" i="1"/>
  <c r="O165" i="1" s="1"/>
  <c r="H166" i="1"/>
  <c r="L1019" i="1" l="1"/>
  <c r="M1019" i="1" s="1"/>
  <c r="N1019" i="1" s="1"/>
  <c r="K1020" i="1"/>
  <c r="F1085" i="1"/>
  <c r="G1086" i="1" s="1"/>
  <c r="B1085" i="1"/>
  <c r="U1086" i="1"/>
  <c r="R1085" i="1"/>
  <c r="S1085" i="1" s="1"/>
  <c r="C1086" i="1" s="1"/>
  <c r="T1086" i="1"/>
  <c r="D1086" i="1"/>
  <c r="E1086" i="1" s="1"/>
  <c r="P1086" i="1"/>
  <c r="A1087" i="1"/>
  <c r="B164" i="1"/>
  <c r="Q165" i="1"/>
  <c r="B165" i="1" s="1"/>
  <c r="H167" i="1"/>
  <c r="I166" i="1"/>
  <c r="O166" i="1" s="1"/>
  <c r="A1088" i="1" l="1"/>
  <c r="D1087" i="1"/>
  <c r="E1087" i="1" s="1"/>
  <c r="P1087" i="1"/>
  <c r="R1086" i="1"/>
  <c r="S1086" i="1" s="1"/>
  <c r="C1087" i="1" s="1"/>
  <c r="T1087" i="1"/>
  <c r="U1087" i="1"/>
  <c r="B1086" i="1"/>
  <c r="F1086" i="1"/>
  <c r="G1087" i="1" s="1"/>
  <c r="L1020" i="1"/>
  <c r="M1020" i="1" s="1"/>
  <c r="N1020" i="1" s="1"/>
  <c r="K1021" i="1"/>
  <c r="Q166" i="1"/>
  <c r="H168" i="1"/>
  <c r="I167" i="1"/>
  <c r="O167" i="1" s="1"/>
  <c r="L1021" i="1" l="1"/>
  <c r="M1021" i="1" s="1"/>
  <c r="N1021" i="1" s="1"/>
  <c r="K1022" i="1"/>
  <c r="U1088" i="1"/>
  <c r="R1087" i="1"/>
  <c r="S1087" i="1" s="1"/>
  <c r="C1088" i="1" s="1"/>
  <c r="T1088" i="1"/>
  <c r="F1087" i="1"/>
  <c r="G1088" i="1" s="1"/>
  <c r="B1087" i="1"/>
  <c r="D1088" i="1"/>
  <c r="E1088" i="1" s="1"/>
  <c r="P1088" i="1"/>
  <c r="A1089" i="1"/>
  <c r="B166" i="1"/>
  <c r="Q167" i="1"/>
  <c r="B167" i="1" s="1"/>
  <c r="H169" i="1"/>
  <c r="I168" i="1"/>
  <c r="O168" i="1" s="1"/>
  <c r="P1089" i="1" l="1"/>
  <c r="D1089" i="1"/>
  <c r="E1089" i="1" s="1"/>
  <c r="A1090" i="1"/>
  <c r="R1088" i="1"/>
  <c r="S1088" i="1" s="1"/>
  <c r="C1089" i="1" s="1"/>
  <c r="T1089" i="1"/>
  <c r="U1089" i="1"/>
  <c r="B1088" i="1"/>
  <c r="F1088" i="1"/>
  <c r="G1089" i="1" s="1"/>
  <c r="L1022" i="1"/>
  <c r="M1022" i="1" s="1"/>
  <c r="N1022" i="1" s="1"/>
  <c r="K1023" i="1"/>
  <c r="Q168" i="1"/>
  <c r="H170" i="1"/>
  <c r="I169" i="1"/>
  <c r="O169" i="1" s="1"/>
  <c r="L1023" i="1" l="1"/>
  <c r="M1023" i="1" s="1"/>
  <c r="N1023" i="1" s="1"/>
  <c r="K1024" i="1"/>
  <c r="P1090" i="1"/>
  <c r="A1091" i="1"/>
  <c r="D1090" i="1"/>
  <c r="E1090" i="1" s="1"/>
  <c r="F1089" i="1"/>
  <c r="G1090" i="1" s="1"/>
  <c r="B1089" i="1"/>
  <c r="U1090" i="1"/>
  <c r="R1089" i="1"/>
  <c r="S1089" i="1" s="1"/>
  <c r="C1090" i="1" s="1"/>
  <c r="T1090" i="1"/>
  <c r="B168" i="1"/>
  <c r="Q169" i="1"/>
  <c r="B169" i="1" s="1"/>
  <c r="I170" i="1"/>
  <c r="O170" i="1" s="1"/>
  <c r="H171" i="1"/>
  <c r="F1090" i="1" l="1"/>
  <c r="G1091" i="1" s="1"/>
  <c r="B1090" i="1"/>
  <c r="P1091" i="1"/>
  <c r="A1092" i="1"/>
  <c r="D1091" i="1"/>
  <c r="E1091" i="1" s="1"/>
  <c r="T1091" i="1"/>
  <c r="U1091" i="1"/>
  <c r="R1090" i="1"/>
  <c r="S1090" i="1" s="1"/>
  <c r="C1091" i="1" s="1"/>
  <c r="L1024" i="1"/>
  <c r="M1024" i="1" s="1"/>
  <c r="N1024" i="1" s="1"/>
  <c r="K1025" i="1"/>
  <c r="Q170" i="1"/>
  <c r="I171" i="1"/>
  <c r="O171" i="1" s="1"/>
  <c r="H172" i="1"/>
  <c r="L1025" i="1" l="1"/>
  <c r="M1025" i="1" s="1"/>
  <c r="N1025" i="1" s="1"/>
  <c r="K1026" i="1"/>
  <c r="B1091" i="1"/>
  <c r="F1091" i="1"/>
  <c r="G1092" i="1" s="1"/>
  <c r="A1093" i="1"/>
  <c r="P1092" i="1"/>
  <c r="D1092" i="1"/>
  <c r="E1092" i="1" s="1"/>
  <c r="R1091" i="1"/>
  <c r="S1091" i="1" s="1"/>
  <c r="C1092" i="1" s="1"/>
  <c r="T1092" i="1"/>
  <c r="U1092" i="1"/>
  <c r="B170" i="1"/>
  <c r="Q171" i="1"/>
  <c r="B171" i="1" s="1"/>
  <c r="H173" i="1"/>
  <c r="I172" i="1"/>
  <c r="O172" i="1" s="1"/>
  <c r="F1092" i="1" l="1"/>
  <c r="G1093" i="1" s="1"/>
  <c r="B1092" i="1"/>
  <c r="R1092" i="1"/>
  <c r="S1092" i="1" s="1"/>
  <c r="C1093" i="1" s="1"/>
  <c r="T1093" i="1"/>
  <c r="U1093" i="1"/>
  <c r="P1093" i="1"/>
  <c r="A1094" i="1"/>
  <c r="D1093" i="1"/>
  <c r="E1093" i="1" s="1"/>
  <c r="L1026" i="1"/>
  <c r="M1026" i="1" s="1"/>
  <c r="N1026" i="1" s="1"/>
  <c r="K1027" i="1"/>
  <c r="Q172" i="1"/>
  <c r="H174" i="1"/>
  <c r="I173" i="1"/>
  <c r="O173" i="1" s="1"/>
  <c r="U1094" i="1" l="1"/>
  <c r="R1093" i="1"/>
  <c r="S1093" i="1" s="1"/>
  <c r="C1094" i="1" s="1"/>
  <c r="T1094" i="1"/>
  <c r="D1094" i="1"/>
  <c r="E1094" i="1" s="1"/>
  <c r="P1094" i="1"/>
  <c r="A1095" i="1"/>
  <c r="L1027" i="1"/>
  <c r="M1027" i="1" s="1"/>
  <c r="N1027" i="1" s="1"/>
  <c r="K1028" i="1"/>
  <c r="F1093" i="1"/>
  <c r="G1094" i="1" s="1"/>
  <c r="B1093" i="1"/>
  <c r="B172" i="1"/>
  <c r="Q173" i="1"/>
  <c r="B173" i="1" s="1"/>
  <c r="H175" i="1"/>
  <c r="I174" i="1"/>
  <c r="O174" i="1" s="1"/>
  <c r="R1094" i="1" l="1"/>
  <c r="S1094" i="1" s="1"/>
  <c r="C1095" i="1" s="1"/>
  <c r="T1095" i="1"/>
  <c r="U1095" i="1"/>
  <c r="B1094" i="1"/>
  <c r="F1094" i="1"/>
  <c r="G1095" i="1" s="1"/>
  <c r="L1028" i="1"/>
  <c r="M1028" i="1" s="1"/>
  <c r="N1028" i="1" s="1"/>
  <c r="K1029" i="1"/>
  <c r="D1095" i="1"/>
  <c r="E1095" i="1" s="1"/>
  <c r="P1095" i="1"/>
  <c r="A1096" i="1"/>
  <c r="Q174" i="1"/>
  <c r="H176" i="1"/>
  <c r="I175" i="1"/>
  <c r="O175" i="1" s="1"/>
  <c r="A1097" i="1" l="1"/>
  <c r="P1096" i="1"/>
  <c r="D1096" i="1"/>
  <c r="E1096" i="1" s="1"/>
  <c r="U1096" i="1"/>
  <c r="R1095" i="1"/>
  <c r="S1095" i="1" s="1"/>
  <c r="C1096" i="1" s="1"/>
  <c r="T1096" i="1"/>
  <c r="F1095" i="1"/>
  <c r="G1096" i="1" s="1"/>
  <c r="B1095" i="1"/>
  <c r="L1029" i="1"/>
  <c r="M1029" i="1" s="1"/>
  <c r="N1029" i="1" s="1"/>
  <c r="K1030" i="1"/>
  <c r="B174" i="1"/>
  <c r="Q175" i="1"/>
  <c r="B175" i="1" s="1"/>
  <c r="H177" i="1"/>
  <c r="I176" i="1"/>
  <c r="O176" i="1" s="1"/>
  <c r="L1030" i="1" l="1"/>
  <c r="M1030" i="1" s="1"/>
  <c r="N1030" i="1" s="1"/>
  <c r="K1031" i="1"/>
  <c r="B1096" i="1"/>
  <c r="F1096" i="1"/>
  <c r="G1097" i="1" s="1"/>
  <c r="U1097" i="1"/>
  <c r="R1096" i="1"/>
  <c r="S1096" i="1" s="1"/>
  <c r="C1097" i="1" s="1"/>
  <c r="T1097" i="1"/>
  <c r="D1097" i="1"/>
  <c r="E1097" i="1" s="1"/>
  <c r="P1097" i="1"/>
  <c r="A1098" i="1"/>
  <c r="Q176" i="1"/>
  <c r="H178" i="1"/>
  <c r="I177" i="1"/>
  <c r="O177" i="1" s="1"/>
  <c r="A1099" i="1" l="1"/>
  <c r="D1098" i="1"/>
  <c r="E1098" i="1" s="1"/>
  <c r="P1098" i="1"/>
  <c r="U1098" i="1"/>
  <c r="R1097" i="1"/>
  <c r="S1097" i="1" s="1"/>
  <c r="C1098" i="1" s="1"/>
  <c r="T1098" i="1"/>
  <c r="B1097" i="1"/>
  <c r="F1097" i="1"/>
  <c r="G1098" i="1" s="1"/>
  <c r="L1031" i="1"/>
  <c r="M1031" i="1" s="1"/>
  <c r="N1031" i="1" s="1"/>
  <c r="K1032" i="1"/>
  <c r="B176" i="1"/>
  <c r="Q177" i="1"/>
  <c r="B177" i="1" s="1"/>
  <c r="H179" i="1"/>
  <c r="I178" i="1"/>
  <c r="O178" i="1" s="1"/>
  <c r="L1032" i="1" l="1"/>
  <c r="M1032" i="1" s="1"/>
  <c r="N1032" i="1" s="1"/>
  <c r="K1033" i="1"/>
  <c r="T1099" i="1"/>
  <c r="R1098" i="1"/>
  <c r="S1098" i="1" s="1"/>
  <c r="C1099" i="1" s="1"/>
  <c r="U1099" i="1"/>
  <c r="F1098" i="1"/>
  <c r="G1099" i="1" s="1"/>
  <c r="B1098" i="1"/>
  <c r="P1099" i="1"/>
  <c r="R1099" i="1" s="1"/>
  <c r="S1099" i="1" s="1"/>
  <c r="D1099" i="1"/>
  <c r="E1099" i="1" s="1"/>
  <c r="Q178" i="1"/>
  <c r="H180" i="1"/>
  <c r="I179" i="1"/>
  <c r="O179" i="1" s="1"/>
  <c r="B1099" i="1" l="1"/>
  <c r="F1099" i="1"/>
  <c r="L1033" i="1"/>
  <c r="M1033" i="1" s="1"/>
  <c r="N1033" i="1" s="1"/>
  <c r="K1034" i="1"/>
  <c r="B178" i="1"/>
  <c r="Q179" i="1"/>
  <c r="B179" i="1" s="1"/>
  <c r="H181" i="1"/>
  <c r="I180" i="1"/>
  <c r="O180" i="1" s="1"/>
  <c r="L1034" i="1" l="1"/>
  <c r="M1034" i="1" s="1"/>
  <c r="N1034" i="1" s="1"/>
  <c r="K1035" i="1"/>
  <c r="Q180" i="1"/>
  <c r="H182" i="1"/>
  <c r="I181" i="1"/>
  <c r="O181" i="1" s="1"/>
  <c r="Q181" i="1" s="1"/>
  <c r="B181" i="1" s="1"/>
  <c r="L1035" i="1" l="1"/>
  <c r="M1035" i="1" s="1"/>
  <c r="N1035" i="1" s="1"/>
  <c r="K1036" i="1"/>
  <c r="B180" i="1"/>
  <c r="H183" i="1"/>
  <c r="I182" i="1"/>
  <c r="O182" i="1" s="1"/>
  <c r="Q182" i="1" s="1"/>
  <c r="B182" i="1" s="1"/>
  <c r="L1036" i="1" l="1"/>
  <c r="M1036" i="1" s="1"/>
  <c r="N1036" i="1" s="1"/>
  <c r="K1037" i="1"/>
  <c r="H184" i="1"/>
  <c r="I183" i="1"/>
  <c r="O183" i="1" s="1"/>
  <c r="Q183" i="1" s="1"/>
  <c r="L1037" i="1" l="1"/>
  <c r="M1037" i="1" s="1"/>
  <c r="N1037" i="1" s="1"/>
  <c r="K1038" i="1"/>
  <c r="B183" i="1"/>
  <c r="H185" i="1"/>
  <c r="I184" i="1"/>
  <c r="O184" i="1" s="1"/>
  <c r="Q184" i="1" s="1"/>
  <c r="B184" i="1" s="1"/>
  <c r="L1038" i="1" l="1"/>
  <c r="M1038" i="1" s="1"/>
  <c r="N1038" i="1" s="1"/>
  <c r="K1039" i="1"/>
  <c r="H186" i="1"/>
  <c r="I185" i="1"/>
  <c r="O185" i="1" s="1"/>
  <c r="Q185" i="1" s="1"/>
  <c r="L1039" i="1" l="1"/>
  <c r="M1039" i="1" s="1"/>
  <c r="N1039" i="1" s="1"/>
  <c r="K1040" i="1"/>
  <c r="B185" i="1"/>
  <c r="H187" i="1"/>
  <c r="I186" i="1"/>
  <c r="O186" i="1" s="1"/>
  <c r="Q186" i="1" s="1"/>
  <c r="B186" i="1" s="1"/>
  <c r="L1040" i="1" l="1"/>
  <c r="M1040" i="1" s="1"/>
  <c r="N1040" i="1" s="1"/>
  <c r="K1041" i="1"/>
  <c r="I187" i="1"/>
  <c r="O187" i="1" s="1"/>
  <c r="Q187" i="1" s="1"/>
  <c r="H188" i="1"/>
  <c r="L1041" i="1" l="1"/>
  <c r="M1041" i="1" s="1"/>
  <c r="N1041" i="1" s="1"/>
  <c r="K1042" i="1"/>
  <c r="B187" i="1"/>
  <c r="H189" i="1"/>
  <c r="I188" i="1"/>
  <c r="O188" i="1" s="1"/>
  <c r="Q188" i="1" s="1"/>
  <c r="B188" i="1" s="1"/>
  <c r="L1042" i="1" l="1"/>
  <c r="M1042" i="1" s="1"/>
  <c r="N1042" i="1" s="1"/>
  <c r="K1043" i="1"/>
  <c r="H190" i="1"/>
  <c r="I189" i="1"/>
  <c r="O189" i="1" s="1"/>
  <c r="Q189" i="1" s="1"/>
  <c r="L1043" i="1" l="1"/>
  <c r="M1043" i="1" s="1"/>
  <c r="N1043" i="1" s="1"/>
  <c r="K1044" i="1"/>
  <c r="B189" i="1"/>
  <c r="H191" i="1"/>
  <c r="I190" i="1"/>
  <c r="O190" i="1" s="1"/>
  <c r="Q190" i="1" s="1"/>
  <c r="B190" i="1" s="1"/>
  <c r="L1044" i="1" l="1"/>
  <c r="M1044" i="1" s="1"/>
  <c r="N1044" i="1" s="1"/>
  <c r="K1045" i="1"/>
  <c r="I191" i="1"/>
  <c r="O191" i="1" s="1"/>
  <c r="Q191" i="1" s="1"/>
  <c r="H192" i="1"/>
  <c r="L1045" i="1" l="1"/>
  <c r="M1045" i="1" s="1"/>
  <c r="N1045" i="1" s="1"/>
  <c r="K1046" i="1"/>
  <c r="B191" i="1"/>
  <c r="H193" i="1"/>
  <c r="I192" i="1"/>
  <c r="O192" i="1" s="1"/>
  <c r="Q192" i="1" s="1"/>
  <c r="B192" i="1" s="1"/>
  <c r="L1046" i="1" l="1"/>
  <c r="M1046" i="1" s="1"/>
  <c r="N1046" i="1" s="1"/>
  <c r="K1047" i="1"/>
  <c r="H194" i="1"/>
  <c r="I193" i="1"/>
  <c r="O193" i="1" s="1"/>
  <c r="Q193" i="1" s="1"/>
  <c r="L1047" i="1" l="1"/>
  <c r="M1047" i="1" s="1"/>
  <c r="N1047" i="1" s="1"/>
  <c r="K1048" i="1"/>
  <c r="B193" i="1"/>
  <c r="H195" i="1"/>
  <c r="I194" i="1"/>
  <c r="O194" i="1" s="1"/>
  <c r="Q194" i="1" s="1"/>
  <c r="B194" i="1" s="1"/>
  <c r="L1048" i="1" l="1"/>
  <c r="M1048" i="1" s="1"/>
  <c r="N1048" i="1" s="1"/>
  <c r="K1049" i="1"/>
  <c r="H196" i="1"/>
  <c r="I195" i="1"/>
  <c r="O195" i="1" s="1"/>
  <c r="Q195" i="1" s="1"/>
  <c r="L1049" i="1" l="1"/>
  <c r="M1049" i="1" s="1"/>
  <c r="N1049" i="1" s="1"/>
  <c r="K1050" i="1"/>
  <c r="B195" i="1"/>
  <c r="H197" i="1"/>
  <c r="I196" i="1"/>
  <c r="O196" i="1" s="1"/>
  <c r="Q196" i="1" s="1"/>
  <c r="B196" i="1" s="1"/>
  <c r="L1050" i="1" l="1"/>
  <c r="M1050" i="1" s="1"/>
  <c r="N1050" i="1" s="1"/>
  <c r="K1051" i="1"/>
  <c r="H198" i="1"/>
  <c r="I197" i="1"/>
  <c r="O197" i="1" s="1"/>
  <c r="Q197" i="1" s="1"/>
  <c r="L1051" i="1" l="1"/>
  <c r="M1051" i="1" s="1"/>
  <c r="N1051" i="1" s="1"/>
  <c r="K1052" i="1"/>
  <c r="B197" i="1"/>
  <c r="H199" i="1"/>
  <c r="I198" i="1"/>
  <c r="O198" i="1" s="1"/>
  <c r="Q198" i="1" s="1"/>
  <c r="B198" i="1" s="1"/>
  <c r="L1052" i="1" l="1"/>
  <c r="M1052" i="1" s="1"/>
  <c r="N1052" i="1" s="1"/>
  <c r="K1053" i="1"/>
  <c r="H200" i="1"/>
  <c r="I199" i="1"/>
  <c r="O199" i="1" s="1"/>
  <c r="Q199" i="1" s="1"/>
  <c r="L1053" i="1" l="1"/>
  <c r="M1053" i="1" s="1"/>
  <c r="N1053" i="1" s="1"/>
  <c r="K1054" i="1"/>
  <c r="B199" i="1"/>
  <c r="H201" i="1"/>
  <c r="I200" i="1"/>
  <c r="O200" i="1" s="1"/>
  <c r="Q200" i="1" s="1"/>
  <c r="B200" i="1" s="1"/>
  <c r="L1054" i="1" l="1"/>
  <c r="M1054" i="1" s="1"/>
  <c r="N1054" i="1" s="1"/>
  <c r="K1055" i="1"/>
  <c r="H202" i="1"/>
  <c r="I201" i="1"/>
  <c r="O201" i="1" s="1"/>
  <c r="Q201" i="1" s="1"/>
  <c r="L1055" i="1" l="1"/>
  <c r="M1055" i="1" s="1"/>
  <c r="N1055" i="1" s="1"/>
  <c r="K1056" i="1"/>
  <c r="B201" i="1"/>
  <c r="H203" i="1"/>
  <c r="I202" i="1"/>
  <c r="O202" i="1" s="1"/>
  <c r="Q202" i="1" s="1"/>
  <c r="B202" i="1" s="1"/>
  <c r="L1056" i="1" l="1"/>
  <c r="M1056" i="1" s="1"/>
  <c r="N1056" i="1" s="1"/>
  <c r="K1057" i="1"/>
  <c r="H204" i="1"/>
  <c r="I203" i="1"/>
  <c r="O203" i="1" s="1"/>
  <c r="Q203" i="1" s="1"/>
  <c r="L1057" i="1" l="1"/>
  <c r="M1057" i="1" s="1"/>
  <c r="N1057" i="1" s="1"/>
  <c r="K1058" i="1"/>
  <c r="B203" i="1"/>
  <c r="H205" i="1"/>
  <c r="I204" i="1"/>
  <c r="O204" i="1" s="1"/>
  <c r="Q204" i="1" s="1"/>
  <c r="B204" i="1" s="1"/>
  <c r="L1058" i="1" l="1"/>
  <c r="M1058" i="1" s="1"/>
  <c r="N1058" i="1" s="1"/>
  <c r="K1059" i="1"/>
  <c r="H206" i="1"/>
  <c r="I205" i="1"/>
  <c r="O205" i="1" s="1"/>
  <c r="Q205" i="1" s="1"/>
  <c r="L1059" i="1" l="1"/>
  <c r="M1059" i="1" s="1"/>
  <c r="N1059" i="1" s="1"/>
  <c r="K1060" i="1"/>
  <c r="B205" i="1"/>
  <c r="H207" i="1"/>
  <c r="I206" i="1"/>
  <c r="O206" i="1" s="1"/>
  <c r="Q206" i="1" s="1"/>
  <c r="B206" i="1" s="1"/>
  <c r="L1060" i="1" l="1"/>
  <c r="M1060" i="1" s="1"/>
  <c r="N1060" i="1" s="1"/>
  <c r="K1061" i="1"/>
  <c r="I207" i="1"/>
  <c r="O207" i="1" s="1"/>
  <c r="Q207" i="1" s="1"/>
  <c r="H208" i="1"/>
  <c r="L1061" i="1" l="1"/>
  <c r="M1061" i="1" s="1"/>
  <c r="N1061" i="1" s="1"/>
  <c r="K1062" i="1"/>
  <c r="B207" i="1"/>
  <c r="H209" i="1"/>
  <c r="I208" i="1"/>
  <c r="O208" i="1" s="1"/>
  <c r="Q208" i="1" s="1"/>
  <c r="B208" i="1" s="1"/>
  <c r="L1062" i="1" l="1"/>
  <c r="M1062" i="1" s="1"/>
  <c r="N1062" i="1" s="1"/>
  <c r="K1063" i="1"/>
  <c r="H210" i="1"/>
  <c r="I209" i="1"/>
  <c r="O209" i="1" s="1"/>
  <c r="Q209" i="1" s="1"/>
  <c r="L1063" i="1" l="1"/>
  <c r="M1063" i="1" s="1"/>
  <c r="N1063" i="1" s="1"/>
  <c r="K1064" i="1"/>
  <c r="B209" i="1"/>
  <c r="H211" i="1"/>
  <c r="I210" i="1"/>
  <c r="O210" i="1" s="1"/>
  <c r="Q210" i="1" s="1"/>
  <c r="B210" i="1" s="1"/>
  <c r="L1064" i="1" l="1"/>
  <c r="M1064" i="1" s="1"/>
  <c r="N1064" i="1" s="1"/>
  <c r="K1065" i="1"/>
  <c r="H212" i="1"/>
  <c r="I211" i="1"/>
  <c r="O211" i="1" s="1"/>
  <c r="Q211" i="1" s="1"/>
  <c r="L1065" i="1" l="1"/>
  <c r="M1065" i="1" s="1"/>
  <c r="N1065" i="1" s="1"/>
  <c r="K1066" i="1"/>
  <c r="B211" i="1"/>
  <c r="H213" i="1"/>
  <c r="I212" i="1"/>
  <c r="O212" i="1" s="1"/>
  <c r="Q212" i="1" s="1"/>
  <c r="B212" i="1" s="1"/>
  <c r="L1066" i="1" l="1"/>
  <c r="M1066" i="1" s="1"/>
  <c r="N1066" i="1" s="1"/>
  <c r="K1067" i="1"/>
  <c r="H214" i="1"/>
  <c r="I213" i="1"/>
  <c r="O213" i="1" s="1"/>
  <c r="Q213" i="1" s="1"/>
  <c r="B213" i="1" l="1"/>
  <c r="L1067" i="1"/>
  <c r="M1067" i="1" s="1"/>
  <c r="N1067" i="1" s="1"/>
  <c r="K1068" i="1"/>
  <c r="H215" i="1"/>
  <c r="I214" i="1"/>
  <c r="O214" i="1" s="1"/>
  <c r="Q214" i="1" s="1"/>
  <c r="B214" i="1" s="1"/>
  <c r="L1068" i="1" l="1"/>
  <c r="M1068" i="1" s="1"/>
  <c r="N1068" i="1" s="1"/>
  <c r="K1069" i="1"/>
  <c r="H216" i="1"/>
  <c r="I215" i="1"/>
  <c r="O215" i="1" s="1"/>
  <c r="Q215" i="1" s="1"/>
  <c r="B215" i="1" l="1"/>
  <c r="L1069" i="1"/>
  <c r="M1069" i="1" s="1"/>
  <c r="N1069" i="1" s="1"/>
  <c r="K1070" i="1"/>
  <c r="H217" i="1"/>
  <c r="I216" i="1"/>
  <c r="O216" i="1" s="1"/>
  <c r="Q216" i="1" s="1"/>
  <c r="B216" i="1" s="1"/>
  <c r="L1070" i="1" l="1"/>
  <c r="M1070" i="1" s="1"/>
  <c r="N1070" i="1" s="1"/>
  <c r="K1071" i="1"/>
  <c r="H218" i="1"/>
  <c r="I217" i="1"/>
  <c r="O217" i="1" s="1"/>
  <c r="Q217" i="1" s="1"/>
  <c r="B217" i="1" l="1"/>
  <c r="L1071" i="1"/>
  <c r="M1071" i="1" s="1"/>
  <c r="N1071" i="1" s="1"/>
  <c r="K1072" i="1"/>
  <c r="H219" i="1"/>
  <c r="I218" i="1"/>
  <c r="O218" i="1" s="1"/>
  <c r="Q218" i="1" s="1"/>
  <c r="B218" i="1" s="1"/>
  <c r="L1072" i="1" l="1"/>
  <c r="M1072" i="1" s="1"/>
  <c r="N1072" i="1" s="1"/>
  <c r="K1073" i="1"/>
  <c r="H220" i="1"/>
  <c r="I219" i="1"/>
  <c r="O219" i="1" s="1"/>
  <c r="Q219" i="1" s="1"/>
  <c r="B219" i="1" l="1"/>
  <c r="L1073" i="1"/>
  <c r="M1073" i="1" s="1"/>
  <c r="N1073" i="1" s="1"/>
  <c r="K1074" i="1"/>
  <c r="H221" i="1"/>
  <c r="I220" i="1"/>
  <c r="O220" i="1" s="1"/>
  <c r="Q220" i="1" s="1"/>
  <c r="B220" i="1" s="1"/>
  <c r="L1074" i="1" l="1"/>
  <c r="M1074" i="1" s="1"/>
  <c r="N1074" i="1" s="1"/>
  <c r="K1075" i="1"/>
  <c r="H222" i="1"/>
  <c r="I221" i="1"/>
  <c r="O221" i="1" s="1"/>
  <c r="Q221" i="1" s="1"/>
  <c r="B221" i="1" l="1"/>
  <c r="L1075" i="1"/>
  <c r="M1075" i="1" s="1"/>
  <c r="N1075" i="1" s="1"/>
  <c r="K1076" i="1"/>
  <c r="H223" i="1"/>
  <c r="I222" i="1"/>
  <c r="O222" i="1" s="1"/>
  <c r="Q222" i="1" s="1"/>
  <c r="B222" i="1" s="1"/>
  <c r="L1076" i="1" l="1"/>
  <c r="M1076" i="1" s="1"/>
  <c r="N1076" i="1" s="1"/>
  <c r="K1077" i="1"/>
  <c r="H224" i="1"/>
  <c r="I223" i="1"/>
  <c r="O223" i="1" s="1"/>
  <c r="Q223" i="1" s="1"/>
  <c r="B223" i="1" l="1"/>
  <c r="L1077" i="1"/>
  <c r="M1077" i="1" s="1"/>
  <c r="N1077" i="1" s="1"/>
  <c r="K1078" i="1"/>
  <c r="H225" i="1"/>
  <c r="I224" i="1"/>
  <c r="O224" i="1" s="1"/>
  <c r="Q224" i="1" s="1"/>
  <c r="B224" i="1" s="1"/>
  <c r="L1078" i="1" l="1"/>
  <c r="M1078" i="1" s="1"/>
  <c r="N1078" i="1" s="1"/>
  <c r="K1079" i="1"/>
  <c r="H226" i="1"/>
  <c r="I225" i="1"/>
  <c r="O225" i="1" s="1"/>
  <c r="Q225" i="1" s="1"/>
  <c r="B225" i="1" l="1"/>
  <c r="L1079" i="1"/>
  <c r="M1079" i="1" s="1"/>
  <c r="N1079" i="1" s="1"/>
  <c r="K1080" i="1"/>
  <c r="H227" i="1"/>
  <c r="I226" i="1"/>
  <c r="O226" i="1" s="1"/>
  <c r="Q226" i="1" s="1"/>
  <c r="B226" i="1" s="1"/>
  <c r="L1080" i="1" l="1"/>
  <c r="M1080" i="1" s="1"/>
  <c r="N1080" i="1" s="1"/>
  <c r="K1081" i="1"/>
  <c r="H228" i="1"/>
  <c r="I227" i="1"/>
  <c r="O227" i="1" s="1"/>
  <c r="Q227" i="1" s="1"/>
  <c r="B227" i="1" l="1"/>
  <c r="L1081" i="1"/>
  <c r="M1081" i="1" s="1"/>
  <c r="N1081" i="1" s="1"/>
  <c r="K1082" i="1"/>
  <c r="H229" i="1"/>
  <c r="I228" i="1"/>
  <c r="O228" i="1" s="1"/>
  <c r="Q228" i="1" s="1"/>
  <c r="B228" i="1" s="1"/>
  <c r="L1082" i="1" l="1"/>
  <c r="M1082" i="1" s="1"/>
  <c r="N1082" i="1" s="1"/>
  <c r="K1083" i="1"/>
  <c r="I229" i="1"/>
  <c r="O229" i="1" s="1"/>
  <c r="Q229" i="1" s="1"/>
  <c r="H230" i="1"/>
  <c r="B229" i="1" l="1"/>
  <c r="L1083" i="1"/>
  <c r="M1083" i="1" s="1"/>
  <c r="N1083" i="1" s="1"/>
  <c r="K1084" i="1"/>
  <c r="H231" i="1"/>
  <c r="I230" i="1"/>
  <c r="O230" i="1" s="1"/>
  <c r="Q230" i="1" s="1"/>
  <c r="B230" i="1" s="1"/>
  <c r="L1084" i="1" l="1"/>
  <c r="M1084" i="1" s="1"/>
  <c r="N1084" i="1" s="1"/>
  <c r="K1085" i="1"/>
  <c r="H232" i="1"/>
  <c r="I231" i="1"/>
  <c r="O231" i="1" s="1"/>
  <c r="Q231" i="1" s="1"/>
  <c r="B231" i="1" l="1"/>
  <c r="L1085" i="1"/>
  <c r="M1085" i="1" s="1"/>
  <c r="N1085" i="1" s="1"/>
  <c r="K1086" i="1"/>
  <c r="H233" i="1"/>
  <c r="I232" i="1"/>
  <c r="O232" i="1" s="1"/>
  <c r="Q232" i="1" s="1"/>
  <c r="B232" i="1" s="1"/>
  <c r="L1086" i="1" l="1"/>
  <c r="M1086" i="1" s="1"/>
  <c r="N1086" i="1" s="1"/>
  <c r="K1087" i="1"/>
  <c r="H234" i="1"/>
  <c r="I233" i="1"/>
  <c r="O233" i="1" s="1"/>
  <c r="Q233" i="1" s="1"/>
  <c r="B233" i="1" l="1"/>
  <c r="L1087" i="1"/>
  <c r="M1087" i="1" s="1"/>
  <c r="N1087" i="1" s="1"/>
  <c r="K1088" i="1"/>
  <c r="H235" i="1"/>
  <c r="I234" i="1"/>
  <c r="O234" i="1" s="1"/>
  <c r="Q234" i="1" s="1"/>
  <c r="B234" i="1" s="1"/>
  <c r="L1088" i="1" l="1"/>
  <c r="M1088" i="1" s="1"/>
  <c r="N1088" i="1" s="1"/>
  <c r="K1089" i="1"/>
  <c r="H236" i="1"/>
  <c r="I235" i="1"/>
  <c r="O235" i="1" s="1"/>
  <c r="Q235" i="1" s="1"/>
  <c r="B235" i="1" l="1"/>
  <c r="L1089" i="1"/>
  <c r="M1089" i="1" s="1"/>
  <c r="N1089" i="1" s="1"/>
  <c r="K1090" i="1"/>
  <c r="H237" i="1"/>
  <c r="I236" i="1"/>
  <c r="O236" i="1" s="1"/>
  <c r="Q236" i="1" s="1"/>
  <c r="B236" i="1" s="1"/>
  <c r="L1090" i="1" l="1"/>
  <c r="M1090" i="1" s="1"/>
  <c r="N1090" i="1" s="1"/>
  <c r="K1091" i="1"/>
  <c r="H238" i="1"/>
  <c r="I237" i="1"/>
  <c r="O237" i="1" s="1"/>
  <c r="Q237" i="1" s="1"/>
  <c r="B237" i="1" l="1"/>
  <c r="L1091" i="1"/>
  <c r="M1091" i="1" s="1"/>
  <c r="N1091" i="1" s="1"/>
  <c r="K1092" i="1"/>
  <c r="H239" i="1"/>
  <c r="I238" i="1"/>
  <c r="O238" i="1" s="1"/>
  <c r="Q238" i="1" s="1"/>
  <c r="B238" i="1" s="1"/>
  <c r="L1092" i="1" l="1"/>
  <c r="M1092" i="1" s="1"/>
  <c r="N1092" i="1" s="1"/>
  <c r="K1093" i="1"/>
  <c r="H240" i="1"/>
  <c r="I239" i="1"/>
  <c r="O239" i="1" s="1"/>
  <c r="Q239" i="1" s="1"/>
  <c r="B239" i="1" l="1"/>
  <c r="L1093" i="1"/>
  <c r="M1093" i="1" s="1"/>
  <c r="N1093" i="1" s="1"/>
  <c r="K1094" i="1"/>
  <c r="H241" i="1"/>
  <c r="I240" i="1"/>
  <c r="O240" i="1" s="1"/>
  <c r="Q240" i="1" s="1"/>
  <c r="B240" i="1" s="1"/>
  <c r="L1094" i="1" l="1"/>
  <c r="M1094" i="1" s="1"/>
  <c r="N1094" i="1" s="1"/>
  <c r="K1095" i="1"/>
  <c r="H242" i="1"/>
  <c r="I241" i="1"/>
  <c r="O241" i="1" s="1"/>
  <c r="Q241" i="1" s="1"/>
  <c r="B241" i="1" l="1"/>
  <c r="L1095" i="1"/>
  <c r="M1095" i="1" s="1"/>
  <c r="N1095" i="1" s="1"/>
  <c r="K1096" i="1"/>
  <c r="H243" i="1"/>
  <c r="I242" i="1"/>
  <c r="O242" i="1" s="1"/>
  <c r="Q242" i="1" s="1"/>
  <c r="B242" i="1" s="1"/>
  <c r="L1096" i="1" l="1"/>
  <c r="M1096" i="1" s="1"/>
  <c r="N1096" i="1" s="1"/>
  <c r="K1097" i="1"/>
  <c r="H244" i="1"/>
  <c r="I243" i="1"/>
  <c r="O243" i="1" s="1"/>
  <c r="Q243" i="1" s="1"/>
  <c r="B243" i="1" l="1"/>
  <c r="L1097" i="1"/>
  <c r="M1097" i="1" s="1"/>
  <c r="N1097" i="1" s="1"/>
  <c r="K1098" i="1"/>
  <c r="H245" i="1"/>
  <c r="I244" i="1"/>
  <c r="O244" i="1" s="1"/>
  <c r="Q244" i="1" s="1"/>
  <c r="B244" i="1" s="1"/>
  <c r="L1098" i="1" l="1"/>
  <c r="M1098" i="1" s="1"/>
  <c r="N1098" i="1" s="1"/>
  <c r="K1099" i="1"/>
  <c r="L1099" i="1" s="1"/>
  <c r="H246" i="1"/>
  <c r="I245" i="1"/>
  <c r="O245" i="1" s="1"/>
  <c r="Q245" i="1" s="1"/>
  <c r="B245" i="1" l="1"/>
  <c r="M1099" i="1"/>
  <c r="N1099" i="1" s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H361" i="1"/>
  <c r="B360" i="1" l="1"/>
  <c r="I361" i="1"/>
  <c r="O361" i="1" s="1"/>
  <c r="Q361" i="1" s="1"/>
  <c r="B361" i="1" s="1"/>
  <c r="H362" i="1"/>
  <c r="H363" i="1" l="1"/>
  <c r="I362" i="1"/>
  <c r="O362" i="1" s="1"/>
  <c r="Q362" i="1" s="1"/>
  <c r="B362" i="1" l="1"/>
  <c r="I363" i="1"/>
  <c r="O363" i="1" s="1"/>
  <c r="Q363" i="1" s="1"/>
  <c r="B363" i="1" s="1"/>
  <c r="H364" i="1"/>
  <c r="H365" i="1" l="1"/>
  <c r="I364" i="1"/>
  <c r="O364" i="1" s="1"/>
  <c r="Q364" i="1" s="1"/>
  <c r="B364" i="1" l="1"/>
  <c r="I365" i="1"/>
  <c r="O365" i="1" s="1"/>
  <c r="Q365" i="1" s="1"/>
  <c r="B365" i="1" s="1"/>
  <c r="H366" i="1"/>
  <c r="H367" i="1" l="1"/>
  <c r="I366" i="1"/>
  <c r="O366" i="1" s="1"/>
  <c r="Q366" i="1" s="1"/>
  <c r="B366" i="1" l="1"/>
  <c r="I367" i="1"/>
  <c r="O367" i="1" s="1"/>
  <c r="Q367" i="1" s="1"/>
  <c r="B367" i="1" s="1"/>
  <c r="H368" i="1"/>
  <c r="I368" i="1" l="1"/>
  <c r="O368" i="1" s="1"/>
  <c r="Q368" i="1" s="1"/>
  <c r="H369" i="1"/>
  <c r="B368" i="1" l="1"/>
  <c r="I369" i="1"/>
  <c r="O369" i="1" s="1"/>
  <c r="Q369" i="1" s="1"/>
  <c r="B369" i="1" s="1"/>
  <c r="H370" i="1"/>
  <c r="I370" i="1" l="1"/>
  <c r="O370" i="1" s="1"/>
  <c r="Q370" i="1" s="1"/>
  <c r="H371" i="1"/>
  <c r="B370" i="1" l="1"/>
  <c r="H372" i="1"/>
  <c r="I371" i="1"/>
  <c r="O371" i="1" s="1"/>
  <c r="Q371" i="1" s="1"/>
  <c r="B371" i="1" s="1"/>
  <c r="H373" i="1" l="1"/>
  <c r="I372" i="1"/>
  <c r="O372" i="1" s="1"/>
  <c r="Q372" i="1" s="1"/>
  <c r="B372" i="1" l="1"/>
  <c r="H374" i="1"/>
  <c r="I373" i="1"/>
  <c r="O373" i="1" s="1"/>
  <c r="Q373" i="1" s="1"/>
  <c r="B373" i="1" s="1"/>
  <c r="H375" i="1" l="1"/>
  <c r="I374" i="1"/>
  <c r="O374" i="1" s="1"/>
  <c r="Q374" i="1" s="1"/>
  <c r="B374" i="1" l="1"/>
  <c r="H376" i="1"/>
  <c r="I375" i="1"/>
  <c r="O375" i="1" s="1"/>
  <c r="Q375" i="1" s="1"/>
  <c r="B375" i="1" s="1"/>
  <c r="I376" i="1" l="1"/>
  <c r="O376" i="1" s="1"/>
  <c r="Q376" i="1" s="1"/>
  <c r="H377" i="1"/>
  <c r="B376" i="1" l="1"/>
  <c r="I377" i="1"/>
  <c r="O377" i="1" s="1"/>
  <c r="Q377" i="1" s="1"/>
  <c r="B377" i="1" s="1"/>
  <c r="H378" i="1"/>
  <c r="I378" i="1" l="1"/>
  <c r="O378" i="1" s="1"/>
  <c r="Q378" i="1" s="1"/>
  <c r="H379" i="1"/>
  <c r="B378" i="1" l="1"/>
  <c r="I379" i="1"/>
  <c r="O379" i="1" s="1"/>
  <c r="Q379" i="1" s="1"/>
  <c r="B379" i="1" s="1"/>
  <c r="H380" i="1"/>
  <c r="I380" i="1" l="1"/>
  <c r="O380" i="1" s="1"/>
  <c r="Q380" i="1" s="1"/>
  <c r="H381" i="1"/>
  <c r="B380" i="1" l="1"/>
  <c r="H382" i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B650" i="1" s="1"/>
  <c r="H651" i="1"/>
  <c r="H652" i="1" l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l="1"/>
  <c r="H702" i="1"/>
  <c r="I701" i="1"/>
  <c r="O701" i="1" s="1"/>
  <c r="Q701" i="1" s="1"/>
  <c r="B701" i="1" s="1"/>
  <c r="H703" i="1" l="1"/>
  <c r="I702" i="1"/>
  <c r="O702" i="1" s="1"/>
  <c r="Q702" i="1" s="1"/>
  <c r="B702" i="1" l="1"/>
  <c r="H704" i="1"/>
  <c r="I703" i="1"/>
  <c r="O703" i="1" s="1"/>
  <c r="Q703" i="1" s="1"/>
  <c r="B703" i="1" s="1"/>
  <c r="H705" i="1" l="1"/>
  <c r="I704" i="1"/>
  <c r="O704" i="1" s="1"/>
  <c r="Q704" i="1" s="1"/>
  <c r="B704" i="1" l="1"/>
  <c r="H706" i="1"/>
  <c r="I705" i="1"/>
  <c r="O705" i="1" s="1"/>
  <c r="Q705" i="1" s="1"/>
  <c r="B705" i="1" s="1"/>
  <c r="H707" i="1" l="1"/>
  <c r="I706" i="1"/>
  <c r="O706" i="1" s="1"/>
  <c r="Q706" i="1" s="1"/>
  <c r="B706" i="1" l="1"/>
  <c r="H708" i="1"/>
  <c r="I707" i="1"/>
  <c r="O707" i="1" s="1"/>
  <c r="Q707" i="1" s="1"/>
  <c r="B707" i="1" s="1"/>
  <c r="H709" i="1" l="1"/>
  <c r="I708" i="1"/>
  <c r="O708" i="1" s="1"/>
  <c r="Q708" i="1" s="1"/>
  <c r="B708" i="1" l="1"/>
  <c r="I709" i="1"/>
  <c r="O709" i="1" s="1"/>
  <c r="Q709" i="1" s="1"/>
  <c r="B709" i="1" s="1"/>
  <c r="H710" i="1"/>
  <c r="I710" i="1" l="1"/>
  <c r="O710" i="1" s="1"/>
  <c r="Q710" i="1" s="1"/>
  <c r="H711" i="1"/>
  <c r="B710" i="1" l="1"/>
  <c r="I711" i="1"/>
  <c r="O711" i="1" s="1"/>
  <c r="Q711" i="1" s="1"/>
  <c r="B711" i="1" s="1"/>
  <c r="H712" i="1"/>
  <c r="I712" i="1" l="1"/>
  <c r="O712" i="1" s="1"/>
  <c r="Q712" i="1" s="1"/>
  <c r="H713" i="1"/>
  <c r="B712" i="1" l="1"/>
  <c r="H714" i="1"/>
  <c r="I713" i="1"/>
  <c r="O713" i="1" s="1"/>
  <c r="Q713" i="1" s="1"/>
  <c r="B713" i="1" s="1"/>
  <c r="I714" i="1" l="1"/>
  <c r="O714" i="1" s="1"/>
  <c r="Q714" i="1" s="1"/>
  <c r="H715" i="1"/>
  <c r="B714" i="1" l="1"/>
  <c r="I715" i="1"/>
  <c r="O715" i="1" s="1"/>
  <c r="Q715" i="1" s="1"/>
  <c r="B715" i="1" s="1"/>
  <c r="H716" i="1"/>
  <c r="I716" i="1" l="1"/>
  <c r="O716" i="1" s="1"/>
  <c r="Q716" i="1" s="1"/>
  <c r="H717" i="1"/>
  <c r="B716" i="1" l="1"/>
  <c r="I717" i="1"/>
  <c r="O717" i="1" s="1"/>
  <c r="Q717" i="1" s="1"/>
  <c r="B717" i="1" s="1"/>
  <c r="H718" i="1"/>
  <c r="H719" i="1" l="1"/>
  <c r="I718" i="1"/>
  <c r="O718" i="1" s="1"/>
  <c r="Q718" i="1" s="1"/>
  <c r="B718" i="1" l="1"/>
  <c r="I719" i="1"/>
  <c r="O719" i="1" s="1"/>
  <c r="Q719" i="1" s="1"/>
  <c r="B719" i="1" s="1"/>
  <c r="H720" i="1"/>
  <c r="I720" i="1" l="1"/>
  <c r="O720" i="1" s="1"/>
  <c r="Q720" i="1" s="1"/>
  <c r="H721" i="1"/>
  <c r="B720" i="1" l="1"/>
  <c r="H722" i="1"/>
  <c r="I721" i="1"/>
  <c r="O721" i="1" s="1"/>
  <c r="Q721" i="1" s="1"/>
  <c r="B721" i="1" s="1"/>
  <c r="H723" i="1" l="1"/>
  <c r="I722" i="1"/>
  <c r="O722" i="1" s="1"/>
  <c r="Q722" i="1" s="1"/>
  <c r="B722" i="1" l="1"/>
  <c r="H724" i="1"/>
  <c r="I723" i="1"/>
  <c r="O723" i="1" s="1"/>
  <c r="Q723" i="1" s="1"/>
  <c r="B723" i="1" s="1"/>
  <c r="I724" i="1" l="1"/>
  <c r="O724" i="1" s="1"/>
  <c r="Q724" i="1" s="1"/>
  <c r="H725" i="1"/>
  <c r="B724" i="1" l="1"/>
  <c r="H726" i="1"/>
  <c r="I725" i="1"/>
  <c r="O725" i="1" s="1"/>
  <c r="Q725" i="1" s="1"/>
  <c r="B725" i="1" s="1"/>
  <c r="I726" i="1" l="1"/>
  <c r="O726" i="1" s="1"/>
  <c r="Q726" i="1" s="1"/>
  <c r="H727" i="1"/>
  <c r="B726" i="1" l="1"/>
  <c r="H728" i="1"/>
  <c r="I727" i="1"/>
  <c r="O727" i="1" s="1"/>
  <c r="Q727" i="1" s="1"/>
  <c r="B727" i="1" s="1"/>
  <c r="H729" i="1" l="1"/>
  <c r="I728" i="1"/>
  <c r="O728" i="1" s="1"/>
  <c r="Q728" i="1" s="1"/>
  <c r="B728" i="1" l="1"/>
  <c r="I729" i="1"/>
  <c r="O729" i="1" s="1"/>
  <c r="Q729" i="1" s="1"/>
  <c r="B729" i="1" s="1"/>
  <c r="H730" i="1"/>
  <c r="I730" i="1" l="1"/>
  <c r="O730" i="1" s="1"/>
  <c r="Q730" i="1" s="1"/>
  <c r="H731" i="1"/>
  <c r="B730" i="1" l="1"/>
  <c r="H732" i="1"/>
  <c r="I731" i="1"/>
  <c r="O731" i="1" s="1"/>
  <c r="Q731" i="1" s="1"/>
  <c r="B731" i="1" s="1"/>
  <c r="I732" i="1" l="1"/>
  <c r="O732" i="1" s="1"/>
  <c r="Q732" i="1" s="1"/>
  <c r="H733" i="1"/>
  <c r="B732" i="1" l="1"/>
  <c r="H734" i="1"/>
  <c r="I733" i="1"/>
  <c r="O733" i="1" s="1"/>
  <c r="Q733" i="1" s="1"/>
  <c r="B733" i="1" s="1"/>
  <c r="H735" i="1" l="1"/>
  <c r="I734" i="1"/>
  <c r="O734" i="1" s="1"/>
  <c r="Q734" i="1" s="1"/>
  <c r="B734" i="1" l="1"/>
  <c r="I735" i="1"/>
  <c r="O735" i="1" s="1"/>
  <c r="Q735" i="1" s="1"/>
  <c r="B735" i="1" s="1"/>
  <c r="H736" i="1"/>
  <c r="H737" i="1" l="1"/>
  <c r="I736" i="1"/>
  <c r="O736" i="1" s="1"/>
  <c r="Q736" i="1" s="1"/>
  <c r="B736" i="1" l="1"/>
  <c r="I737" i="1"/>
  <c r="O737" i="1" s="1"/>
  <c r="Q737" i="1" s="1"/>
  <c r="B737" i="1" s="1"/>
  <c r="H738" i="1"/>
  <c r="I738" i="1" l="1"/>
  <c r="O738" i="1" s="1"/>
  <c r="Q738" i="1" s="1"/>
  <c r="H739" i="1"/>
  <c r="B738" i="1" l="1"/>
  <c r="I739" i="1"/>
  <c r="O739" i="1" s="1"/>
  <c r="Q739" i="1" s="1"/>
  <c r="B739" i="1" s="1"/>
  <c r="H740" i="1"/>
  <c r="H741" i="1" l="1"/>
  <c r="I740" i="1"/>
  <c r="O740" i="1" s="1"/>
  <c r="Q740" i="1" s="1"/>
  <c r="B740" i="1" l="1"/>
  <c r="I741" i="1"/>
  <c r="O741" i="1" s="1"/>
  <c r="Q741" i="1" s="1"/>
  <c r="B741" i="1" s="1"/>
  <c r="H742" i="1"/>
  <c r="H743" i="1" l="1"/>
  <c r="I742" i="1"/>
  <c r="O742" i="1" s="1"/>
  <c r="Q742" i="1" s="1"/>
  <c r="B742" i="1" l="1"/>
  <c r="I743" i="1"/>
  <c r="O743" i="1" s="1"/>
  <c r="Q743" i="1" s="1"/>
  <c r="B743" i="1" s="1"/>
  <c r="H744" i="1"/>
  <c r="H745" i="1" l="1"/>
  <c r="I744" i="1"/>
  <c r="O744" i="1" s="1"/>
  <c r="Q744" i="1" s="1"/>
  <c r="B744" i="1" l="1"/>
  <c r="H746" i="1"/>
  <c r="I745" i="1"/>
  <c r="O745" i="1" s="1"/>
  <c r="Q745" i="1" s="1"/>
  <c r="B745" i="1" s="1"/>
  <c r="I746" i="1" l="1"/>
  <c r="O746" i="1" s="1"/>
  <c r="Q746" i="1" s="1"/>
  <c r="H747" i="1"/>
  <c r="B746" i="1" l="1"/>
  <c r="H748" i="1"/>
  <c r="I747" i="1"/>
  <c r="O747" i="1" s="1"/>
  <c r="Q747" i="1" s="1"/>
  <c r="B747" i="1" s="1"/>
  <c r="I748" i="1" l="1"/>
  <c r="O748" i="1" s="1"/>
  <c r="Q748" i="1" s="1"/>
  <c r="H749" i="1"/>
  <c r="B748" i="1" l="1"/>
  <c r="H750" i="1"/>
  <c r="I749" i="1"/>
  <c r="O749" i="1" s="1"/>
  <c r="Q749" i="1" s="1"/>
  <c r="B749" i="1" s="1"/>
  <c r="I750" i="1" l="1"/>
  <c r="O750" i="1" s="1"/>
  <c r="Q750" i="1" s="1"/>
  <c r="H751" i="1"/>
  <c r="B750" i="1" l="1"/>
  <c r="I751" i="1"/>
  <c r="O751" i="1" s="1"/>
  <c r="Q751" i="1" s="1"/>
  <c r="B751" i="1" s="1"/>
  <c r="H752" i="1"/>
  <c r="H753" i="1" l="1"/>
  <c r="I752" i="1"/>
  <c r="O752" i="1" s="1"/>
  <c r="Q752" i="1" s="1"/>
  <c r="B752" i="1" l="1"/>
  <c r="H754" i="1"/>
  <c r="I753" i="1"/>
  <c r="O753" i="1" s="1"/>
  <c r="Q753" i="1" s="1"/>
  <c r="B753" i="1" s="1"/>
  <c r="H755" i="1" l="1"/>
  <c r="I754" i="1"/>
  <c r="O754" i="1" s="1"/>
  <c r="Q754" i="1" s="1"/>
  <c r="B754" i="1" l="1"/>
  <c r="H756" i="1"/>
  <c r="I755" i="1"/>
  <c r="O755" i="1" s="1"/>
  <c r="Q755" i="1" s="1"/>
  <c r="B755" i="1" s="1"/>
  <c r="H757" i="1" l="1"/>
  <c r="I756" i="1"/>
  <c r="O756" i="1" s="1"/>
  <c r="Q756" i="1" s="1"/>
  <c r="B756" i="1" l="1"/>
  <c r="I757" i="1"/>
  <c r="O757" i="1" s="1"/>
  <c r="Q757" i="1" s="1"/>
  <c r="B757" i="1" s="1"/>
  <c r="H758" i="1"/>
  <c r="H759" i="1" l="1"/>
  <c r="I758" i="1"/>
  <c r="O758" i="1" s="1"/>
  <c r="Q758" i="1" s="1"/>
  <c r="B758" i="1" l="1"/>
  <c r="I759" i="1"/>
  <c r="O759" i="1" s="1"/>
  <c r="Q759" i="1" s="1"/>
  <c r="B759" i="1" s="1"/>
  <c r="H760" i="1"/>
  <c r="H761" i="1" l="1"/>
  <c r="I760" i="1"/>
  <c r="O760" i="1" s="1"/>
  <c r="Q760" i="1" s="1"/>
  <c r="B760" i="1" l="1"/>
  <c r="I761" i="1"/>
  <c r="O761" i="1" s="1"/>
  <c r="Q761" i="1" s="1"/>
  <c r="B761" i="1" s="1"/>
  <c r="H762" i="1"/>
  <c r="H763" i="1" l="1"/>
  <c r="I762" i="1"/>
  <c r="O762" i="1" s="1"/>
  <c r="Q762" i="1" s="1"/>
  <c r="B762" i="1" l="1"/>
  <c r="H764" i="1"/>
  <c r="I763" i="1"/>
  <c r="O763" i="1" s="1"/>
  <c r="Q763" i="1" s="1"/>
  <c r="B763" i="1" s="1"/>
  <c r="I764" i="1" l="1"/>
  <c r="O764" i="1" s="1"/>
  <c r="Q764" i="1" s="1"/>
  <c r="H765" i="1"/>
  <c r="B764" i="1" l="1"/>
  <c r="I765" i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H799" i="1"/>
  <c r="B798" i="1" l="1"/>
  <c r="H800" i="1"/>
  <c r="I799" i="1"/>
  <c r="O799" i="1" s="1"/>
  <c r="Q799" i="1" s="1"/>
  <c r="B799" i="1" s="1"/>
  <c r="H801" i="1" l="1"/>
  <c r="I800" i="1"/>
  <c r="O800" i="1" s="1"/>
  <c r="Q800" i="1" s="1"/>
  <c r="B800" i="1" l="1"/>
  <c r="I801" i="1"/>
  <c r="O801" i="1" s="1"/>
  <c r="Q801" i="1" s="1"/>
  <c r="B801" i="1" s="1"/>
  <c r="H802" i="1"/>
  <c r="H803" i="1" l="1"/>
  <c r="I802" i="1"/>
  <c r="O802" i="1" s="1"/>
  <c r="Q802" i="1" s="1"/>
  <c r="B802" i="1" l="1"/>
  <c r="H804" i="1"/>
  <c r="I803" i="1"/>
  <c r="O803" i="1" s="1"/>
  <c r="Q803" i="1" s="1"/>
  <c r="B803" i="1" s="1"/>
  <c r="H805" i="1" l="1"/>
  <c r="I804" i="1"/>
  <c r="O804" i="1" s="1"/>
  <c r="Q804" i="1" s="1"/>
  <c r="B804" i="1" l="1"/>
  <c r="H806" i="1"/>
  <c r="I805" i="1"/>
  <c r="O805" i="1" s="1"/>
  <c r="Q805" i="1" s="1"/>
  <c r="B805" i="1" s="1"/>
  <c r="H807" i="1" l="1"/>
  <c r="I806" i="1"/>
  <c r="O806" i="1" s="1"/>
  <c r="Q806" i="1" s="1"/>
  <c r="B806" i="1" l="1"/>
  <c r="I807" i="1"/>
  <c r="O807" i="1" s="1"/>
  <c r="Q807" i="1" s="1"/>
  <c r="B807" i="1" s="1"/>
  <c r="H808" i="1"/>
  <c r="H809" i="1" l="1"/>
  <c r="I808" i="1"/>
  <c r="O808" i="1" s="1"/>
  <c r="Q808" i="1" s="1"/>
  <c r="B808" i="1" l="1"/>
  <c r="H810" i="1"/>
  <c r="I809" i="1"/>
  <c r="O809" i="1" s="1"/>
  <c r="Q809" i="1" s="1"/>
  <c r="B809" i="1" s="1"/>
  <c r="H811" i="1" l="1"/>
  <c r="I810" i="1"/>
  <c r="O810" i="1" s="1"/>
  <c r="Q810" i="1" s="1"/>
  <c r="B810" i="1" l="1"/>
  <c r="H812" i="1"/>
  <c r="I811" i="1"/>
  <c r="O811" i="1" s="1"/>
  <c r="Q811" i="1" s="1"/>
  <c r="B811" i="1" s="1"/>
  <c r="H813" i="1" l="1"/>
  <c r="I812" i="1"/>
  <c r="O812" i="1" s="1"/>
  <c r="Q812" i="1" s="1"/>
  <c r="B812" i="1" l="1"/>
  <c r="I813" i="1"/>
  <c r="O813" i="1" s="1"/>
  <c r="Q813" i="1" s="1"/>
  <c r="B813" i="1" s="1"/>
  <c r="H814" i="1"/>
  <c r="H815" i="1" l="1"/>
  <c r="I814" i="1"/>
  <c r="O814" i="1" s="1"/>
  <c r="Q814" i="1" s="1"/>
  <c r="B814" i="1" l="1"/>
  <c r="H816" i="1"/>
  <c r="I815" i="1"/>
  <c r="O815" i="1" s="1"/>
  <c r="Q815" i="1" s="1"/>
  <c r="B815" i="1" s="1"/>
  <c r="H817" i="1" l="1"/>
  <c r="I816" i="1"/>
  <c r="O816" i="1" s="1"/>
  <c r="Q816" i="1" s="1"/>
  <c r="B816" i="1" l="1"/>
  <c r="H818" i="1"/>
  <c r="I817" i="1"/>
  <c r="O817" i="1" s="1"/>
  <c r="Q817" i="1" s="1"/>
  <c r="B817" i="1" s="1"/>
  <c r="H819" i="1" l="1"/>
  <c r="I818" i="1"/>
  <c r="O818" i="1" s="1"/>
  <c r="Q818" i="1" s="1"/>
  <c r="B818" i="1" l="1"/>
  <c r="I819" i="1"/>
  <c r="O819" i="1" s="1"/>
  <c r="Q819" i="1" s="1"/>
  <c r="B819" i="1" s="1"/>
  <c r="H820" i="1"/>
  <c r="H821" i="1" l="1"/>
  <c r="I820" i="1"/>
  <c r="O820" i="1" s="1"/>
  <c r="Q820" i="1" s="1"/>
  <c r="B820" i="1" l="1"/>
  <c r="H822" i="1"/>
  <c r="I821" i="1"/>
  <c r="O821" i="1" s="1"/>
  <c r="Q821" i="1" s="1"/>
  <c r="B821" i="1" s="1"/>
  <c r="I822" i="1" l="1"/>
  <c r="O822" i="1" s="1"/>
  <c r="Q822" i="1" s="1"/>
  <c r="H823" i="1"/>
  <c r="B822" i="1" l="1"/>
  <c r="I823" i="1"/>
  <c r="O823" i="1" s="1"/>
  <c r="Q823" i="1" s="1"/>
  <c r="B823" i="1" s="1"/>
  <c r="H824" i="1"/>
  <c r="H825" i="1" l="1"/>
  <c r="I824" i="1"/>
  <c r="O824" i="1" s="1"/>
  <c r="Q824" i="1" s="1"/>
  <c r="B824" i="1" l="1"/>
  <c r="H826" i="1"/>
  <c r="I825" i="1"/>
  <c r="O825" i="1" s="1"/>
  <c r="Q825" i="1" s="1"/>
  <c r="B825" i="1" s="1"/>
  <c r="H827" i="1" l="1"/>
  <c r="I826" i="1"/>
  <c r="O826" i="1" s="1"/>
  <c r="Q826" i="1" s="1"/>
  <c r="B826" i="1" l="1"/>
  <c r="H828" i="1"/>
  <c r="I827" i="1"/>
  <c r="O827" i="1" s="1"/>
  <c r="Q827" i="1" s="1"/>
  <c r="B827" i="1" s="1"/>
  <c r="I828" i="1" l="1"/>
  <c r="O828" i="1" s="1"/>
  <c r="Q828" i="1" s="1"/>
  <c r="H829" i="1"/>
  <c r="B828" i="1" l="1"/>
  <c r="I829" i="1"/>
  <c r="O829" i="1" s="1"/>
  <c r="Q829" i="1" s="1"/>
  <c r="B829" i="1" s="1"/>
  <c r="H830" i="1"/>
  <c r="I830" i="1" l="1"/>
  <c r="O830" i="1" s="1"/>
  <c r="Q830" i="1" s="1"/>
  <c r="H831" i="1"/>
  <c r="B830" i="1" l="1"/>
  <c r="H832" i="1"/>
  <c r="I831" i="1"/>
  <c r="O831" i="1" s="1"/>
  <c r="Q831" i="1" s="1"/>
  <c r="B831" i="1" s="1"/>
  <c r="I832" i="1" l="1"/>
  <c r="O832" i="1" s="1"/>
  <c r="Q832" i="1" s="1"/>
  <c r="H833" i="1"/>
  <c r="B832" i="1" l="1"/>
  <c r="I833" i="1"/>
  <c r="O833" i="1" s="1"/>
  <c r="Q833" i="1" s="1"/>
  <c r="B833" i="1" s="1"/>
  <c r="H834" i="1"/>
  <c r="H835" i="1" l="1"/>
  <c r="I834" i="1"/>
  <c r="O834" i="1" s="1"/>
  <c r="Q834" i="1" s="1"/>
  <c r="B834" i="1" l="1"/>
  <c r="H836" i="1"/>
  <c r="I835" i="1"/>
  <c r="O835" i="1" s="1"/>
  <c r="Q835" i="1" s="1"/>
  <c r="B835" i="1" s="1"/>
  <c r="H837" i="1" l="1"/>
  <c r="I836" i="1"/>
  <c r="O836" i="1" s="1"/>
  <c r="Q836" i="1" s="1"/>
  <c r="B836" i="1" l="1"/>
  <c r="H838" i="1"/>
  <c r="I837" i="1"/>
  <c r="O837" i="1" s="1"/>
  <c r="Q837" i="1" s="1"/>
  <c r="B837" i="1" s="1"/>
  <c r="H839" i="1" l="1"/>
  <c r="I838" i="1"/>
  <c r="O838" i="1" s="1"/>
  <c r="Q838" i="1" s="1"/>
  <c r="B838" i="1" l="1"/>
  <c r="H840" i="1"/>
  <c r="I839" i="1"/>
  <c r="O839" i="1" s="1"/>
  <c r="Q839" i="1" s="1"/>
  <c r="B839" i="1" s="1"/>
  <c r="H841" i="1" l="1"/>
  <c r="I840" i="1"/>
  <c r="O840" i="1" s="1"/>
  <c r="Q840" i="1" s="1"/>
  <c r="B840" i="1" l="1"/>
  <c r="H842" i="1"/>
  <c r="I841" i="1"/>
  <c r="O841" i="1" s="1"/>
  <c r="Q841" i="1" s="1"/>
  <c r="B841" i="1" s="1"/>
  <c r="H843" i="1" l="1"/>
  <c r="I842" i="1"/>
  <c r="O842" i="1" s="1"/>
  <c r="Q842" i="1" s="1"/>
  <c r="B842" i="1" l="1"/>
  <c r="H844" i="1"/>
  <c r="I843" i="1"/>
  <c r="O843" i="1" s="1"/>
  <c r="Q843" i="1" s="1"/>
  <c r="B843" i="1" s="1"/>
  <c r="I844" i="1" l="1"/>
  <c r="O844" i="1" s="1"/>
  <c r="Q844" i="1" s="1"/>
  <c r="H845" i="1"/>
  <c r="B844" i="1" l="1"/>
  <c r="H846" i="1"/>
  <c r="I845" i="1"/>
  <c r="O845" i="1" s="1"/>
  <c r="Q845" i="1" s="1"/>
  <c r="B845" i="1" s="1"/>
  <c r="H847" i="1" l="1"/>
  <c r="I846" i="1"/>
  <c r="O846" i="1" s="1"/>
  <c r="Q846" i="1" s="1"/>
  <c r="B846" i="1" l="1"/>
  <c r="H848" i="1"/>
  <c r="I847" i="1"/>
  <c r="O847" i="1" s="1"/>
  <c r="Q847" i="1" s="1"/>
  <c r="B847" i="1" s="1"/>
  <c r="H849" i="1" l="1"/>
  <c r="I848" i="1"/>
  <c r="O848" i="1" s="1"/>
  <c r="Q848" i="1" s="1"/>
  <c r="B848" i="1" l="1"/>
  <c r="I849" i="1"/>
  <c r="O849" i="1" s="1"/>
  <c r="Q849" i="1" s="1"/>
  <c r="B849" i="1" s="1"/>
  <c r="H850" i="1"/>
  <c r="I850" i="1" l="1"/>
  <c r="O850" i="1" s="1"/>
  <c r="Q850" i="1" s="1"/>
  <c r="H851" i="1"/>
  <c r="B850" i="1" l="1"/>
  <c r="H852" i="1"/>
  <c r="I851" i="1"/>
  <c r="O851" i="1" s="1"/>
  <c r="Q851" i="1" s="1"/>
  <c r="B851" i="1" s="1"/>
  <c r="H853" i="1" l="1"/>
  <c r="I852" i="1"/>
  <c r="O852" i="1" s="1"/>
  <c r="Q852" i="1" s="1"/>
  <c r="B852" i="1" l="1"/>
  <c r="I853" i="1"/>
  <c r="O853" i="1" s="1"/>
  <c r="Q853" i="1" s="1"/>
  <c r="B853" i="1" s="1"/>
  <c r="H854" i="1"/>
  <c r="I854" i="1" l="1"/>
  <c r="O854" i="1" s="1"/>
  <c r="Q854" i="1" s="1"/>
  <c r="H855" i="1"/>
  <c r="B854" i="1" l="1"/>
  <c r="H856" i="1"/>
  <c r="I855" i="1"/>
  <c r="O855" i="1" s="1"/>
  <c r="Q855" i="1" s="1"/>
  <c r="B855" i="1" s="1"/>
  <c r="H857" i="1" l="1"/>
  <c r="I856" i="1"/>
  <c r="O856" i="1" s="1"/>
  <c r="Q856" i="1" s="1"/>
  <c r="B856" i="1" l="1"/>
  <c r="H858" i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H870" i="1" s="1"/>
  <c r="B868" i="1" l="1"/>
  <c r="H871" i="1"/>
  <c r="I870" i="1"/>
  <c r="O870" i="1" s="1"/>
  <c r="Q870" i="1" s="1"/>
  <c r="B870" i="1" s="1"/>
  <c r="I869" i="1"/>
  <c r="O869" i="1" s="1"/>
  <c r="Q869" i="1" s="1"/>
  <c r="B869" i="1" s="1"/>
  <c r="H872" i="1" l="1"/>
  <c r="I871" i="1"/>
  <c r="O871" i="1" s="1"/>
  <c r="Q871" i="1" s="1"/>
  <c r="B871" i="1" l="1"/>
  <c r="H873" i="1"/>
  <c r="I872" i="1"/>
  <c r="O872" i="1" s="1"/>
  <c r="Q872" i="1" s="1"/>
  <c r="B872" i="1" s="1"/>
  <c r="H874" i="1" l="1"/>
  <c r="I873" i="1"/>
  <c r="O873" i="1" s="1"/>
  <c r="Q873" i="1" s="1"/>
  <c r="B873" i="1" l="1"/>
  <c r="H875" i="1"/>
  <c r="I874" i="1"/>
  <c r="O874" i="1" s="1"/>
  <c r="Q874" i="1" s="1"/>
  <c r="B874" i="1" s="1"/>
  <c r="H876" i="1" l="1"/>
  <c r="I875" i="1"/>
  <c r="O875" i="1" s="1"/>
  <c r="Q875" i="1" s="1"/>
  <c r="B875" i="1" l="1"/>
  <c r="H877" i="1"/>
  <c r="I876" i="1"/>
  <c r="O876" i="1" s="1"/>
  <c r="Q876" i="1" s="1"/>
  <c r="B876" i="1" s="1"/>
  <c r="H878" i="1" l="1"/>
  <c r="I877" i="1"/>
  <c r="O877" i="1" s="1"/>
  <c r="Q877" i="1" s="1"/>
  <c r="B877" i="1" s="1"/>
  <c r="H879" i="1" l="1"/>
  <c r="I878" i="1"/>
  <c r="O878" i="1" s="1"/>
  <c r="Q878" i="1" s="1"/>
  <c r="B878" i="1" l="1"/>
  <c r="H880" i="1"/>
  <c r="I879" i="1"/>
  <c r="O879" i="1" s="1"/>
  <c r="Q879" i="1" s="1"/>
  <c r="B879" i="1" s="1"/>
  <c r="H881" i="1" l="1"/>
  <c r="I880" i="1"/>
  <c r="O880" i="1" s="1"/>
  <c r="Q880" i="1" s="1"/>
  <c r="B880" i="1" l="1"/>
  <c r="H882" i="1"/>
  <c r="I881" i="1"/>
  <c r="O881" i="1" s="1"/>
  <c r="Q881" i="1" s="1"/>
  <c r="B881" i="1" s="1"/>
  <c r="H883" i="1" l="1"/>
  <c r="I882" i="1"/>
  <c r="O882" i="1" s="1"/>
  <c r="Q882" i="1" s="1"/>
  <c r="B882" i="1" l="1"/>
  <c r="H884" i="1"/>
  <c r="I883" i="1"/>
  <c r="O883" i="1" s="1"/>
  <c r="Q883" i="1" s="1"/>
  <c r="B883" i="1" s="1"/>
  <c r="H885" i="1" l="1"/>
  <c r="I884" i="1"/>
  <c r="O884" i="1" s="1"/>
  <c r="Q884" i="1" s="1"/>
  <c r="B884" i="1" l="1"/>
  <c r="H886" i="1"/>
  <c r="I885" i="1"/>
  <c r="O885" i="1" s="1"/>
  <c r="Q885" i="1" s="1"/>
  <c r="B885" i="1" s="1"/>
  <c r="H887" i="1" l="1"/>
  <c r="I886" i="1"/>
  <c r="O886" i="1" s="1"/>
  <c r="Q886" i="1" s="1"/>
  <c r="B886" i="1" l="1"/>
  <c r="H888" i="1"/>
  <c r="I887" i="1"/>
  <c r="O887" i="1" s="1"/>
  <c r="Q887" i="1" s="1"/>
  <c r="B887" i="1" s="1"/>
  <c r="H889" i="1" l="1"/>
  <c r="I888" i="1"/>
  <c r="O888" i="1" s="1"/>
  <c r="Q888" i="1" s="1"/>
  <c r="B888" i="1" l="1"/>
  <c r="H890" i="1"/>
  <c r="I889" i="1"/>
  <c r="O889" i="1" s="1"/>
  <c r="Q889" i="1" s="1"/>
  <c r="B889" i="1" s="1"/>
  <c r="H891" i="1" l="1"/>
  <c r="I890" i="1"/>
  <c r="O890" i="1" s="1"/>
  <c r="Q890" i="1" s="1"/>
  <c r="B890" i="1" l="1"/>
  <c r="H892" i="1"/>
  <c r="I891" i="1"/>
  <c r="O891" i="1" s="1"/>
  <c r="Q891" i="1" s="1"/>
  <c r="B891" i="1" s="1"/>
  <c r="H893" i="1" l="1"/>
  <c r="I892" i="1"/>
  <c r="O892" i="1" s="1"/>
  <c r="Q892" i="1" s="1"/>
  <c r="B892" i="1" l="1"/>
  <c r="H894" i="1"/>
  <c r="I893" i="1"/>
  <c r="O893" i="1" s="1"/>
  <c r="Q893" i="1" s="1"/>
  <c r="B893" i="1" s="1"/>
  <c r="H895" i="1" l="1"/>
  <c r="I894" i="1"/>
  <c r="O894" i="1" s="1"/>
  <c r="Q894" i="1" s="1"/>
  <c r="B894" i="1" s="1"/>
  <c r="H896" i="1" l="1"/>
  <c r="I895" i="1"/>
  <c r="O895" i="1" s="1"/>
  <c r="Q895" i="1" s="1"/>
  <c r="B895" i="1" l="1"/>
  <c r="H897" i="1"/>
  <c r="I896" i="1"/>
  <c r="O896" i="1" s="1"/>
  <c r="Q896" i="1" s="1"/>
  <c r="B896" i="1" s="1"/>
  <c r="H898" i="1" l="1"/>
  <c r="I897" i="1"/>
  <c r="O897" i="1" s="1"/>
  <c r="Q897" i="1" s="1"/>
  <c r="B897" i="1" l="1"/>
  <c r="H899" i="1"/>
  <c r="I898" i="1"/>
  <c r="O898" i="1" s="1"/>
  <c r="Q898" i="1" s="1"/>
  <c r="B898" i="1" s="1"/>
  <c r="H900" i="1" l="1"/>
  <c r="I899" i="1"/>
  <c r="O899" i="1" s="1"/>
  <c r="Q899" i="1" s="1"/>
  <c r="B899" i="1" l="1"/>
  <c r="H901" i="1"/>
  <c r="I900" i="1"/>
  <c r="O900" i="1" s="1"/>
  <c r="Q900" i="1" s="1"/>
  <c r="B900" i="1" s="1"/>
  <c r="H902" i="1" l="1"/>
  <c r="I901" i="1"/>
  <c r="O901" i="1" s="1"/>
  <c r="Q901" i="1" s="1"/>
  <c r="B901" i="1" l="1"/>
  <c r="H903" i="1"/>
  <c r="I902" i="1"/>
  <c r="O902" i="1" s="1"/>
  <c r="Q902" i="1" s="1"/>
  <c r="B902" i="1" s="1"/>
  <c r="H904" i="1" l="1"/>
  <c r="I903" i="1"/>
  <c r="O903" i="1" s="1"/>
  <c r="Q903" i="1" s="1"/>
  <c r="B903" i="1" l="1"/>
  <c r="H905" i="1"/>
  <c r="I904" i="1"/>
  <c r="O904" i="1" s="1"/>
  <c r="Q904" i="1" s="1"/>
  <c r="B904" i="1" s="1"/>
  <c r="H906" i="1" l="1"/>
  <c r="I905" i="1"/>
  <c r="O905" i="1" s="1"/>
  <c r="Q905" i="1" s="1"/>
  <c r="B905" i="1" l="1"/>
  <c r="H907" i="1"/>
  <c r="I906" i="1"/>
  <c r="O906" i="1" s="1"/>
  <c r="Q906" i="1" s="1"/>
  <c r="B906" i="1" s="1"/>
  <c r="H908" i="1" l="1"/>
  <c r="I907" i="1"/>
  <c r="O907" i="1" s="1"/>
  <c r="Q907" i="1" s="1"/>
  <c r="B907" i="1" l="1"/>
  <c r="H909" i="1"/>
  <c r="I908" i="1"/>
  <c r="O908" i="1" s="1"/>
  <c r="Q908" i="1" s="1"/>
  <c r="B908" i="1" s="1"/>
  <c r="H910" i="1" l="1"/>
  <c r="I909" i="1"/>
  <c r="O909" i="1" s="1"/>
  <c r="Q909" i="1" s="1"/>
  <c r="B909" i="1" l="1"/>
  <c r="H911" i="1"/>
  <c r="I910" i="1"/>
  <c r="O910" i="1" s="1"/>
  <c r="Q910" i="1" s="1"/>
  <c r="B910" i="1" s="1"/>
  <c r="H912" i="1" l="1"/>
  <c r="I911" i="1"/>
  <c r="O911" i="1" s="1"/>
  <c r="Q911" i="1" s="1"/>
  <c r="B911" i="1" l="1"/>
  <c r="H913" i="1"/>
  <c r="I912" i="1"/>
  <c r="O912" i="1" s="1"/>
  <c r="Q912" i="1" s="1"/>
  <c r="B912" i="1" s="1"/>
  <c r="H914" i="1" l="1"/>
  <c r="I913" i="1"/>
  <c r="O913" i="1" s="1"/>
  <c r="Q913" i="1" s="1"/>
  <c r="B913" i="1" l="1"/>
  <c r="H915" i="1"/>
  <c r="I914" i="1"/>
  <c r="O914" i="1" s="1"/>
  <c r="Q914" i="1" s="1"/>
  <c r="B914" i="1" s="1"/>
  <c r="H916" i="1" l="1"/>
  <c r="I915" i="1"/>
  <c r="O915" i="1" s="1"/>
  <c r="Q915" i="1" s="1"/>
  <c r="B915" i="1" l="1"/>
  <c r="H917" i="1"/>
  <c r="I916" i="1"/>
  <c r="O916" i="1" s="1"/>
  <c r="Q916" i="1" s="1"/>
  <c r="B916" i="1" s="1"/>
  <c r="H918" i="1" l="1"/>
  <c r="I917" i="1"/>
  <c r="O917" i="1" s="1"/>
  <c r="Q917" i="1" s="1"/>
  <c r="B917" i="1" l="1"/>
  <c r="H919" i="1"/>
  <c r="I918" i="1"/>
  <c r="O918" i="1" s="1"/>
  <c r="Q918" i="1" s="1"/>
  <c r="B918" i="1" s="1"/>
  <c r="H920" i="1" l="1"/>
  <c r="I919" i="1"/>
  <c r="O919" i="1" s="1"/>
  <c r="Q919" i="1" s="1"/>
  <c r="B919" i="1" l="1"/>
  <c r="H921" i="1"/>
  <c r="I920" i="1"/>
  <c r="O920" i="1" s="1"/>
  <c r="Q920" i="1" s="1"/>
  <c r="B920" i="1" s="1"/>
  <c r="H922" i="1" l="1"/>
  <c r="I921" i="1"/>
  <c r="O921" i="1" s="1"/>
  <c r="Q921" i="1" s="1"/>
  <c r="B921" i="1" l="1"/>
  <c r="H923" i="1"/>
  <c r="I922" i="1"/>
  <c r="O922" i="1" s="1"/>
  <c r="Q922" i="1" s="1"/>
  <c r="B922" i="1" s="1"/>
  <c r="H924" i="1" l="1"/>
  <c r="I923" i="1"/>
  <c r="O923" i="1" s="1"/>
  <c r="Q923" i="1" s="1"/>
  <c r="B923" i="1" l="1"/>
  <c r="H925" i="1"/>
  <c r="I924" i="1"/>
  <c r="O924" i="1" s="1"/>
  <c r="Q924" i="1" s="1"/>
  <c r="B924" i="1" s="1"/>
  <c r="H926" i="1" l="1"/>
  <c r="I925" i="1"/>
  <c r="O925" i="1" s="1"/>
  <c r="Q925" i="1" s="1"/>
  <c r="B925" i="1" l="1"/>
  <c r="H927" i="1"/>
  <c r="I926" i="1"/>
  <c r="O926" i="1" s="1"/>
  <c r="Q926" i="1" s="1"/>
  <c r="B926" i="1" s="1"/>
  <c r="H928" i="1" l="1"/>
  <c r="I927" i="1"/>
  <c r="O927" i="1" s="1"/>
  <c r="Q927" i="1" s="1"/>
  <c r="B927" i="1" l="1"/>
  <c r="H929" i="1"/>
  <c r="I928" i="1"/>
  <c r="O928" i="1" s="1"/>
  <c r="Q928" i="1" s="1"/>
  <c r="B928" i="1" s="1"/>
  <c r="H930" i="1" l="1"/>
  <c r="I929" i="1"/>
  <c r="O929" i="1" s="1"/>
  <c r="Q929" i="1" s="1"/>
  <c r="B929" i="1" l="1"/>
  <c r="H931" i="1"/>
  <c r="I930" i="1"/>
  <c r="O930" i="1" s="1"/>
  <c r="Q930" i="1" s="1"/>
  <c r="B930" i="1" s="1"/>
  <c r="H932" i="1" l="1"/>
  <c r="I931" i="1"/>
  <c r="O931" i="1" s="1"/>
  <c r="Q931" i="1" s="1"/>
  <c r="B931" i="1" l="1"/>
  <c r="H933" i="1"/>
  <c r="I932" i="1"/>
  <c r="O932" i="1" s="1"/>
  <c r="Q932" i="1" s="1"/>
  <c r="B932" i="1" s="1"/>
  <c r="H934" i="1" l="1"/>
  <c r="I933" i="1"/>
  <c r="O933" i="1" s="1"/>
  <c r="Q933" i="1" s="1"/>
  <c r="B933" i="1" l="1"/>
  <c r="H935" i="1"/>
  <c r="I934" i="1"/>
  <c r="O934" i="1" s="1"/>
  <c r="Q934" i="1" s="1"/>
  <c r="B934" i="1" s="1"/>
  <c r="H936" i="1" l="1"/>
  <c r="I935" i="1"/>
  <c r="O935" i="1" s="1"/>
  <c r="Q935" i="1" s="1"/>
  <c r="B935" i="1" l="1"/>
  <c r="H937" i="1"/>
  <c r="I936" i="1"/>
  <c r="O936" i="1" s="1"/>
  <c r="Q936" i="1" s="1"/>
  <c r="B936" i="1" s="1"/>
  <c r="H938" i="1" l="1"/>
  <c r="I937" i="1"/>
  <c r="O937" i="1" s="1"/>
  <c r="Q937" i="1" s="1"/>
  <c r="B937" i="1" l="1"/>
  <c r="H939" i="1"/>
  <c r="I938" i="1"/>
  <c r="O938" i="1" s="1"/>
  <c r="Q938" i="1" s="1"/>
  <c r="B938" i="1" s="1"/>
  <c r="H940" i="1" l="1"/>
  <c r="I939" i="1"/>
  <c r="O939" i="1" s="1"/>
  <c r="Q939" i="1" s="1"/>
  <c r="B939" i="1" s="1"/>
  <c r="H941" i="1" l="1"/>
  <c r="I940" i="1"/>
  <c r="O940" i="1" s="1"/>
  <c r="Q940" i="1" s="1"/>
  <c r="H942" i="1" l="1"/>
  <c r="I941" i="1"/>
  <c r="O941" i="1" s="1"/>
  <c r="Q941" i="1" s="1"/>
  <c r="H943" i="1" l="1"/>
  <c r="I942" i="1"/>
  <c r="O942" i="1" s="1"/>
  <c r="Q942" i="1" s="1"/>
  <c r="I943" i="1" l="1"/>
  <c r="O943" i="1" s="1"/>
  <c r="Q943" i="1" s="1"/>
  <c r="H944" i="1"/>
  <c r="H945" i="1" l="1"/>
  <c r="I944" i="1"/>
  <c r="O944" i="1" s="1"/>
  <c r="Q944" i="1" s="1"/>
  <c r="H946" i="1" l="1"/>
  <c r="I945" i="1"/>
  <c r="O945" i="1" s="1"/>
  <c r="Q945" i="1" s="1"/>
  <c r="H947" i="1" l="1"/>
  <c r="I946" i="1"/>
  <c r="O946" i="1" s="1"/>
  <c r="Q946" i="1" s="1"/>
  <c r="H948" i="1" l="1"/>
  <c r="I947" i="1"/>
  <c r="O947" i="1" s="1"/>
  <c r="Q947" i="1" s="1"/>
  <c r="I948" i="1" l="1"/>
  <c r="O948" i="1" s="1"/>
  <c r="Q948" i="1" s="1"/>
  <c r="H949" i="1"/>
  <c r="H950" i="1" l="1"/>
  <c r="I949" i="1"/>
  <c r="O949" i="1" s="1"/>
  <c r="Q949" i="1" s="1"/>
  <c r="H951" i="1" l="1"/>
  <c r="I950" i="1"/>
  <c r="O950" i="1" s="1"/>
  <c r="Q950" i="1" s="1"/>
  <c r="I951" i="1" l="1"/>
  <c r="O951" i="1" s="1"/>
  <c r="Q951" i="1" s="1"/>
  <c r="H952" i="1"/>
  <c r="H953" i="1" l="1"/>
  <c r="I952" i="1"/>
  <c r="O952" i="1" s="1"/>
  <c r="Q952" i="1" s="1"/>
  <c r="I953" i="1" l="1"/>
  <c r="O953" i="1" s="1"/>
  <c r="Q953" i="1" s="1"/>
  <c r="H954" i="1"/>
  <c r="I954" i="1" l="1"/>
  <c r="O954" i="1" s="1"/>
  <c r="Q954" i="1" s="1"/>
  <c r="H955" i="1"/>
  <c r="H956" i="1" l="1"/>
  <c r="I955" i="1"/>
  <c r="O955" i="1" s="1"/>
  <c r="Q955" i="1" s="1"/>
  <c r="H957" i="1" l="1"/>
  <c r="I956" i="1"/>
  <c r="O956" i="1" s="1"/>
  <c r="Q956" i="1" s="1"/>
  <c r="I957" i="1" l="1"/>
  <c r="O957" i="1" s="1"/>
  <c r="Q957" i="1" s="1"/>
  <c r="H958" i="1"/>
  <c r="I958" i="1" l="1"/>
  <c r="O958" i="1" s="1"/>
  <c r="Q958" i="1" s="1"/>
  <c r="H959" i="1"/>
  <c r="I959" i="1" l="1"/>
  <c r="O959" i="1" s="1"/>
  <c r="Q959" i="1" s="1"/>
  <c r="H960" i="1"/>
  <c r="H961" i="1" l="1"/>
  <c r="I960" i="1"/>
  <c r="O960" i="1" s="1"/>
  <c r="Q960" i="1" s="1"/>
  <c r="I961" i="1" l="1"/>
  <c r="O961" i="1" s="1"/>
  <c r="Q961" i="1" s="1"/>
  <c r="H962" i="1"/>
  <c r="I962" i="1" l="1"/>
  <c r="O962" i="1" s="1"/>
  <c r="Q962" i="1" s="1"/>
  <c r="H963" i="1"/>
  <c r="I963" i="1" l="1"/>
  <c r="O963" i="1" s="1"/>
  <c r="Q963" i="1" s="1"/>
  <c r="H964" i="1"/>
  <c r="I964" i="1" l="1"/>
  <c r="O964" i="1" s="1"/>
  <c r="Q964" i="1" s="1"/>
  <c r="H965" i="1"/>
  <c r="I965" i="1" l="1"/>
  <c r="O965" i="1" s="1"/>
  <c r="Q965" i="1" s="1"/>
  <c r="H966" i="1"/>
  <c r="I966" i="1" l="1"/>
  <c r="O966" i="1" s="1"/>
  <c r="Q966" i="1" s="1"/>
  <c r="H967" i="1"/>
  <c r="I967" i="1" l="1"/>
  <c r="O967" i="1" s="1"/>
  <c r="Q967" i="1" s="1"/>
  <c r="H968" i="1"/>
  <c r="H969" i="1" l="1"/>
  <c r="I968" i="1"/>
  <c r="O968" i="1" s="1"/>
  <c r="Q968" i="1" s="1"/>
  <c r="I969" i="1" l="1"/>
  <c r="O969" i="1" s="1"/>
  <c r="Q969" i="1" s="1"/>
  <c r="H970" i="1"/>
  <c r="I970" i="1" l="1"/>
  <c r="O970" i="1" s="1"/>
  <c r="Q970" i="1" s="1"/>
  <c r="H971" i="1"/>
  <c r="H972" i="1" l="1"/>
  <c r="I971" i="1"/>
  <c r="O971" i="1" s="1"/>
  <c r="Q971" i="1" s="1"/>
  <c r="I972" i="1" l="1"/>
  <c r="O972" i="1" s="1"/>
  <c r="Q972" i="1" s="1"/>
  <c r="H973" i="1"/>
  <c r="H974" i="1" l="1"/>
  <c r="I973" i="1"/>
  <c r="O973" i="1" s="1"/>
  <c r="Q973" i="1" s="1"/>
  <c r="H975" i="1" l="1"/>
  <c r="I974" i="1"/>
  <c r="O974" i="1" s="1"/>
  <c r="Q974" i="1" s="1"/>
  <c r="I975" i="1" l="1"/>
  <c r="O975" i="1" s="1"/>
  <c r="Q975" i="1" s="1"/>
  <c r="H976" i="1"/>
  <c r="H977" i="1" l="1"/>
  <c r="I976" i="1"/>
  <c r="O976" i="1" s="1"/>
  <c r="Q976" i="1" s="1"/>
  <c r="I977" i="1" l="1"/>
  <c r="O977" i="1" s="1"/>
  <c r="Q977" i="1" s="1"/>
  <c r="H978" i="1"/>
  <c r="H979" i="1" l="1"/>
  <c r="I978" i="1"/>
  <c r="O978" i="1" s="1"/>
  <c r="Q978" i="1" s="1"/>
  <c r="I979" i="1" l="1"/>
  <c r="O979" i="1" s="1"/>
  <c r="Q979" i="1" s="1"/>
  <c r="H980" i="1"/>
  <c r="H981" i="1" l="1"/>
  <c r="I980" i="1"/>
  <c r="O980" i="1" s="1"/>
  <c r="Q980" i="1" s="1"/>
  <c r="I981" i="1" l="1"/>
  <c r="O981" i="1" s="1"/>
  <c r="Q981" i="1" s="1"/>
  <c r="H982" i="1"/>
  <c r="I982" i="1" l="1"/>
  <c r="O982" i="1" s="1"/>
  <c r="Q982" i="1" s="1"/>
  <c r="H983" i="1"/>
  <c r="H984" i="1" l="1"/>
  <c r="I983" i="1"/>
  <c r="O983" i="1" s="1"/>
  <c r="Q983" i="1" s="1"/>
  <c r="H985" i="1" l="1"/>
  <c r="I984" i="1"/>
  <c r="O984" i="1" s="1"/>
  <c r="Q984" i="1" s="1"/>
  <c r="H986" i="1" l="1"/>
  <c r="I985" i="1"/>
  <c r="O985" i="1" s="1"/>
  <c r="Q985" i="1" s="1"/>
  <c r="I986" i="1" l="1"/>
  <c r="O986" i="1" s="1"/>
  <c r="Q986" i="1" s="1"/>
  <c r="H987" i="1"/>
  <c r="H988" i="1" l="1"/>
  <c r="I987" i="1"/>
  <c r="O987" i="1" s="1"/>
  <c r="Q987" i="1" s="1"/>
  <c r="I988" i="1" l="1"/>
  <c r="O988" i="1" s="1"/>
  <c r="Q988" i="1" s="1"/>
  <c r="H989" i="1"/>
  <c r="I989" i="1" l="1"/>
  <c r="O989" i="1" s="1"/>
  <c r="Q989" i="1" s="1"/>
  <c r="H990" i="1"/>
  <c r="I990" i="1" l="1"/>
  <c r="O990" i="1" s="1"/>
  <c r="Q990" i="1" s="1"/>
  <c r="H991" i="1"/>
  <c r="H992" i="1" l="1"/>
  <c r="I991" i="1"/>
  <c r="O991" i="1" s="1"/>
  <c r="Q991" i="1" s="1"/>
  <c r="H993" i="1" l="1"/>
  <c r="I992" i="1"/>
  <c r="O992" i="1" s="1"/>
  <c r="Q992" i="1" s="1"/>
  <c r="I993" i="1" l="1"/>
  <c r="O993" i="1" s="1"/>
  <c r="Q993" i="1" s="1"/>
  <c r="H994" i="1"/>
  <c r="I994" i="1" l="1"/>
  <c r="O994" i="1" s="1"/>
  <c r="Q994" i="1" s="1"/>
  <c r="H995" i="1"/>
  <c r="H996" i="1" l="1"/>
  <c r="I995" i="1"/>
  <c r="O995" i="1" s="1"/>
  <c r="Q995" i="1" s="1"/>
  <c r="H997" i="1" l="1"/>
  <c r="I996" i="1"/>
  <c r="O996" i="1" s="1"/>
  <c r="Q996" i="1" s="1"/>
  <c r="I997" i="1" l="1"/>
  <c r="O997" i="1" s="1"/>
  <c r="Q997" i="1" s="1"/>
  <c r="H998" i="1"/>
  <c r="I998" i="1" l="1"/>
  <c r="O998" i="1" s="1"/>
  <c r="Q998" i="1" s="1"/>
  <c r="H999" i="1"/>
  <c r="I999" i="1" l="1"/>
  <c r="O999" i="1" s="1"/>
  <c r="Q999" i="1" s="1"/>
  <c r="H1000" i="1"/>
  <c r="I1000" i="1" l="1"/>
  <c r="O1000" i="1" s="1"/>
  <c r="Q1000" i="1" s="1"/>
  <c r="H1001" i="1"/>
  <c r="H1002" i="1" l="1"/>
  <c r="I1001" i="1"/>
  <c r="O1001" i="1" s="1"/>
  <c r="Q1001" i="1" s="1"/>
  <c r="I1002" i="1" l="1"/>
  <c r="O1002" i="1" s="1"/>
  <c r="Q1002" i="1" s="1"/>
  <c r="H1003" i="1"/>
  <c r="I1003" i="1" l="1"/>
  <c r="O1003" i="1" s="1"/>
  <c r="Q1003" i="1" s="1"/>
  <c r="H1004" i="1"/>
  <c r="H1005" i="1" l="1"/>
  <c r="I1004" i="1"/>
  <c r="O1004" i="1" s="1"/>
  <c r="Q1004" i="1" s="1"/>
  <c r="H1006" i="1" l="1"/>
  <c r="I1005" i="1"/>
  <c r="O1005" i="1" s="1"/>
  <c r="Q1005" i="1" s="1"/>
  <c r="I1006" i="1" l="1"/>
  <c r="O1006" i="1" s="1"/>
  <c r="Q1006" i="1" s="1"/>
  <c r="H1007" i="1"/>
  <c r="I1007" i="1" l="1"/>
  <c r="O1007" i="1" s="1"/>
  <c r="Q1007" i="1" s="1"/>
  <c r="H1008" i="1"/>
  <c r="I1008" i="1" l="1"/>
  <c r="O1008" i="1" s="1"/>
  <c r="Q1008" i="1" s="1"/>
  <c r="H1009" i="1"/>
  <c r="I1009" i="1" l="1"/>
  <c r="O1009" i="1" s="1"/>
  <c r="Q1009" i="1" s="1"/>
  <c r="H1010" i="1"/>
  <c r="H1011" i="1" l="1"/>
  <c r="I1010" i="1"/>
  <c r="O1010" i="1" s="1"/>
  <c r="Q1010" i="1" s="1"/>
  <c r="H1012" i="1" l="1"/>
  <c r="I1011" i="1"/>
  <c r="O1011" i="1" s="1"/>
  <c r="Q1011" i="1" s="1"/>
  <c r="H1013" i="1" l="1"/>
  <c r="I1012" i="1"/>
  <c r="O1012" i="1" s="1"/>
  <c r="Q1012" i="1" s="1"/>
  <c r="I1013" i="1" l="1"/>
  <c r="O1013" i="1" s="1"/>
  <c r="Q1013" i="1" s="1"/>
  <c r="H1014" i="1"/>
  <c r="I1014" i="1" l="1"/>
  <c r="O1014" i="1" s="1"/>
  <c r="Q1014" i="1" s="1"/>
  <c r="H1015" i="1"/>
  <c r="H1016" i="1" l="1"/>
  <c r="I1015" i="1"/>
  <c r="O1015" i="1" s="1"/>
  <c r="Q1015" i="1" s="1"/>
  <c r="H1017" i="1" l="1"/>
  <c r="I1016" i="1"/>
  <c r="O1016" i="1" s="1"/>
  <c r="Q1016" i="1" s="1"/>
  <c r="I1017" i="1" l="1"/>
  <c r="O1017" i="1" s="1"/>
  <c r="Q1017" i="1" s="1"/>
  <c r="H1018" i="1"/>
  <c r="H1019" i="1" l="1"/>
  <c r="I1018" i="1"/>
  <c r="O1018" i="1" s="1"/>
  <c r="Q1018" i="1" s="1"/>
  <c r="I1019" i="1" l="1"/>
  <c r="O1019" i="1" s="1"/>
  <c r="Q1019" i="1" s="1"/>
  <c r="H1020" i="1"/>
  <c r="I1020" i="1" l="1"/>
  <c r="O1020" i="1" s="1"/>
  <c r="Q1020" i="1" s="1"/>
  <c r="H1021" i="1"/>
  <c r="H1022" i="1" l="1"/>
  <c r="I1021" i="1"/>
  <c r="O1021" i="1" s="1"/>
  <c r="Q1021" i="1" s="1"/>
  <c r="I1022" i="1" l="1"/>
  <c r="O1022" i="1" s="1"/>
  <c r="Q1022" i="1" s="1"/>
  <c r="H1023" i="1"/>
  <c r="I1023" i="1" l="1"/>
  <c r="O1023" i="1" s="1"/>
  <c r="Q1023" i="1" s="1"/>
  <c r="H1024" i="1"/>
  <c r="I1024" i="1" l="1"/>
  <c r="O1024" i="1" s="1"/>
  <c r="Q1024" i="1" s="1"/>
  <c r="H1025" i="1"/>
  <c r="I1025" i="1" l="1"/>
  <c r="O1025" i="1" s="1"/>
  <c r="Q1025" i="1" s="1"/>
  <c r="H1026" i="1"/>
  <c r="I1026" i="1" l="1"/>
  <c r="O1026" i="1" s="1"/>
  <c r="Q1026" i="1" s="1"/>
  <c r="H1027" i="1"/>
  <c r="H1028" i="1" l="1"/>
  <c r="I1027" i="1"/>
  <c r="O1027" i="1" s="1"/>
  <c r="Q1027" i="1" s="1"/>
  <c r="I1028" i="1" l="1"/>
  <c r="O1028" i="1" s="1"/>
  <c r="Q1028" i="1" s="1"/>
  <c r="H1029" i="1"/>
  <c r="H1030" i="1" l="1"/>
  <c r="I1029" i="1"/>
  <c r="O1029" i="1" s="1"/>
  <c r="Q1029" i="1" s="1"/>
  <c r="I1030" i="1" l="1"/>
  <c r="O1030" i="1" s="1"/>
  <c r="Q1030" i="1" s="1"/>
  <c r="H1031" i="1"/>
  <c r="H1032" i="1" l="1"/>
  <c r="I1031" i="1"/>
  <c r="O1031" i="1" s="1"/>
  <c r="Q1031" i="1" s="1"/>
  <c r="H1033" i="1" l="1"/>
  <c r="I1032" i="1"/>
  <c r="O1032" i="1" s="1"/>
  <c r="Q1032" i="1" s="1"/>
  <c r="I1033" i="1" l="1"/>
  <c r="O1033" i="1" s="1"/>
  <c r="Q1033" i="1" s="1"/>
  <c r="H1034" i="1"/>
  <c r="I1034" i="1" l="1"/>
  <c r="O1034" i="1" s="1"/>
  <c r="Q1034" i="1" s="1"/>
  <c r="H1035" i="1"/>
  <c r="H1036" i="1" l="1"/>
  <c r="I1035" i="1"/>
  <c r="O1035" i="1" s="1"/>
  <c r="Q1035" i="1" s="1"/>
  <c r="I1036" i="1" l="1"/>
  <c r="O1036" i="1" s="1"/>
  <c r="Q1036" i="1" s="1"/>
  <c r="H1037" i="1"/>
  <c r="I1037" i="1" l="1"/>
  <c r="O1037" i="1" s="1"/>
  <c r="Q1037" i="1" s="1"/>
  <c r="H1038" i="1"/>
  <c r="I1038" i="1" l="1"/>
  <c r="O1038" i="1" s="1"/>
  <c r="Q1038" i="1" s="1"/>
  <c r="H1039" i="1"/>
  <c r="I1039" i="1" l="1"/>
  <c r="O1039" i="1" s="1"/>
  <c r="Q1039" i="1" s="1"/>
  <c r="H1040" i="1"/>
  <c r="H1041" i="1" l="1"/>
  <c r="I1040" i="1"/>
  <c r="O1040" i="1" s="1"/>
  <c r="Q1040" i="1" s="1"/>
  <c r="I1041" i="1" l="1"/>
  <c r="O1041" i="1" s="1"/>
  <c r="Q1041" i="1" s="1"/>
  <c r="H1042" i="1"/>
  <c r="H1043" i="1" l="1"/>
  <c r="I1042" i="1"/>
  <c r="O1042" i="1" s="1"/>
  <c r="Q1042" i="1" s="1"/>
  <c r="H1044" i="1" l="1"/>
  <c r="I1043" i="1"/>
  <c r="O1043" i="1" s="1"/>
  <c r="Q1043" i="1" s="1"/>
  <c r="I1044" i="1" l="1"/>
  <c r="O1044" i="1" s="1"/>
  <c r="Q1044" i="1" s="1"/>
  <c r="H1045" i="1"/>
  <c r="I1045" i="1" l="1"/>
  <c r="O1045" i="1" s="1"/>
  <c r="Q1045" i="1" s="1"/>
  <c r="H1046" i="1"/>
  <c r="H1047" i="1" l="1"/>
  <c r="I1046" i="1"/>
  <c r="O1046" i="1" s="1"/>
  <c r="Q1046" i="1" s="1"/>
  <c r="H1048" i="1" l="1"/>
  <c r="I1047" i="1"/>
  <c r="O1047" i="1" s="1"/>
  <c r="Q1047" i="1" s="1"/>
  <c r="I1048" i="1" l="1"/>
  <c r="O1048" i="1" s="1"/>
  <c r="Q1048" i="1" s="1"/>
  <c r="H1049" i="1"/>
  <c r="I1049" i="1" l="1"/>
  <c r="O1049" i="1" s="1"/>
  <c r="Q1049" i="1" s="1"/>
  <c r="H1050" i="1"/>
  <c r="H1051" i="1" l="1"/>
  <c r="I1050" i="1"/>
  <c r="O1050" i="1" s="1"/>
  <c r="Q1050" i="1" s="1"/>
  <c r="H1052" i="1" l="1"/>
  <c r="I1051" i="1"/>
  <c r="O1051" i="1" s="1"/>
  <c r="Q1051" i="1" s="1"/>
  <c r="H1053" i="1" l="1"/>
  <c r="I1052" i="1"/>
  <c r="O1052" i="1" s="1"/>
  <c r="Q1052" i="1" s="1"/>
  <c r="H1054" i="1" l="1"/>
  <c r="I1053" i="1"/>
  <c r="O1053" i="1" s="1"/>
  <c r="Q1053" i="1" s="1"/>
  <c r="H1055" i="1" l="1"/>
  <c r="I1054" i="1"/>
  <c r="O1054" i="1" s="1"/>
  <c r="Q1054" i="1" s="1"/>
  <c r="I1055" i="1" l="1"/>
  <c r="O1055" i="1" s="1"/>
  <c r="Q1055" i="1" s="1"/>
  <c r="H1056" i="1"/>
  <c r="I1056" i="1" l="1"/>
  <c r="O1056" i="1" s="1"/>
  <c r="Q1056" i="1" s="1"/>
  <c r="H1057" i="1"/>
  <c r="I1057" i="1" l="1"/>
  <c r="O1057" i="1" s="1"/>
  <c r="Q1057" i="1" s="1"/>
  <c r="H1058" i="1"/>
  <c r="I1058" i="1" l="1"/>
  <c r="O1058" i="1" s="1"/>
  <c r="Q1058" i="1" s="1"/>
  <c r="H1059" i="1"/>
  <c r="H1060" i="1" l="1"/>
  <c r="I1059" i="1"/>
  <c r="O1059" i="1" s="1"/>
  <c r="Q1059" i="1" s="1"/>
  <c r="I1060" i="1" l="1"/>
  <c r="O1060" i="1" s="1"/>
  <c r="Q1060" i="1" s="1"/>
  <c r="H1061" i="1"/>
  <c r="H1062" i="1" l="1"/>
  <c r="I1061" i="1"/>
  <c r="O1061" i="1" s="1"/>
  <c r="Q1061" i="1" s="1"/>
  <c r="H1063" i="1" l="1"/>
  <c r="I1062" i="1"/>
  <c r="O1062" i="1" s="1"/>
  <c r="Q1062" i="1" s="1"/>
  <c r="I1063" i="1" l="1"/>
  <c r="O1063" i="1" s="1"/>
  <c r="Q1063" i="1" s="1"/>
  <c r="H1064" i="1"/>
  <c r="H1065" i="1" l="1"/>
  <c r="I1064" i="1"/>
  <c r="O1064" i="1" s="1"/>
  <c r="Q1064" i="1" s="1"/>
  <c r="I1065" i="1" l="1"/>
  <c r="O1065" i="1" s="1"/>
  <c r="Q1065" i="1" s="1"/>
  <c r="H1066" i="1"/>
  <c r="I1066" i="1" l="1"/>
  <c r="O1066" i="1" s="1"/>
  <c r="Q1066" i="1" s="1"/>
  <c r="H1067" i="1"/>
  <c r="H1068" i="1" l="1"/>
  <c r="I1067" i="1"/>
  <c r="O1067" i="1" s="1"/>
  <c r="Q1067" i="1" s="1"/>
  <c r="I1068" i="1" l="1"/>
  <c r="O1068" i="1" s="1"/>
  <c r="Q1068" i="1" s="1"/>
  <c r="H1069" i="1"/>
  <c r="H1070" i="1" l="1"/>
  <c r="I1069" i="1"/>
  <c r="O1069" i="1" s="1"/>
  <c r="Q1069" i="1" s="1"/>
  <c r="I1070" i="1" l="1"/>
  <c r="O1070" i="1" s="1"/>
  <c r="Q1070" i="1" s="1"/>
  <c r="H1071" i="1"/>
  <c r="H1072" i="1" l="1"/>
  <c r="I1071" i="1"/>
  <c r="O1071" i="1" s="1"/>
  <c r="Q1071" i="1" s="1"/>
  <c r="H1073" i="1" l="1"/>
  <c r="I1072" i="1"/>
  <c r="O1072" i="1" s="1"/>
  <c r="Q1072" i="1" s="1"/>
  <c r="I1073" i="1" l="1"/>
  <c r="O1073" i="1" s="1"/>
  <c r="Q1073" i="1" s="1"/>
  <c r="H1074" i="1"/>
  <c r="I1074" i="1" l="1"/>
  <c r="O1074" i="1" s="1"/>
  <c r="Q1074" i="1" s="1"/>
  <c r="H1075" i="1"/>
  <c r="H1076" i="1" l="1"/>
  <c r="I1075" i="1"/>
  <c r="O1075" i="1" s="1"/>
  <c r="Q1075" i="1" s="1"/>
  <c r="I1076" i="1" l="1"/>
  <c r="O1076" i="1" s="1"/>
  <c r="Q1076" i="1" s="1"/>
  <c r="H1077" i="1"/>
  <c r="H1078" i="1" l="1"/>
  <c r="I1077" i="1"/>
  <c r="O1077" i="1" s="1"/>
  <c r="Q1077" i="1" s="1"/>
  <c r="H1079" i="1" l="1"/>
  <c r="I1078" i="1"/>
  <c r="O1078" i="1" s="1"/>
  <c r="Q1078" i="1" s="1"/>
  <c r="H1080" i="1" l="1"/>
  <c r="I1079" i="1"/>
  <c r="O1079" i="1" s="1"/>
  <c r="Q1079" i="1" s="1"/>
  <c r="I1080" i="1" l="1"/>
  <c r="O1080" i="1" s="1"/>
  <c r="Q1080" i="1" s="1"/>
  <c r="H1081" i="1"/>
  <c r="H1082" i="1" l="1"/>
  <c r="I1081" i="1"/>
  <c r="O1081" i="1" s="1"/>
  <c r="Q1081" i="1" s="1"/>
  <c r="H1083" i="1" l="1"/>
  <c r="I1082" i="1"/>
  <c r="O1082" i="1" s="1"/>
  <c r="Q1082" i="1" s="1"/>
  <c r="H1084" i="1" l="1"/>
  <c r="I1083" i="1"/>
  <c r="O1083" i="1" s="1"/>
  <c r="Q1083" i="1" s="1"/>
  <c r="H1085" i="1" l="1"/>
  <c r="I1084" i="1"/>
  <c r="O1084" i="1" s="1"/>
  <c r="Q1084" i="1" s="1"/>
  <c r="I1085" i="1" l="1"/>
  <c r="O1085" i="1" s="1"/>
  <c r="Q1085" i="1" s="1"/>
  <c r="H1086" i="1"/>
  <c r="H1087" i="1" l="1"/>
  <c r="I1086" i="1"/>
  <c r="O1086" i="1" s="1"/>
  <c r="Q1086" i="1" s="1"/>
  <c r="I1087" i="1" l="1"/>
  <c r="O1087" i="1" s="1"/>
  <c r="Q1087" i="1" s="1"/>
  <c r="H1088" i="1"/>
  <c r="I1088" i="1" l="1"/>
  <c r="O1088" i="1" s="1"/>
  <c r="Q1088" i="1" s="1"/>
  <c r="H1089" i="1"/>
  <c r="H1090" i="1" l="1"/>
  <c r="I1089" i="1"/>
  <c r="O1089" i="1" s="1"/>
  <c r="Q1089" i="1" s="1"/>
  <c r="I1090" i="1" l="1"/>
  <c r="O1090" i="1" s="1"/>
  <c r="Q1090" i="1" s="1"/>
  <c r="H1091" i="1"/>
  <c r="H1092" i="1" l="1"/>
  <c r="I1091" i="1"/>
  <c r="O1091" i="1" s="1"/>
  <c r="Q1091" i="1" s="1"/>
  <c r="I1092" i="1" l="1"/>
  <c r="O1092" i="1" s="1"/>
  <c r="Q1092" i="1" s="1"/>
  <c r="H1093" i="1"/>
  <c r="H1094" i="1" l="1"/>
  <c r="I1093" i="1"/>
  <c r="O1093" i="1" s="1"/>
  <c r="Q1093" i="1" s="1"/>
  <c r="I1094" i="1" l="1"/>
  <c r="O1094" i="1" s="1"/>
  <c r="Q1094" i="1" s="1"/>
  <c r="H1095" i="1"/>
  <c r="I1095" i="1" l="1"/>
  <c r="O1095" i="1" s="1"/>
  <c r="Q1095" i="1" s="1"/>
  <c r="H1096" i="1"/>
  <c r="I1096" i="1" l="1"/>
  <c r="O1096" i="1" s="1"/>
  <c r="Q1096" i="1" s="1"/>
  <c r="H1097" i="1"/>
  <c r="I1097" i="1" l="1"/>
  <c r="O1097" i="1" s="1"/>
  <c r="Q1097" i="1" s="1"/>
  <c r="H1098" i="1"/>
  <c r="I1098" i="1" l="1"/>
  <c r="O1098" i="1" s="1"/>
  <c r="Q1098" i="1" s="1"/>
  <c r="H1099" i="1"/>
  <c r="I1099" i="1" s="1"/>
  <c r="O1099" i="1" s="1"/>
  <c r="Q1099" i="1" s="1"/>
</calcChain>
</file>

<file path=xl/sharedStrings.xml><?xml version="1.0" encoding="utf-8"?>
<sst xmlns="http://schemas.openxmlformats.org/spreadsheetml/2006/main" count="124" uniqueCount="87">
  <si>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</si>
  <si>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</si>
  <si>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</si>
  <si>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</si>
  <si>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</si>
  <si>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</si>
  <si>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</si>
  <si>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</si>
  <si>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</si>
  <si>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</si>
  <si>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</si>
  <si>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</si>
  <si>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</si>
  <si>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</si>
  <si>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</si>
  <si>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</si>
  <si>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</si>
  <si>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</si>
  <si>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</si>
  <si>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</si>
  <si>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</si>
  <si>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</si>
  <si>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</si>
  <si>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</si>
  <si>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</si>
  <si>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</si>
  <si>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</si>
  <si>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</si>
  <si>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</si>
  <si>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</si>
  <si>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</si>
  <si>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</si>
  <si>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</si>
  <si>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</si>
  <si>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</si>
  <si>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</si>
  <si>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</si>
  <si>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</si>
  <si>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</si>
  <si>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</si>
  <si>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</si>
  <si>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</si>
  <si>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</si>
  <si>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</si>
  <si>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</si>
  <si>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</si>
  <si>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</si>
  <si>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</si>
  <si>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</si>
  <si>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</si>
  <si>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</si>
  <si>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</si>
  <si>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</si>
  <si>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</si>
  <si>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</si>
  <si>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</si>
  <si>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</si>
  <si>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</si>
  <si>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</si>
  <si>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</si>
  <si>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DI + 5,00% (base 252)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</si>
  <si>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</si>
  <si>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</si>
  <si>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</si>
  <si>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</si>
  <si>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</si>
  <si>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</si>
  <si>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</si>
  <si>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</si>
  <si>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</si>
  <si>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</si>
  <si>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</si>
  <si>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</si>
  <si>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</si>
  <si>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</si>
  <si>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</si>
  <si>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</si>
  <si>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</si>
  <si>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</si>
  <si>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</si>
  <si>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</si>
  <si>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PLANETA SECURITIZADORA S.A. - 27ª EMISSÃO DE CRA - 2ª SÉRIE - SUBORDINADO - R$ 18.004.000,00</t>
  </si>
  <si>
    <t>DATA VENCIMENTO</t>
  </si>
  <si>
    <t>27ª EMI / 2ª SER</t>
  </si>
  <si>
    <t>PLANETA / CARGILL</t>
  </si>
  <si>
    <t>[CRONOGRAMA]</t>
  </si>
  <si>
    <t>CRA021002NG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</si>
</sst>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6" fillId="6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19.4257812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</f>
        <v>45796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85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60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/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61</v>
      </c>
      <c r="C5" s="146" t="s">
        <v>62</v>
      </c>
      <c r="D5" s="146" t="s">
        <v>63</v>
      </c>
      <c r="E5" s="146" t="s">
        <v>64</v>
      </c>
      <c r="F5" s="147" t="s">
        <v>65</v>
      </c>
      <c r="G5" s="148" t="s">
        <v>66</v>
      </c>
      <c r="H5" s="148" t="s">
        <v>67</v>
      </c>
      <c r="I5" s="148" t="s">
        <v>68</v>
      </c>
      <c r="J5" s="149" t="s">
        <v>69</v>
      </c>
      <c r="K5" s="149" t="s">
        <v>70</v>
      </c>
      <c r="L5" s="147" t="s">
        <v>71</v>
      </c>
      <c r="M5" s="147" t="s">
        <v>72</v>
      </c>
      <c r="N5" s="150" t="s">
        <v>73</v>
      </c>
      <c r="O5" s="150" t="s">
        <v>74</v>
      </c>
      <c r="P5" s="151" t="s">
        <v>75</v>
      </c>
      <c r="Q5" s="152" t="s">
        <v>76</v>
      </c>
      <c r="R5" s="152" t="s">
        <v>77</v>
      </c>
      <c r="S5" s="153" t="s">
        <v>78</v>
      </c>
      <c r="T5" s="146" t="s">
        <v>79</v>
      </c>
      <c r="U5" s="154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44441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83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44442</v>
      </c>
      <c r="B9" s="156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82</v>
      </c>
      <c r="B10" s="37" t="s">
        <v>84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0.05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44442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44441</v>
      </c>
      <c r="E12" s="13">
        <f ca="1">IF(D12&lt;$B$1,VLOOKUP(D12,[1]DI!$A$4:$B$15000,2,FALSE),0)</f>
        <v>5.1499999999999997E-2</v>
      </c>
      <c r="F12" s="14">
        <f t="shared" ref="F12:F13" ca="1" si="19">ROUND(((1+E12)^(1/252)),8)</f>
        <v>1.0001993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0.05</v>
      </c>
      <c r="K12" s="159">
        <f>AE160</f>
        <v>44442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44812</v>
      </c>
      <c r="V12" s="3"/>
      <c r="W12" s="19"/>
      <c r="X12" s="121">
        <v>0</v>
      </c>
      <c r="Y12" s="122">
        <f t="shared" ref="Y12:Y13" si="26">AE160</f>
        <v>44442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44812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44445</v>
      </c>
      <c r="B13" s="116">
        <f ca="1">IF(D13&lt;=TODAY(),C13+Q13,IF(AND(D13&gt;TODAY(),A13&lt;=$B$1),IF(VLOOKUP(TODAY(),$A$10:$E$5000,4,FALSE)=0,"n.d",C13+Q13),"n.d"))</f>
        <v>1000.39297</v>
      </c>
      <c r="C13" s="14">
        <f t="shared" ref="C13:C76" si="29">(C12-S12)</f>
        <v>1000</v>
      </c>
      <c r="D13" s="95">
        <f t="shared" ref="D13:D76" si="30">WORKDAY($A13,-1,$X$160:$X$544)</f>
        <v>44442</v>
      </c>
      <c r="E13" s="93">
        <f ca="1">IF(D13&lt;$B$1,VLOOKUP(D13,[1]DI!$A$4:$B$15000,2,FALSE),0)</f>
        <v>5.1499999999999997E-2</v>
      </c>
      <c r="F13" s="14">
        <f t="shared" ca="1" si="19"/>
        <v>1.0001993</v>
      </c>
      <c r="G13" s="14">
        <f ca="1">(TRUNC(PRODUCT($F$12:$F12),16))</f>
        <v>1.0001993</v>
      </c>
      <c r="H13" s="14">
        <f t="shared" ref="H13" si="31">IF(P12&gt;0,G12,H12)</f>
        <v>1</v>
      </c>
      <c r="I13" s="14">
        <f t="shared" ca="1" si="20"/>
        <v>1.0001993</v>
      </c>
      <c r="J13" s="13">
        <f t="shared" ref="J13:J76" si="32">J12</f>
        <v>0.05</v>
      </c>
      <c r="K13" s="29">
        <f t="shared" ref="K13:K76" si="33">IF(P12&gt;0,VLOOKUP(P12,X$12:AH$150,2),K12)</f>
        <v>44442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1.0001936309999999</v>
      </c>
      <c r="O13" s="12">
        <f t="shared" ca="1" si="22"/>
        <v>1.00039297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0.39296999999999999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44812</v>
      </c>
      <c r="V13" s="3"/>
      <c r="W13" s="4"/>
      <c r="X13" s="121">
        <f t="shared" ref="X13" si="39">X12+1</f>
        <v>1</v>
      </c>
      <c r="Y13" s="122">
        <f t="shared" si="26"/>
        <v>44812</v>
      </c>
      <c r="Z13" s="124">
        <f t="shared" ref="Z13" si="40">(Z12-AC13)</f>
        <v>0</v>
      </c>
      <c r="AA13" s="125">
        <f t="shared" ref="AA13" si="41">NETWORKDAYS(Y12,Y13,X$160:X$444)-1</f>
        <v>254</v>
      </c>
      <c r="AB13" s="128">
        <f>TRUNC((ROUND(((1+AB$11)^(AA13/252)),9)-1)*Z12,8)</f>
        <v>50.406663000000002</v>
      </c>
      <c r="AC13" s="128">
        <f>TRUNC(Z$12*AD13,8)</f>
        <v>1000</v>
      </c>
      <c r="AD13" s="126">
        <v>1</v>
      </c>
      <c r="AE13" s="128">
        <f t="shared" ref="AE13" si="42">(AB13+AC13)</f>
        <v>1050.406663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44447</v>
      </c>
      <c r="B14" s="116">
        <f t="shared" ref="B14:B77" ca="1" si="44">IF(D14&lt;=TODAY(),C14+Q14,IF(AND(D14&gt;TODAY(),A14&lt;=$B$1),IF(VLOOKUP(TODAY(),$A$10:$E$5000,4,FALSE)=0,"n.d",C14+Q14),"n.d"))</f>
        <v>1000.7860930000001</v>
      </c>
      <c r="C14" s="14">
        <f t="shared" si="29"/>
        <v>1000</v>
      </c>
      <c r="D14" s="95">
        <f t="shared" si="30"/>
        <v>44445</v>
      </c>
      <c r="E14" s="9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ref="I14:I77" ca="1" si="47">ROUND(G14/H14,8)</f>
        <v>1.00039864</v>
      </c>
      <c r="J14" s="13">
        <f t="shared" si="32"/>
        <v>0.05</v>
      </c>
      <c r="K14" s="29">
        <f t="shared" si="33"/>
        <v>44442</v>
      </c>
      <c r="L14" s="2">
        <f t="shared" si="34"/>
        <v>2</v>
      </c>
      <c r="M14" s="17">
        <f t="shared" si="35"/>
        <v>2</v>
      </c>
      <c r="N14" s="12">
        <f t="shared" si="21"/>
        <v>1.000387299</v>
      </c>
      <c r="O14" s="12">
        <f t="shared" ca="1" si="22"/>
        <v>1.0007860930000001</v>
      </c>
      <c r="P14" s="17">
        <f t="shared" si="36"/>
        <v>0</v>
      </c>
      <c r="Q14" s="14">
        <f t="shared" ca="1" si="23"/>
        <v>0.78609300000000004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44812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44448</v>
      </c>
      <c r="B15" s="116">
        <f t="shared" ca="1" si="44"/>
        <v>1001.1793709999999</v>
      </c>
      <c r="C15" s="14">
        <f t="shared" si="29"/>
        <v>1000</v>
      </c>
      <c r="D15" s="95">
        <f t="shared" si="30"/>
        <v>44447</v>
      </c>
      <c r="E15" s="93">
        <f ca="1">IF(D15&lt;$B$1,VLOOKUP(D15,[1]DI!$A$4:$B$15000,2,FALSE),0)</f>
        <v>5.1499999999999997E-2</v>
      </c>
      <c r="F15" s="14">
        <f t="shared" ca="1" si="45"/>
        <v>1.0001993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47"/>
        <v>1.00059802</v>
      </c>
      <c r="J15" s="13">
        <f t="shared" si="32"/>
        <v>0.05</v>
      </c>
      <c r="K15" s="29">
        <f t="shared" si="33"/>
        <v>44442</v>
      </c>
      <c r="L15" s="2">
        <f t="shared" si="34"/>
        <v>3</v>
      </c>
      <c r="M15" s="17">
        <f t="shared" si="35"/>
        <v>3</v>
      </c>
      <c r="N15" s="12">
        <f t="shared" si="21"/>
        <v>1.0005810040000001</v>
      </c>
      <c r="O15" s="12">
        <f t="shared" ca="1" si="22"/>
        <v>1.0011793710000001</v>
      </c>
      <c r="P15" s="17">
        <f t="shared" si="36"/>
        <v>0</v>
      </c>
      <c r="Q15" s="14">
        <f t="shared" ca="1" si="23"/>
        <v>1.1793709999999999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44812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44449</v>
      </c>
      <c r="B16" s="116">
        <f t="shared" ca="1" si="44"/>
        <v>1001.57280499</v>
      </c>
      <c r="C16" s="14">
        <f t="shared" si="29"/>
        <v>1000</v>
      </c>
      <c r="D16" s="95">
        <f t="shared" si="30"/>
        <v>44448</v>
      </c>
      <c r="E16" s="93">
        <f ca="1">IF(D16&lt;$B$1,VLOOKUP(D16,[1]DI!$A$4:$B$15000,2,FALSE),0)</f>
        <v>5.1499999999999997E-2</v>
      </c>
      <c r="F16" s="14">
        <f t="shared" ca="1" si="45"/>
        <v>1.0001993</v>
      </c>
      <c r="G16" s="14">
        <f ca="1">(TRUNC(PRODUCT($F$12:$F15),16))</f>
        <v>1.0007974383546101</v>
      </c>
      <c r="H16" s="14">
        <f t="shared" si="46"/>
        <v>1</v>
      </c>
      <c r="I16" s="14">
        <f t="shared" ca="1" si="47"/>
        <v>1.0007974399999999</v>
      </c>
      <c r="J16" s="13">
        <f t="shared" si="32"/>
        <v>0.05</v>
      </c>
      <c r="K16" s="29">
        <f t="shared" si="33"/>
        <v>44442</v>
      </c>
      <c r="L16" s="2">
        <f t="shared" si="34"/>
        <v>4</v>
      </c>
      <c r="M16" s="17">
        <f t="shared" si="35"/>
        <v>4</v>
      </c>
      <c r="N16" s="12">
        <f t="shared" si="21"/>
        <v>1.0007747469999999</v>
      </c>
      <c r="O16" s="12">
        <f t="shared" ca="1" si="22"/>
        <v>1.0015728049999999</v>
      </c>
      <c r="P16" s="17">
        <f t="shared" si="36"/>
        <v>0</v>
      </c>
      <c r="Q16" s="14">
        <f t="shared" ca="1" si="23"/>
        <v>1.5728049900000001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44812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44452</v>
      </c>
      <c r="B17" s="116">
        <f t="shared" ca="1" si="44"/>
        <v>1001.966394</v>
      </c>
      <c r="C17" s="14">
        <f t="shared" si="29"/>
        <v>1000</v>
      </c>
      <c r="D17" s="95">
        <f t="shared" si="30"/>
        <v>44449</v>
      </c>
      <c r="E17" s="93">
        <f ca="1">IF(D17&lt;$B$1,VLOOKUP(D17,[1]DI!$A$4:$B$15000,2,FALSE),0)</f>
        <v>5.1499999999999997E-2</v>
      </c>
      <c r="F17" s="14">
        <f t="shared" ca="1" si="45"/>
        <v>1.0001993</v>
      </c>
      <c r="G17" s="14">
        <f ca="1">(TRUNC(PRODUCT($F$12:$F16),16))</f>
        <v>1.0009968972840699</v>
      </c>
      <c r="H17" s="14">
        <f t="shared" si="46"/>
        <v>1</v>
      </c>
      <c r="I17" s="14">
        <f t="shared" ca="1" si="47"/>
        <v>1.0009969000000001</v>
      </c>
      <c r="J17" s="13">
        <f t="shared" si="32"/>
        <v>0.05</v>
      </c>
      <c r="K17" s="29">
        <f t="shared" si="33"/>
        <v>44442</v>
      </c>
      <c r="L17" s="2">
        <f t="shared" si="34"/>
        <v>5</v>
      </c>
      <c r="M17" s="17">
        <f t="shared" si="35"/>
        <v>5</v>
      </c>
      <c r="N17" s="12">
        <f t="shared" si="21"/>
        <v>1.000968528</v>
      </c>
      <c r="O17" s="12">
        <f t="shared" ca="1" si="22"/>
        <v>1.0019663940000001</v>
      </c>
      <c r="P17" s="17">
        <f t="shared" si="36"/>
        <v>0</v>
      </c>
      <c r="Q17" s="14">
        <f t="shared" ca="1" si="23"/>
        <v>1.966394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44812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44453</v>
      </c>
      <c r="B18" s="116">
        <f t="shared" ca="1" si="44"/>
        <v>1002.36013699</v>
      </c>
      <c r="C18" s="14">
        <f t="shared" si="29"/>
        <v>1000</v>
      </c>
      <c r="D18" s="95">
        <f t="shared" si="30"/>
        <v>44452</v>
      </c>
      <c r="E18" s="93">
        <f ca="1">IF(D18&lt;$B$1,VLOOKUP(D18,[1]DI!$A$4:$B$15000,2,FALSE),0)</f>
        <v>5.1499999999999997E-2</v>
      </c>
      <c r="F18" s="14">
        <f t="shared" ca="1" si="45"/>
        <v>1.0001993</v>
      </c>
      <c r="G18" s="14">
        <f ca="1">(TRUNC(PRODUCT($F$12:$F17),16))</f>
        <v>1.0011963959657</v>
      </c>
      <c r="H18" s="14">
        <f t="shared" si="46"/>
        <v>1</v>
      </c>
      <c r="I18" s="14">
        <f t="shared" ca="1" si="47"/>
        <v>1.0011964</v>
      </c>
      <c r="J18" s="13">
        <f t="shared" si="32"/>
        <v>0.05</v>
      </c>
      <c r="K18" s="29">
        <f t="shared" si="33"/>
        <v>44442</v>
      </c>
      <c r="L18" s="2">
        <f t="shared" si="34"/>
        <v>6</v>
      </c>
      <c r="M18" s="17">
        <f t="shared" si="35"/>
        <v>6</v>
      </c>
      <c r="N18" s="12">
        <f t="shared" si="21"/>
        <v>1.0011623460000001</v>
      </c>
      <c r="O18" s="12">
        <f t="shared" ca="1" si="22"/>
        <v>1.0023601369999999</v>
      </c>
      <c r="P18" s="17">
        <f t="shared" si="36"/>
        <v>0</v>
      </c>
      <c r="Q18" s="14">
        <f t="shared" ca="1" si="23"/>
        <v>2.36013699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44812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44454</v>
      </c>
      <c r="B19" s="116">
        <f t="shared" ca="1" si="44"/>
        <v>1002.75402399</v>
      </c>
      <c r="C19" s="14">
        <f t="shared" si="29"/>
        <v>1000</v>
      </c>
      <c r="D19" s="95">
        <f t="shared" si="30"/>
        <v>44453</v>
      </c>
      <c r="E19" s="93">
        <f ca="1">IF(D19&lt;$B$1,VLOOKUP(D19,[1]DI!$A$4:$B$15000,2,FALSE),0)</f>
        <v>5.1499999999999997E-2</v>
      </c>
      <c r="F19" s="14">
        <f t="shared" ca="1" si="45"/>
        <v>1.0001993</v>
      </c>
      <c r="G19" s="14">
        <f ca="1">(TRUNC(PRODUCT($F$12:$F18),16))</f>
        <v>1.0013959344074199</v>
      </c>
      <c r="H19" s="14">
        <f t="shared" si="46"/>
        <v>1</v>
      </c>
      <c r="I19" s="14">
        <f t="shared" ca="1" si="47"/>
        <v>1.0013959299999999</v>
      </c>
      <c r="J19" s="13">
        <f t="shared" si="32"/>
        <v>0.05</v>
      </c>
      <c r="K19" s="29">
        <f t="shared" si="33"/>
        <v>44442</v>
      </c>
      <c r="L19" s="2">
        <f t="shared" si="34"/>
        <v>7</v>
      </c>
      <c r="M19" s="17">
        <f t="shared" si="35"/>
        <v>7</v>
      </c>
      <c r="N19" s="12">
        <f t="shared" si="21"/>
        <v>1.0013562009999999</v>
      </c>
      <c r="O19" s="12">
        <f t="shared" ca="1" si="22"/>
        <v>1.0027540239999999</v>
      </c>
      <c r="P19" s="17">
        <f t="shared" si="36"/>
        <v>0</v>
      </c>
      <c r="Q19" s="14">
        <f t="shared" ca="1" si="23"/>
        <v>2.7540239899999999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44812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44455</v>
      </c>
      <c r="B20" s="116">
        <f t="shared" ca="1" si="44"/>
        <v>1003.1480769999999</v>
      </c>
      <c r="C20" s="14">
        <f t="shared" si="29"/>
        <v>1000</v>
      </c>
      <c r="D20" s="95">
        <f t="shared" si="30"/>
        <v>44454</v>
      </c>
      <c r="E20" s="93">
        <f ca="1">IF(D20&lt;$B$1,VLOOKUP(D20,[1]DI!$A$4:$B$15000,2,FALSE),0)</f>
        <v>5.1499999999999997E-2</v>
      </c>
      <c r="F20" s="14">
        <f t="shared" ca="1" si="45"/>
        <v>1.0001993</v>
      </c>
      <c r="G20" s="14">
        <f ca="1">(TRUNC(PRODUCT($F$12:$F19),16))</f>
        <v>1.0015955126171401</v>
      </c>
      <c r="H20" s="14">
        <f t="shared" si="46"/>
        <v>1</v>
      </c>
      <c r="I20" s="14">
        <f t="shared" ca="1" si="47"/>
        <v>1.00159551</v>
      </c>
      <c r="J20" s="13">
        <f t="shared" si="32"/>
        <v>0.05</v>
      </c>
      <c r="K20" s="29">
        <f t="shared" si="33"/>
        <v>44442</v>
      </c>
      <c r="L20" s="2">
        <f t="shared" si="34"/>
        <v>8</v>
      </c>
      <c r="M20" s="17">
        <f t="shared" si="35"/>
        <v>8</v>
      </c>
      <c r="N20" s="12">
        <f t="shared" si="21"/>
        <v>1.0015500939999999</v>
      </c>
      <c r="O20" s="12">
        <f t="shared" ca="1" si="22"/>
        <v>1.0031480770000001</v>
      </c>
      <c r="P20" s="17">
        <f t="shared" si="36"/>
        <v>0</v>
      </c>
      <c r="Q20" s="14">
        <f t="shared" ca="1" si="23"/>
        <v>3.1480769999999998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44812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44456</v>
      </c>
      <c r="B21" s="116">
        <f t="shared" ca="1" si="44"/>
        <v>1003.542286</v>
      </c>
      <c r="C21" s="14">
        <f t="shared" si="29"/>
        <v>1000</v>
      </c>
      <c r="D21" s="95">
        <f t="shared" si="30"/>
        <v>44455</v>
      </c>
      <c r="E21" s="93">
        <f ca="1">IF(D21&lt;$B$1,VLOOKUP(D21,[1]DI!$A$4:$B$15000,2,FALSE),0)</f>
        <v>5.1499999999999997E-2</v>
      </c>
      <c r="F21" s="14">
        <f t="shared" ca="1" si="45"/>
        <v>1.0001993</v>
      </c>
      <c r="G21" s="14">
        <f ca="1">(TRUNC(PRODUCT($F$12:$F20),16))</f>
        <v>1.0017951306028099</v>
      </c>
      <c r="H21" s="14">
        <f t="shared" si="46"/>
        <v>1</v>
      </c>
      <c r="I21" s="14">
        <f t="shared" ca="1" si="47"/>
        <v>1.0017951300000001</v>
      </c>
      <c r="J21" s="13">
        <f t="shared" si="32"/>
        <v>0.05</v>
      </c>
      <c r="K21" s="29">
        <f t="shared" si="33"/>
        <v>44442</v>
      </c>
      <c r="L21" s="2">
        <f t="shared" si="34"/>
        <v>9</v>
      </c>
      <c r="M21" s="17">
        <f t="shared" si="35"/>
        <v>9</v>
      </c>
      <c r="N21" s="12">
        <f t="shared" si="21"/>
        <v>1.001744025</v>
      </c>
      <c r="O21" s="12">
        <f t="shared" ca="1" si="22"/>
        <v>1.0035422860000001</v>
      </c>
      <c r="P21" s="17">
        <f t="shared" si="36"/>
        <v>0</v>
      </c>
      <c r="Q21" s="14">
        <f t="shared" ca="1" si="23"/>
        <v>3.5422859999999998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44812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44459</v>
      </c>
      <c r="B22" s="116">
        <f t="shared" ca="1" si="44"/>
        <v>1003.93664899</v>
      </c>
      <c r="C22" s="14">
        <f t="shared" si="29"/>
        <v>1000</v>
      </c>
      <c r="D22" s="95">
        <f t="shared" si="30"/>
        <v>44456</v>
      </c>
      <c r="E22" s="93">
        <f ca="1">IF(D22&lt;$B$1,VLOOKUP(D22,[1]DI!$A$4:$B$15000,2,FALSE),0)</f>
        <v>5.1499999999999997E-2</v>
      </c>
      <c r="F22" s="14">
        <f t="shared" ca="1" si="45"/>
        <v>1.0001993</v>
      </c>
      <c r="G22" s="14">
        <f ca="1">(TRUNC(PRODUCT($F$12:$F21),16))</f>
        <v>1.0019947883723399</v>
      </c>
      <c r="H22" s="14">
        <f t="shared" si="46"/>
        <v>1</v>
      </c>
      <c r="I22" s="14">
        <f t="shared" ca="1" si="47"/>
        <v>1.0019947899999999</v>
      </c>
      <c r="J22" s="13">
        <f t="shared" si="32"/>
        <v>0.05</v>
      </c>
      <c r="K22" s="29">
        <f t="shared" si="33"/>
        <v>44442</v>
      </c>
      <c r="L22" s="2">
        <f t="shared" si="34"/>
        <v>10</v>
      </c>
      <c r="M22" s="17">
        <f t="shared" si="35"/>
        <v>10</v>
      </c>
      <c r="N22" s="12">
        <f t="shared" si="21"/>
        <v>1.0019379930000001</v>
      </c>
      <c r="O22" s="12">
        <f t="shared" ca="1" si="22"/>
        <v>1.0039366489999999</v>
      </c>
      <c r="P22" s="17">
        <f t="shared" si="36"/>
        <v>0</v>
      </c>
      <c r="Q22" s="14">
        <f t="shared" ca="1" si="23"/>
        <v>3.9366489900000001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44812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44460</v>
      </c>
      <c r="B23" s="116">
        <f t="shared" ca="1" si="44"/>
        <v>1004.331168</v>
      </c>
      <c r="C23" s="14">
        <f t="shared" si="29"/>
        <v>1000</v>
      </c>
      <c r="D23" s="95">
        <f t="shared" si="30"/>
        <v>44459</v>
      </c>
      <c r="E23" s="93">
        <f ca="1">IF(D23&lt;$B$1,VLOOKUP(D23,[1]DI!$A$4:$B$15000,2,FALSE),0)</f>
        <v>5.1499999999999997E-2</v>
      </c>
      <c r="F23" s="14">
        <f t="shared" ca="1" si="45"/>
        <v>1.0001993</v>
      </c>
      <c r="G23" s="14">
        <f ca="1">(TRUNC(PRODUCT($F$12:$F22),16))</f>
        <v>1.00219448593366</v>
      </c>
      <c r="H23" s="14">
        <f t="shared" si="46"/>
        <v>1</v>
      </c>
      <c r="I23" s="14">
        <f t="shared" ca="1" si="47"/>
        <v>1.0021944899999999</v>
      </c>
      <c r="J23" s="13">
        <f t="shared" si="32"/>
        <v>0.05</v>
      </c>
      <c r="K23" s="29">
        <f t="shared" si="33"/>
        <v>44442</v>
      </c>
      <c r="L23" s="2">
        <f t="shared" si="34"/>
        <v>11</v>
      </c>
      <c r="M23" s="17">
        <f t="shared" si="35"/>
        <v>11</v>
      </c>
      <c r="N23" s="12">
        <f t="shared" si="21"/>
        <v>1.0021319989999999</v>
      </c>
      <c r="O23" s="12">
        <f t="shared" ca="1" si="22"/>
        <v>1.004331168</v>
      </c>
      <c r="P23" s="17">
        <f t="shared" si="36"/>
        <v>0</v>
      </c>
      <c r="Q23" s="14">
        <f t="shared" ca="1" si="23"/>
        <v>4.3311679999999999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44812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44461</v>
      </c>
      <c r="B24" s="116">
        <f t="shared" ca="1" si="44"/>
        <v>1004.725831</v>
      </c>
      <c r="C24" s="14">
        <f t="shared" si="29"/>
        <v>1000</v>
      </c>
      <c r="D24" s="95">
        <f t="shared" si="30"/>
        <v>44460</v>
      </c>
      <c r="E24" s="93">
        <f ca="1">IF(D24&lt;$B$1,VLOOKUP(D24,[1]DI!$A$4:$B$15000,2,FALSE),0)</f>
        <v>5.1499999999999997E-2</v>
      </c>
      <c r="F24" s="14">
        <f t="shared" ca="1" si="45"/>
        <v>1.0001993</v>
      </c>
      <c r="G24" s="14">
        <f ca="1">(TRUNC(PRODUCT($F$12:$F23),16))</f>
        <v>1.0023942232947101</v>
      </c>
      <c r="H24" s="14">
        <f t="shared" si="46"/>
        <v>1</v>
      </c>
      <c r="I24" s="14">
        <f t="shared" ca="1" si="47"/>
        <v>1.00239422</v>
      </c>
      <c r="J24" s="13">
        <f t="shared" si="32"/>
        <v>0.05</v>
      </c>
      <c r="K24" s="29">
        <f t="shared" si="33"/>
        <v>44442</v>
      </c>
      <c r="L24" s="2">
        <f t="shared" si="34"/>
        <v>12</v>
      </c>
      <c r="M24" s="17">
        <f t="shared" si="35"/>
        <v>12</v>
      </c>
      <c r="N24" s="12">
        <f t="shared" si="21"/>
        <v>1.002326042</v>
      </c>
      <c r="O24" s="12">
        <f t="shared" ca="1" si="22"/>
        <v>1.004725831</v>
      </c>
      <c r="P24" s="17">
        <f t="shared" si="36"/>
        <v>0</v>
      </c>
      <c r="Q24" s="14">
        <f t="shared" ca="1" si="23"/>
        <v>4.7258310000000003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44812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44462</v>
      </c>
      <c r="B25" s="116">
        <f t="shared" ca="1" si="44"/>
        <v>1005.12066</v>
      </c>
      <c r="C25" s="14">
        <f t="shared" si="29"/>
        <v>1000</v>
      </c>
      <c r="D25" s="95">
        <f t="shared" si="30"/>
        <v>44461</v>
      </c>
      <c r="E25" s="93">
        <f ca="1">IF(D25&lt;$B$1,VLOOKUP(D25,[1]DI!$A$4:$B$15000,2,FALSE),0)</f>
        <v>5.1499999999999997E-2</v>
      </c>
      <c r="F25" s="14">
        <f t="shared" ca="1" si="45"/>
        <v>1.0001993</v>
      </c>
      <c r="G25" s="14">
        <f ca="1">(TRUNC(PRODUCT($F$12:$F24),16))</f>
        <v>1.00259400046341</v>
      </c>
      <c r="H25" s="14">
        <f t="shared" si="46"/>
        <v>1</v>
      </c>
      <c r="I25" s="14">
        <f t="shared" ca="1" si="47"/>
        <v>1.002594</v>
      </c>
      <c r="J25" s="13">
        <f t="shared" si="32"/>
        <v>0.05</v>
      </c>
      <c r="K25" s="29">
        <f t="shared" si="33"/>
        <v>44442</v>
      </c>
      <c r="L25" s="2">
        <f t="shared" si="34"/>
        <v>13</v>
      </c>
      <c r="M25" s="17">
        <f t="shared" si="35"/>
        <v>13</v>
      </c>
      <c r="N25" s="12">
        <f t="shared" si="21"/>
        <v>1.002520123</v>
      </c>
      <c r="O25" s="12">
        <f t="shared" ca="1" si="22"/>
        <v>1.00512066</v>
      </c>
      <c r="P25" s="17">
        <f t="shared" si="36"/>
        <v>0</v>
      </c>
      <c r="Q25" s="14">
        <f t="shared" ca="1" si="23"/>
        <v>5.12066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44812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44463</v>
      </c>
      <c r="B26" s="116">
        <f t="shared" ca="1" si="44"/>
        <v>1005.5156449999999</v>
      </c>
      <c r="C26" s="14">
        <f t="shared" si="29"/>
        <v>1000</v>
      </c>
      <c r="D26" s="95">
        <f t="shared" si="30"/>
        <v>44462</v>
      </c>
      <c r="E26" s="9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1.0027938174477</v>
      </c>
      <c r="H26" s="14">
        <f t="shared" si="46"/>
        <v>1</v>
      </c>
      <c r="I26" s="14">
        <f t="shared" ca="1" si="47"/>
        <v>1.0027938199999999</v>
      </c>
      <c r="J26" s="13">
        <f t="shared" si="32"/>
        <v>0.05</v>
      </c>
      <c r="K26" s="29">
        <f t="shared" si="33"/>
        <v>44442</v>
      </c>
      <c r="L26" s="2">
        <f t="shared" si="34"/>
        <v>14</v>
      </c>
      <c r="M26" s="17">
        <f t="shared" si="35"/>
        <v>14</v>
      </c>
      <c r="N26" s="12">
        <f t="shared" si="21"/>
        <v>1.0027142419999999</v>
      </c>
      <c r="O26" s="12">
        <f t="shared" ca="1" si="22"/>
        <v>1.005515645</v>
      </c>
      <c r="P26" s="17">
        <f t="shared" si="36"/>
        <v>0</v>
      </c>
      <c r="Q26" s="14">
        <f t="shared" ca="1" si="23"/>
        <v>5.5156450000000001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44812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44466</v>
      </c>
      <c r="B27" s="116">
        <f t="shared" ca="1" si="44"/>
        <v>1005.948564</v>
      </c>
      <c r="C27" s="14">
        <f t="shared" si="29"/>
        <v>1000</v>
      </c>
      <c r="D27" s="95">
        <f t="shared" si="30"/>
        <v>44463</v>
      </c>
      <c r="E27" s="9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1.00303134921924</v>
      </c>
      <c r="H27" s="14">
        <f t="shared" si="46"/>
        <v>1</v>
      </c>
      <c r="I27" s="14">
        <f t="shared" ca="1" si="47"/>
        <v>1.0030313500000001</v>
      </c>
      <c r="J27" s="13">
        <f t="shared" si="32"/>
        <v>0.05</v>
      </c>
      <c r="K27" s="29">
        <f t="shared" si="33"/>
        <v>44442</v>
      </c>
      <c r="L27" s="2">
        <f t="shared" si="34"/>
        <v>15</v>
      </c>
      <c r="M27" s="17">
        <f t="shared" si="35"/>
        <v>15</v>
      </c>
      <c r="N27" s="12">
        <f t="shared" si="21"/>
        <v>1.002908398</v>
      </c>
      <c r="O27" s="12">
        <f t="shared" ca="1" si="22"/>
        <v>1.0059485640000001</v>
      </c>
      <c r="P27" s="17">
        <f t="shared" si="36"/>
        <v>0</v>
      </c>
      <c r="Q27" s="14">
        <f t="shared" ca="1" si="23"/>
        <v>5.9485640000000002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44812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44467</v>
      </c>
      <c r="B28" s="116">
        <f t="shared" ca="1" si="44"/>
        <v>1006.38167299</v>
      </c>
      <c r="C28" s="14">
        <f t="shared" si="29"/>
        <v>1000</v>
      </c>
      <c r="D28" s="95">
        <f t="shared" si="30"/>
        <v>44466</v>
      </c>
      <c r="E28" s="9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1.0032689372549299</v>
      </c>
      <c r="H28" s="14">
        <f t="shared" si="46"/>
        <v>1</v>
      </c>
      <c r="I28" s="14">
        <f t="shared" ca="1" si="47"/>
        <v>1.0032689400000001</v>
      </c>
      <c r="J28" s="13">
        <f t="shared" si="32"/>
        <v>0.05</v>
      </c>
      <c r="K28" s="29">
        <f t="shared" si="33"/>
        <v>44442</v>
      </c>
      <c r="L28" s="2">
        <f t="shared" si="34"/>
        <v>16</v>
      </c>
      <c r="M28" s="17">
        <f t="shared" si="35"/>
        <v>16</v>
      </c>
      <c r="N28" s="12">
        <f t="shared" si="21"/>
        <v>1.003102591</v>
      </c>
      <c r="O28" s="12">
        <f t="shared" ca="1" si="22"/>
        <v>1.0063816729999999</v>
      </c>
      <c r="P28" s="17">
        <f t="shared" si="36"/>
        <v>0</v>
      </c>
      <c r="Q28" s="14">
        <f t="shared" ca="1" si="23"/>
        <v>6.3816729900000002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44812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44468</v>
      </c>
      <c r="B29" s="116">
        <f t="shared" ca="1" si="44"/>
        <v>1006.81496399</v>
      </c>
      <c r="C29" s="14">
        <f t="shared" si="29"/>
        <v>1000</v>
      </c>
      <c r="D29" s="95">
        <f t="shared" si="30"/>
        <v>44467</v>
      </c>
      <c r="E29" s="9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1.0035065815680999</v>
      </c>
      <c r="H29" s="14">
        <f t="shared" si="46"/>
        <v>1</v>
      </c>
      <c r="I29" s="14">
        <f t="shared" ca="1" si="47"/>
        <v>1.00350658</v>
      </c>
      <c r="J29" s="13">
        <f t="shared" si="32"/>
        <v>0.05</v>
      </c>
      <c r="K29" s="29">
        <f t="shared" si="33"/>
        <v>44442</v>
      </c>
      <c r="L29" s="2">
        <f t="shared" si="34"/>
        <v>17</v>
      </c>
      <c r="M29" s="17">
        <f t="shared" si="35"/>
        <v>17</v>
      </c>
      <c r="N29" s="12">
        <f t="shared" si="21"/>
        <v>1.0032968229999999</v>
      </c>
      <c r="O29" s="12">
        <f t="shared" ca="1" si="22"/>
        <v>1.0068149639999999</v>
      </c>
      <c r="P29" s="17">
        <f t="shared" si="36"/>
        <v>0</v>
      </c>
      <c r="Q29" s="14">
        <f t="shared" ca="1" si="23"/>
        <v>6.8149639899999999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44812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44469</v>
      </c>
      <c r="B30" s="116">
        <f t="shared" ca="1" si="44"/>
        <v>1007.2484429899999</v>
      </c>
      <c r="C30" s="14">
        <f t="shared" si="29"/>
        <v>1000</v>
      </c>
      <c r="D30" s="95">
        <f t="shared" si="30"/>
        <v>44468</v>
      </c>
      <c r="E30" s="9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1.0037442821720699</v>
      </c>
      <c r="H30" s="14">
        <f t="shared" si="46"/>
        <v>1</v>
      </c>
      <c r="I30" s="14">
        <f t="shared" ca="1" si="47"/>
        <v>1.00374428</v>
      </c>
      <c r="J30" s="13">
        <f t="shared" si="32"/>
        <v>0.05</v>
      </c>
      <c r="K30" s="29">
        <f t="shared" si="33"/>
        <v>44442</v>
      </c>
      <c r="L30" s="2">
        <f t="shared" si="34"/>
        <v>18</v>
      </c>
      <c r="M30" s="17">
        <f t="shared" si="35"/>
        <v>18</v>
      </c>
      <c r="N30" s="12">
        <f t="shared" si="21"/>
        <v>1.0034910909999999</v>
      </c>
      <c r="O30" s="12">
        <f t="shared" ca="1" si="22"/>
        <v>1.0072484429999999</v>
      </c>
      <c r="P30" s="17">
        <f t="shared" si="36"/>
        <v>0</v>
      </c>
      <c r="Q30" s="14">
        <f t="shared" ca="1" si="23"/>
        <v>7.24844299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44812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44470</v>
      </c>
      <c r="B31" s="116">
        <f t="shared" ca="1" si="44"/>
        <v>1007.68211299</v>
      </c>
      <c r="C31" s="14">
        <f t="shared" si="29"/>
        <v>1000</v>
      </c>
      <c r="D31" s="95">
        <f t="shared" si="30"/>
        <v>44469</v>
      </c>
      <c r="E31" s="9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1.0039820390801899</v>
      </c>
      <c r="H31" s="14">
        <f t="shared" si="46"/>
        <v>1</v>
      </c>
      <c r="I31" s="14">
        <f t="shared" ca="1" si="47"/>
        <v>1.0039820399999999</v>
      </c>
      <c r="J31" s="13">
        <f t="shared" si="32"/>
        <v>0.05</v>
      </c>
      <c r="K31" s="29">
        <f t="shared" si="33"/>
        <v>44442</v>
      </c>
      <c r="L31" s="2">
        <f t="shared" si="34"/>
        <v>19</v>
      </c>
      <c r="M31" s="17">
        <f t="shared" si="35"/>
        <v>19</v>
      </c>
      <c r="N31" s="12">
        <f t="shared" si="21"/>
        <v>1.003685398</v>
      </c>
      <c r="O31" s="12">
        <f t="shared" ca="1" si="22"/>
        <v>1.007682113</v>
      </c>
      <c r="P31" s="17">
        <f t="shared" si="36"/>
        <v>0</v>
      </c>
      <c r="Q31" s="14">
        <f t="shared" ca="1" si="23"/>
        <v>7.6821129900000003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44812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44473</v>
      </c>
      <c r="B32" s="116">
        <f t="shared" ca="1" si="44"/>
        <v>1008.11596399</v>
      </c>
      <c r="C32" s="14">
        <f t="shared" si="29"/>
        <v>1000</v>
      </c>
      <c r="D32" s="95">
        <f t="shared" si="30"/>
        <v>44470</v>
      </c>
      <c r="E32" s="9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1.0042198523057899</v>
      </c>
      <c r="H32" s="14">
        <f t="shared" si="46"/>
        <v>1</v>
      </c>
      <c r="I32" s="14">
        <f t="shared" ca="1" si="47"/>
        <v>1.0042198499999999</v>
      </c>
      <c r="J32" s="13">
        <f t="shared" si="32"/>
        <v>0.05</v>
      </c>
      <c r="K32" s="29">
        <f t="shared" si="33"/>
        <v>44442</v>
      </c>
      <c r="L32" s="2">
        <f t="shared" si="34"/>
        <v>20</v>
      </c>
      <c r="M32" s="17">
        <f t="shared" si="35"/>
        <v>20</v>
      </c>
      <c r="N32" s="12">
        <f t="shared" si="21"/>
        <v>1.0038797420000001</v>
      </c>
      <c r="O32" s="12">
        <f t="shared" ca="1" si="22"/>
        <v>1.0081159639999999</v>
      </c>
      <c r="P32" s="17">
        <f t="shared" si="36"/>
        <v>0</v>
      </c>
      <c r="Q32" s="14">
        <f t="shared" ca="1" si="23"/>
        <v>8.1159639899999991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44812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44474</v>
      </c>
      <c r="B33" s="116">
        <f t="shared" ca="1" si="44"/>
        <v>1008.5500050000001</v>
      </c>
      <c r="C33" s="14">
        <f t="shared" si="29"/>
        <v>1000</v>
      </c>
      <c r="D33" s="95">
        <f t="shared" si="30"/>
        <v>44473</v>
      </c>
      <c r="E33" s="9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1.0044577218621999</v>
      </c>
      <c r="H33" s="14">
        <f t="shared" si="46"/>
        <v>1</v>
      </c>
      <c r="I33" s="14">
        <f t="shared" ca="1" si="47"/>
        <v>1.00445772</v>
      </c>
      <c r="J33" s="13">
        <f t="shared" si="32"/>
        <v>0.05</v>
      </c>
      <c r="K33" s="29">
        <f t="shared" si="33"/>
        <v>44442</v>
      </c>
      <c r="L33" s="2">
        <f t="shared" si="34"/>
        <v>21</v>
      </c>
      <c r="M33" s="17">
        <f t="shared" si="35"/>
        <v>21</v>
      </c>
      <c r="N33" s="12">
        <f t="shared" si="21"/>
        <v>1.004074124</v>
      </c>
      <c r="O33" s="12">
        <f t="shared" ca="1" si="22"/>
        <v>1.008550005</v>
      </c>
      <c r="P33" s="17">
        <f t="shared" si="36"/>
        <v>0</v>
      </c>
      <c r="Q33" s="14">
        <f t="shared" ca="1" si="23"/>
        <v>8.5500050000000005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44812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44475</v>
      </c>
      <c r="B34" s="116">
        <f t="shared" ca="1" si="44"/>
        <v>1008.98423699</v>
      </c>
      <c r="C34" s="14">
        <f t="shared" si="29"/>
        <v>1000</v>
      </c>
      <c r="D34" s="95">
        <f t="shared" si="30"/>
        <v>44474</v>
      </c>
      <c r="E34" s="9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1.00469564776278</v>
      </c>
      <c r="H34" s="14">
        <f t="shared" si="46"/>
        <v>1</v>
      </c>
      <c r="I34" s="14">
        <f t="shared" ca="1" si="47"/>
        <v>1.0046956499999999</v>
      </c>
      <c r="J34" s="13">
        <f t="shared" si="32"/>
        <v>0.05</v>
      </c>
      <c r="K34" s="29">
        <f t="shared" si="33"/>
        <v>44442</v>
      </c>
      <c r="L34" s="2">
        <f t="shared" si="34"/>
        <v>22</v>
      </c>
      <c r="M34" s="17">
        <f t="shared" si="35"/>
        <v>22</v>
      </c>
      <c r="N34" s="12">
        <f t="shared" si="21"/>
        <v>1.004268543</v>
      </c>
      <c r="O34" s="12">
        <f t="shared" ca="1" si="22"/>
        <v>1.008984237</v>
      </c>
      <c r="P34" s="17">
        <f t="shared" si="36"/>
        <v>0</v>
      </c>
      <c r="Q34" s="14">
        <f t="shared" ca="1" si="23"/>
        <v>8.9842369899999994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44812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44476</v>
      </c>
      <c r="B35" s="116">
        <f t="shared" ca="1" si="44"/>
        <v>1009.41864899</v>
      </c>
      <c r="C35" s="14">
        <f t="shared" si="29"/>
        <v>1000</v>
      </c>
      <c r="D35" s="95">
        <f t="shared" si="30"/>
        <v>44475</v>
      </c>
      <c r="E35" s="9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1.00493363002087</v>
      </c>
      <c r="H35" s="14">
        <f t="shared" si="46"/>
        <v>1</v>
      </c>
      <c r="I35" s="14">
        <f t="shared" ca="1" si="47"/>
        <v>1.00493363</v>
      </c>
      <c r="J35" s="13">
        <f t="shared" si="32"/>
        <v>0.05</v>
      </c>
      <c r="K35" s="29">
        <f t="shared" si="33"/>
        <v>44442</v>
      </c>
      <c r="L35" s="2">
        <f t="shared" si="34"/>
        <v>23</v>
      </c>
      <c r="M35" s="17">
        <f t="shared" si="35"/>
        <v>23</v>
      </c>
      <c r="N35" s="12">
        <f t="shared" si="21"/>
        <v>1.0044630000000001</v>
      </c>
      <c r="O35" s="12">
        <f t="shared" ca="1" si="22"/>
        <v>1.0094186489999999</v>
      </c>
      <c r="P35" s="17">
        <f t="shared" si="36"/>
        <v>0</v>
      </c>
      <c r="Q35" s="14">
        <f t="shared" ca="1" si="23"/>
        <v>9.4186489899999994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44812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44477</v>
      </c>
      <c r="B36" s="116">
        <f t="shared" ca="1" si="44"/>
        <v>1009.853252</v>
      </c>
      <c r="C36" s="14">
        <f t="shared" si="29"/>
        <v>1000</v>
      </c>
      <c r="D36" s="95">
        <f t="shared" si="30"/>
        <v>44476</v>
      </c>
      <c r="E36" s="9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1.00517166864981</v>
      </c>
      <c r="H36" s="14">
        <f t="shared" si="46"/>
        <v>1</v>
      </c>
      <c r="I36" s="14">
        <f t="shared" ca="1" si="47"/>
        <v>1.00517167</v>
      </c>
      <c r="J36" s="13">
        <f t="shared" si="32"/>
        <v>0.05</v>
      </c>
      <c r="K36" s="29">
        <f t="shared" si="33"/>
        <v>44442</v>
      </c>
      <c r="L36" s="2">
        <f t="shared" si="34"/>
        <v>24</v>
      </c>
      <c r="M36" s="17">
        <f t="shared" si="35"/>
        <v>24</v>
      </c>
      <c r="N36" s="12">
        <f t="shared" si="21"/>
        <v>1.004657495</v>
      </c>
      <c r="O36" s="12">
        <f t="shared" ca="1" si="22"/>
        <v>1.0098532520000001</v>
      </c>
      <c r="P36" s="17">
        <f t="shared" si="36"/>
        <v>0</v>
      </c>
      <c r="Q36" s="14">
        <f t="shared" ca="1" si="23"/>
        <v>9.8532519999999995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44812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44480</v>
      </c>
      <c r="B37" s="116">
        <f t="shared" ca="1" si="44"/>
        <v>1010.288035</v>
      </c>
      <c r="C37" s="14">
        <f t="shared" si="29"/>
        <v>1000</v>
      </c>
      <c r="D37" s="95">
        <f t="shared" si="30"/>
        <v>44477</v>
      </c>
      <c r="E37" s="9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1.00540976366296</v>
      </c>
      <c r="H37" s="14">
        <f t="shared" si="46"/>
        <v>1</v>
      </c>
      <c r="I37" s="14">
        <f t="shared" ca="1" si="47"/>
        <v>1.00540976</v>
      </c>
      <c r="J37" s="13">
        <f t="shared" si="32"/>
        <v>0.05</v>
      </c>
      <c r="K37" s="29">
        <f t="shared" si="33"/>
        <v>44442</v>
      </c>
      <c r="L37" s="2">
        <f t="shared" si="34"/>
        <v>25</v>
      </c>
      <c r="M37" s="17">
        <f t="shared" si="35"/>
        <v>25</v>
      </c>
      <c r="N37" s="12">
        <f t="shared" si="21"/>
        <v>1.0048520270000001</v>
      </c>
      <c r="O37" s="12">
        <f t="shared" ca="1" si="22"/>
        <v>1.0102880350000001</v>
      </c>
      <c r="P37" s="17">
        <f t="shared" si="36"/>
        <v>0</v>
      </c>
      <c r="Q37" s="14">
        <f t="shared" ca="1" si="23"/>
        <v>10.288035000000001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44812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44482</v>
      </c>
      <c r="B38" s="116">
        <f t="shared" ca="1" si="44"/>
        <v>1010.72301999</v>
      </c>
      <c r="C38" s="14">
        <f t="shared" si="29"/>
        <v>1000</v>
      </c>
      <c r="D38" s="95">
        <f t="shared" si="30"/>
        <v>44480</v>
      </c>
      <c r="E38" s="9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1.0056479150736799</v>
      </c>
      <c r="H38" s="14">
        <f t="shared" si="46"/>
        <v>1</v>
      </c>
      <c r="I38" s="14">
        <f t="shared" ca="1" si="47"/>
        <v>1.0056479199999999</v>
      </c>
      <c r="J38" s="13">
        <f t="shared" si="32"/>
        <v>0.05</v>
      </c>
      <c r="K38" s="29">
        <f t="shared" si="33"/>
        <v>44442</v>
      </c>
      <c r="L38" s="2">
        <f t="shared" si="34"/>
        <v>26</v>
      </c>
      <c r="M38" s="17">
        <f t="shared" si="35"/>
        <v>26</v>
      </c>
      <c r="N38" s="12">
        <f t="shared" si="21"/>
        <v>1.005046597</v>
      </c>
      <c r="O38" s="12">
        <f t="shared" ca="1" si="22"/>
        <v>1.0107230199999999</v>
      </c>
      <c r="P38" s="17">
        <f t="shared" si="36"/>
        <v>0</v>
      </c>
      <c r="Q38" s="14">
        <f t="shared" ca="1" si="23"/>
        <v>10.723019989999999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44812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44483</v>
      </c>
      <c r="B39" s="116">
        <f t="shared" ca="1" si="44"/>
        <v>1011.158175</v>
      </c>
      <c r="C39" s="14">
        <f t="shared" si="29"/>
        <v>1000</v>
      </c>
      <c r="D39" s="95">
        <f t="shared" si="30"/>
        <v>44482</v>
      </c>
      <c r="E39" s="93">
        <f ca="1">IF(D39&lt;$B$1,VLOOKUP(D39,[1]DI!$A$4:$B$15000,2,FALSE),0)</f>
        <v>6.1499999999999999E-2</v>
      </c>
      <c r="F39" s="14">
        <f t="shared" ca="1" si="45"/>
        <v>1.0002368699999999</v>
      </c>
      <c r="G39" s="14">
        <f ca="1">(TRUNC(PRODUCT($F$12:$F38),16))</f>
        <v>1.00588612289532</v>
      </c>
      <c r="H39" s="14">
        <f t="shared" si="46"/>
        <v>1</v>
      </c>
      <c r="I39" s="14">
        <f t="shared" ca="1" si="47"/>
        <v>1.00588612</v>
      </c>
      <c r="J39" s="13">
        <f t="shared" si="32"/>
        <v>0.05</v>
      </c>
      <c r="K39" s="29">
        <f t="shared" si="33"/>
        <v>44442</v>
      </c>
      <c r="L39" s="2">
        <f t="shared" si="34"/>
        <v>27</v>
      </c>
      <c r="M39" s="17">
        <f t="shared" si="35"/>
        <v>27</v>
      </c>
      <c r="N39" s="12">
        <f t="shared" si="21"/>
        <v>1.0052412049999999</v>
      </c>
      <c r="O39" s="12">
        <f t="shared" ca="1" si="22"/>
        <v>1.011158175</v>
      </c>
      <c r="P39" s="17">
        <f t="shared" si="36"/>
        <v>0</v>
      </c>
      <c r="Q39" s="14">
        <f t="shared" ca="1" si="23"/>
        <v>11.158175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44812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44484</v>
      </c>
      <c r="B40" s="116">
        <f t="shared" ca="1" si="44"/>
        <v>1011.59353099</v>
      </c>
      <c r="C40" s="14">
        <f t="shared" si="29"/>
        <v>1000</v>
      </c>
      <c r="D40" s="95">
        <f t="shared" si="30"/>
        <v>44483</v>
      </c>
      <c r="E40" s="93">
        <f ca="1">IF(D40&lt;$B$1,VLOOKUP(D40,[1]DI!$A$4:$B$15000,2,FALSE),0)</f>
        <v>6.1499999999999999E-2</v>
      </c>
      <c r="F40" s="14">
        <f t="shared" ca="1" si="45"/>
        <v>1.0002368699999999</v>
      </c>
      <c r="G40" s="14">
        <f ca="1">(TRUNC(PRODUCT($F$12:$F39),16))</f>
        <v>1.00612438714125</v>
      </c>
      <c r="H40" s="14">
        <f t="shared" si="46"/>
        <v>1</v>
      </c>
      <c r="I40" s="14">
        <f t="shared" ca="1" si="47"/>
        <v>1.0061243900000001</v>
      </c>
      <c r="J40" s="13">
        <f t="shared" si="32"/>
        <v>0.05</v>
      </c>
      <c r="K40" s="29">
        <f t="shared" si="33"/>
        <v>44442</v>
      </c>
      <c r="L40" s="2">
        <f t="shared" si="34"/>
        <v>28</v>
      </c>
      <c r="M40" s="17">
        <f t="shared" si="35"/>
        <v>28</v>
      </c>
      <c r="N40" s="12">
        <f t="shared" si="21"/>
        <v>1.00543585</v>
      </c>
      <c r="O40" s="12">
        <f t="shared" ca="1" si="22"/>
        <v>1.0115935309999999</v>
      </c>
      <c r="P40" s="17">
        <f t="shared" si="36"/>
        <v>0</v>
      </c>
      <c r="Q40" s="14">
        <f t="shared" ca="1" si="23"/>
        <v>11.59353099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44812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44487</v>
      </c>
      <c r="B41" s="116">
        <f t="shared" ca="1" si="44"/>
        <v>1012.02906799</v>
      </c>
      <c r="C41" s="14">
        <f t="shared" si="29"/>
        <v>1000</v>
      </c>
      <c r="D41" s="95">
        <f t="shared" si="30"/>
        <v>44484</v>
      </c>
      <c r="E41" s="93">
        <f ca="1">IF(D41&lt;$B$1,VLOOKUP(D41,[1]DI!$A$4:$B$15000,2,FALSE),0)</f>
        <v>6.1499999999999999E-2</v>
      </c>
      <c r="F41" s="14">
        <f t="shared" ca="1" si="45"/>
        <v>1.0002368699999999</v>
      </c>
      <c r="G41" s="14">
        <f ca="1">(TRUNC(PRODUCT($F$12:$F40),16))</f>
        <v>1.0063627078248401</v>
      </c>
      <c r="H41" s="14">
        <f t="shared" si="46"/>
        <v>1</v>
      </c>
      <c r="I41" s="14">
        <f t="shared" ca="1" si="47"/>
        <v>1.0063627100000001</v>
      </c>
      <c r="J41" s="13">
        <f t="shared" si="32"/>
        <v>0.05</v>
      </c>
      <c r="K41" s="29">
        <f t="shared" si="33"/>
        <v>44442</v>
      </c>
      <c r="L41" s="2">
        <f t="shared" si="34"/>
        <v>29</v>
      </c>
      <c r="M41" s="17">
        <f t="shared" si="35"/>
        <v>29</v>
      </c>
      <c r="N41" s="12">
        <f t="shared" si="21"/>
        <v>1.0056305329999999</v>
      </c>
      <c r="O41" s="12">
        <f t="shared" ca="1" si="22"/>
        <v>1.0120290679999999</v>
      </c>
      <c r="P41" s="17">
        <f t="shared" si="36"/>
        <v>0</v>
      </c>
      <c r="Q41" s="14">
        <f t="shared" ca="1" si="23"/>
        <v>12.02906799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44812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44488</v>
      </c>
      <c r="B42" s="116">
        <f t="shared" ca="1" si="44"/>
        <v>1012.464787</v>
      </c>
      <c r="C42" s="14">
        <f t="shared" si="29"/>
        <v>1000</v>
      </c>
      <c r="D42" s="95">
        <f t="shared" si="30"/>
        <v>44487</v>
      </c>
      <c r="E42" s="93">
        <f ca="1">IF(D42&lt;$B$1,VLOOKUP(D42,[1]DI!$A$4:$B$15000,2,FALSE),0)</f>
        <v>6.1499999999999999E-2</v>
      </c>
      <c r="F42" s="14">
        <f t="shared" ca="1" si="45"/>
        <v>1.0002368699999999</v>
      </c>
      <c r="G42" s="14">
        <f ca="1">(TRUNC(PRODUCT($F$12:$F41),16))</f>
        <v>1.00660108495944</v>
      </c>
      <c r="H42" s="14">
        <f t="shared" si="46"/>
        <v>1</v>
      </c>
      <c r="I42" s="14">
        <f t="shared" ca="1" si="47"/>
        <v>1.00660108</v>
      </c>
      <c r="J42" s="13">
        <f t="shared" si="32"/>
        <v>0.05</v>
      </c>
      <c r="K42" s="29">
        <f t="shared" si="33"/>
        <v>44442</v>
      </c>
      <c r="L42" s="2">
        <f t="shared" si="34"/>
        <v>30</v>
      </c>
      <c r="M42" s="17">
        <f t="shared" si="35"/>
        <v>30</v>
      </c>
      <c r="N42" s="12">
        <f t="shared" si="21"/>
        <v>1.0058252539999999</v>
      </c>
      <c r="O42" s="12">
        <f t="shared" ca="1" si="22"/>
        <v>1.0124647870000001</v>
      </c>
      <c r="P42" s="17">
        <f t="shared" si="36"/>
        <v>0</v>
      </c>
      <c r="Q42" s="14">
        <f t="shared" ca="1" si="23"/>
        <v>12.464786999999999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44812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44489</v>
      </c>
      <c r="B43" s="116">
        <f t="shared" ca="1" si="44"/>
        <v>1012.900707</v>
      </c>
      <c r="C43" s="14">
        <f t="shared" si="29"/>
        <v>1000</v>
      </c>
      <c r="D43" s="95">
        <f t="shared" si="30"/>
        <v>44488</v>
      </c>
      <c r="E43" s="93">
        <f ca="1">IF(D43&lt;$B$1,VLOOKUP(D43,[1]DI!$A$4:$B$15000,2,FALSE),0)</f>
        <v>6.1499999999999999E-2</v>
      </c>
      <c r="F43" s="14">
        <f t="shared" ca="1" si="45"/>
        <v>1.0002368699999999</v>
      </c>
      <c r="G43" s="14">
        <f ca="1">(TRUNC(PRODUCT($F$12:$F42),16))</f>
        <v>1.00683951855843</v>
      </c>
      <c r="H43" s="14">
        <f t="shared" si="46"/>
        <v>1</v>
      </c>
      <c r="I43" s="14">
        <f t="shared" ca="1" si="47"/>
        <v>1.00683952</v>
      </c>
      <c r="J43" s="13">
        <f t="shared" si="32"/>
        <v>0.05</v>
      </c>
      <c r="K43" s="29">
        <f t="shared" si="33"/>
        <v>44442</v>
      </c>
      <c r="L43" s="2">
        <f t="shared" si="34"/>
        <v>31</v>
      </c>
      <c r="M43" s="17">
        <f t="shared" si="35"/>
        <v>31</v>
      </c>
      <c r="N43" s="12">
        <f t="shared" si="21"/>
        <v>1.0060200130000001</v>
      </c>
      <c r="O43" s="12">
        <f t="shared" ca="1" si="22"/>
        <v>1.012900707</v>
      </c>
      <c r="P43" s="17">
        <f t="shared" si="36"/>
        <v>0</v>
      </c>
      <c r="Q43" s="14">
        <f t="shared" ca="1" si="23"/>
        <v>12.900707000000001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44812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44490</v>
      </c>
      <c r="B44" s="116">
        <f t="shared" ca="1" si="44"/>
        <v>1013.336807</v>
      </c>
      <c r="C44" s="14">
        <f t="shared" si="29"/>
        <v>1000</v>
      </c>
      <c r="D44" s="95">
        <f t="shared" si="30"/>
        <v>44489</v>
      </c>
      <c r="E44" s="93">
        <f ca="1">IF(D44&lt;$B$1,VLOOKUP(D44,[1]DI!$A$4:$B$15000,2,FALSE),0)</f>
        <v>6.1499999999999999E-2</v>
      </c>
      <c r="F44" s="14">
        <f t="shared" ca="1" si="45"/>
        <v>1.0002368699999999</v>
      </c>
      <c r="G44" s="14">
        <f ca="1">(TRUNC(PRODUCT($F$12:$F43),16))</f>
        <v>1.00707800863519</v>
      </c>
      <c r="H44" s="14">
        <f t="shared" si="46"/>
        <v>1</v>
      </c>
      <c r="I44" s="14">
        <f t="shared" ca="1" si="47"/>
        <v>1.0070780100000001</v>
      </c>
      <c r="J44" s="13">
        <f t="shared" si="32"/>
        <v>0.05</v>
      </c>
      <c r="K44" s="29">
        <f t="shared" si="33"/>
        <v>44442</v>
      </c>
      <c r="L44" s="2">
        <f t="shared" si="34"/>
        <v>32</v>
      </c>
      <c r="M44" s="17">
        <f t="shared" si="35"/>
        <v>32</v>
      </c>
      <c r="N44" s="12">
        <f t="shared" si="21"/>
        <v>1.006214809</v>
      </c>
      <c r="O44" s="12">
        <f t="shared" ca="1" si="22"/>
        <v>1.013336807</v>
      </c>
      <c r="P44" s="17">
        <f t="shared" si="36"/>
        <v>0</v>
      </c>
      <c r="Q44" s="14">
        <f t="shared" ca="1" si="23"/>
        <v>13.336807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44812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44491</v>
      </c>
      <c r="B45" s="116">
        <f t="shared" ca="1" si="44"/>
        <v>1013.7731</v>
      </c>
      <c r="C45" s="14">
        <f t="shared" si="29"/>
        <v>1000</v>
      </c>
      <c r="D45" s="95">
        <f t="shared" si="30"/>
        <v>44490</v>
      </c>
      <c r="E45" s="93">
        <f ca="1">IF(D45&lt;$B$1,VLOOKUP(D45,[1]DI!$A$4:$B$15000,2,FALSE),0)</f>
        <v>6.1499999999999999E-2</v>
      </c>
      <c r="F45" s="14">
        <f t="shared" ca="1" si="45"/>
        <v>1.0002368699999999</v>
      </c>
      <c r="G45" s="14">
        <f ca="1">(TRUNC(PRODUCT($F$12:$F44),16))</f>
        <v>1.0073165552031</v>
      </c>
      <c r="H45" s="14">
        <f t="shared" si="46"/>
        <v>1</v>
      </c>
      <c r="I45" s="14">
        <f t="shared" ca="1" si="47"/>
        <v>1.00731656</v>
      </c>
      <c r="J45" s="13">
        <f t="shared" si="32"/>
        <v>0.05</v>
      </c>
      <c r="K45" s="29">
        <f t="shared" si="33"/>
        <v>44442</v>
      </c>
      <c r="L45" s="2">
        <f t="shared" si="34"/>
        <v>33</v>
      </c>
      <c r="M45" s="17">
        <f t="shared" si="35"/>
        <v>33</v>
      </c>
      <c r="N45" s="12">
        <f t="shared" si="21"/>
        <v>1.006409643</v>
      </c>
      <c r="O45" s="12">
        <f t="shared" ca="1" si="22"/>
        <v>1.0137731000000001</v>
      </c>
      <c r="P45" s="17">
        <f t="shared" si="36"/>
        <v>0</v>
      </c>
      <c r="Q45" s="14">
        <f t="shared" ca="1" si="23"/>
        <v>13.773099999999999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44812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44494</v>
      </c>
      <c r="B46" s="116">
        <f t="shared" ca="1" si="44"/>
        <v>1014.20957199</v>
      </c>
      <c r="C46" s="14">
        <f t="shared" si="29"/>
        <v>1000</v>
      </c>
      <c r="D46" s="95">
        <f t="shared" si="30"/>
        <v>44491</v>
      </c>
      <c r="E46" s="93">
        <f ca="1">IF(D46&lt;$B$1,VLOOKUP(D46,[1]DI!$A$4:$B$15000,2,FALSE),0)</f>
        <v>6.1499999999999999E-2</v>
      </c>
      <c r="F46" s="14">
        <f t="shared" ca="1" si="45"/>
        <v>1.0002368699999999</v>
      </c>
      <c r="G46" s="14">
        <f ca="1">(TRUNC(PRODUCT($F$12:$F45),16))</f>
        <v>1.00755515827553</v>
      </c>
      <c r="H46" s="14">
        <f t="shared" si="46"/>
        <v>1</v>
      </c>
      <c r="I46" s="14">
        <f t="shared" ca="1" si="47"/>
        <v>1.0075551599999999</v>
      </c>
      <c r="J46" s="13">
        <f t="shared" si="32"/>
        <v>0.05</v>
      </c>
      <c r="K46" s="29">
        <f t="shared" si="33"/>
        <v>44442</v>
      </c>
      <c r="L46" s="2">
        <f t="shared" si="34"/>
        <v>34</v>
      </c>
      <c r="M46" s="17">
        <f t="shared" si="35"/>
        <v>34</v>
      </c>
      <c r="N46" s="12">
        <f t="shared" si="21"/>
        <v>1.006604514</v>
      </c>
      <c r="O46" s="12">
        <f t="shared" ca="1" si="22"/>
        <v>1.0142095719999999</v>
      </c>
      <c r="P46" s="17">
        <f t="shared" si="36"/>
        <v>0</v>
      </c>
      <c r="Q46" s="14">
        <f t="shared" ca="1" si="23"/>
        <v>14.209571990000001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44812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44495</v>
      </c>
      <c r="B47" s="116">
        <f t="shared" ca="1" si="44"/>
        <v>1014.646237</v>
      </c>
      <c r="C47" s="14">
        <f t="shared" si="29"/>
        <v>1000</v>
      </c>
      <c r="D47" s="95">
        <f t="shared" si="30"/>
        <v>44494</v>
      </c>
      <c r="E47" s="93">
        <f ca="1">IF(D47&lt;$B$1,VLOOKUP(D47,[1]DI!$A$4:$B$15000,2,FALSE),0)</f>
        <v>6.1499999999999999E-2</v>
      </c>
      <c r="F47" s="14">
        <f t="shared" ca="1" si="45"/>
        <v>1.0002368699999999</v>
      </c>
      <c r="G47" s="14">
        <f ca="1">(TRUNC(PRODUCT($F$12:$F46),16))</f>
        <v>1.0077938178658701</v>
      </c>
      <c r="H47" s="14">
        <f t="shared" si="46"/>
        <v>1</v>
      </c>
      <c r="I47" s="14">
        <f t="shared" ca="1" si="47"/>
        <v>1.0077938200000001</v>
      </c>
      <c r="J47" s="13">
        <f t="shared" si="32"/>
        <v>0.05</v>
      </c>
      <c r="K47" s="29">
        <f t="shared" si="33"/>
        <v>44442</v>
      </c>
      <c r="L47" s="2">
        <f t="shared" si="34"/>
        <v>35</v>
      </c>
      <c r="M47" s="17">
        <f t="shared" si="35"/>
        <v>35</v>
      </c>
      <c r="N47" s="12">
        <f t="shared" si="21"/>
        <v>1.006799424</v>
      </c>
      <c r="O47" s="12">
        <f t="shared" ca="1" si="22"/>
        <v>1.014646237</v>
      </c>
      <c r="P47" s="17">
        <f t="shared" si="36"/>
        <v>0</v>
      </c>
      <c r="Q47" s="14">
        <f t="shared" ca="1" si="23"/>
        <v>14.646236999999999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44812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44496</v>
      </c>
      <c r="B48" s="116">
        <f t="shared" ca="1" si="44"/>
        <v>1015.08308299</v>
      </c>
      <c r="C48" s="14">
        <f t="shared" si="29"/>
        <v>1000</v>
      </c>
      <c r="D48" s="95">
        <f t="shared" si="30"/>
        <v>44495</v>
      </c>
      <c r="E48" s="93">
        <f ca="1">IF(D48&lt;$B$1,VLOOKUP(D48,[1]DI!$A$4:$B$15000,2,FALSE),0)</f>
        <v>6.1499999999999999E-2</v>
      </c>
      <c r="F48" s="14">
        <f t="shared" ca="1" si="45"/>
        <v>1.0002368699999999</v>
      </c>
      <c r="G48" s="14">
        <f ca="1">(TRUNC(PRODUCT($F$12:$F47),16))</f>
        <v>1.00803253398751</v>
      </c>
      <c r="H48" s="14">
        <f t="shared" si="46"/>
        <v>1</v>
      </c>
      <c r="I48" s="14">
        <f t="shared" ca="1" si="47"/>
        <v>1.0080325299999999</v>
      </c>
      <c r="J48" s="13">
        <f t="shared" si="32"/>
        <v>0.05</v>
      </c>
      <c r="K48" s="29">
        <f t="shared" si="33"/>
        <v>44442</v>
      </c>
      <c r="L48" s="2">
        <f t="shared" si="34"/>
        <v>36</v>
      </c>
      <c r="M48" s="17">
        <f t="shared" si="35"/>
        <v>36</v>
      </c>
      <c r="N48" s="12">
        <f t="shared" si="21"/>
        <v>1.006994371</v>
      </c>
      <c r="O48" s="12">
        <f t="shared" ca="1" si="22"/>
        <v>1.0150830829999999</v>
      </c>
      <c r="P48" s="17">
        <f t="shared" si="36"/>
        <v>0</v>
      </c>
      <c r="Q48" s="14">
        <f t="shared" ca="1" si="23"/>
        <v>15.083082989999999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44812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44497</v>
      </c>
      <c r="B49" s="116">
        <f t="shared" ca="1" si="44"/>
        <v>1015.52013</v>
      </c>
      <c r="C49" s="14">
        <f t="shared" si="29"/>
        <v>1000</v>
      </c>
      <c r="D49" s="95">
        <f t="shared" si="30"/>
        <v>44496</v>
      </c>
      <c r="E49" s="93">
        <f ca="1">IF(D49&lt;$B$1,VLOOKUP(D49,[1]DI!$A$4:$B$15000,2,FALSE),0)</f>
        <v>6.1499999999999999E-2</v>
      </c>
      <c r="F49" s="14">
        <f t="shared" ca="1" si="45"/>
        <v>1.0002368699999999</v>
      </c>
      <c r="G49" s="14">
        <f ca="1">(TRUNC(PRODUCT($F$12:$F48),16))</f>
        <v>1.00827130665383</v>
      </c>
      <c r="H49" s="14">
        <f t="shared" si="46"/>
        <v>1</v>
      </c>
      <c r="I49" s="14">
        <f t="shared" ca="1" si="47"/>
        <v>1.00827131</v>
      </c>
      <c r="J49" s="13">
        <f t="shared" si="32"/>
        <v>0.05</v>
      </c>
      <c r="K49" s="29">
        <f t="shared" si="33"/>
        <v>44442</v>
      </c>
      <c r="L49" s="2">
        <f t="shared" si="34"/>
        <v>37</v>
      </c>
      <c r="M49" s="17">
        <f t="shared" si="35"/>
        <v>37</v>
      </c>
      <c r="N49" s="12">
        <f t="shared" si="21"/>
        <v>1.007189355</v>
      </c>
      <c r="O49" s="12">
        <f t="shared" ca="1" si="22"/>
        <v>1.0155201300000001</v>
      </c>
      <c r="P49" s="17">
        <f t="shared" si="36"/>
        <v>0</v>
      </c>
      <c r="Q49" s="14">
        <f t="shared" ca="1" si="23"/>
        <v>15.52013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44812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44498</v>
      </c>
      <c r="B50" s="116">
        <f t="shared" ca="1" si="44"/>
        <v>1015.95736</v>
      </c>
      <c r="C50" s="14">
        <f t="shared" si="29"/>
        <v>1000</v>
      </c>
      <c r="D50" s="95">
        <f t="shared" si="30"/>
        <v>44497</v>
      </c>
      <c r="E50" s="9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1.00851013587824</v>
      </c>
      <c r="H50" s="14">
        <f t="shared" si="46"/>
        <v>1</v>
      </c>
      <c r="I50" s="14">
        <f t="shared" ca="1" si="47"/>
        <v>1.0085101400000001</v>
      </c>
      <c r="J50" s="13">
        <f t="shared" si="32"/>
        <v>0.05</v>
      </c>
      <c r="K50" s="29">
        <f t="shared" si="33"/>
        <v>44442</v>
      </c>
      <c r="L50" s="2">
        <f t="shared" si="34"/>
        <v>38</v>
      </c>
      <c r="M50" s="17">
        <f t="shared" si="35"/>
        <v>38</v>
      </c>
      <c r="N50" s="12">
        <f t="shared" si="21"/>
        <v>1.007384378</v>
      </c>
      <c r="O50" s="12">
        <f t="shared" ca="1" si="22"/>
        <v>1.01595736</v>
      </c>
      <c r="P50" s="17">
        <f t="shared" si="36"/>
        <v>0</v>
      </c>
      <c r="Q50" s="14">
        <f t="shared" ca="1" si="23"/>
        <v>15.95736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44812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44501</v>
      </c>
      <c r="B51" s="116">
        <f t="shared" ca="1" si="44"/>
        <v>1016.451366</v>
      </c>
      <c r="C51" s="14">
        <f t="shared" si="29"/>
        <v>1000</v>
      </c>
      <c r="D51" s="95">
        <f t="shared" si="30"/>
        <v>44498</v>
      </c>
      <c r="E51" s="9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1.00880518560359</v>
      </c>
      <c r="H51" s="14">
        <f t="shared" si="46"/>
        <v>1</v>
      </c>
      <c r="I51" s="14">
        <f t="shared" ca="1" si="47"/>
        <v>1.0088051899999999</v>
      </c>
      <c r="J51" s="13">
        <f t="shared" si="32"/>
        <v>0.05</v>
      </c>
      <c r="K51" s="29">
        <f t="shared" si="33"/>
        <v>44442</v>
      </c>
      <c r="L51" s="2">
        <f t="shared" si="34"/>
        <v>39</v>
      </c>
      <c r="M51" s="17">
        <f t="shared" si="35"/>
        <v>39</v>
      </c>
      <c r="N51" s="12">
        <f t="shared" si="21"/>
        <v>1.007579438</v>
      </c>
      <c r="O51" s="12">
        <f t="shared" ca="1" si="22"/>
        <v>1.0164513660000001</v>
      </c>
      <c r="P51" s="17">
        <f t="shared" si="36"/>
        <v>0</v>
      </c>
      <c r="Q51" s="14">
        <f t="shared" ca="1" si="23"/>
        <v>16.451366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44812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44503</v>
      </c>
      <c r="B52" s="116">
        <f t="shared" ca="1" si="44"/>
        <v>1016.945607</v>
      </c>
      <c r="C52" s="14">
        <f t="shared" si="29"/>
        <v>1000</v>
      </c>
      <c r="D52" s="95">
        <f t="shared" si="30"/>
        <v>44501</v>
      </c>
      <c r="E52" s="9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1.00910032164869</v>
      </c>
      <c r="H52" s="14">
        <f t="shared" si="46"/>
        <v>1</v>
      </c>
      <c r="I52" s="14">
        <f t="shared" ca="1" si="47"/>
        <v>1.0091003199999999</v>
      </c>
      <c r="J52" s="13">
        <f t="shared" si="32"/>
        <v>0.05</v>
      </c>
      <c r="K52" s="29">
        <f t="shared" si="33"/>
        <v>44442</v>
      </c>
      <c r="L52" s="2">
        <f t="shared" si="34"/>
        <v>40</v>
      </c>
      <c r="M52" s="17">
        <f t="shared" si="35"/>
        <v>40</v>
      </c>
      <c r="N52" s="12">
        <f t="shared" si="21"/>
        <v>1.0077745360000001</v>
      </c>
      <c r="O52" s="12">
        <f t="shared" ca="1" si="22"/>
        <v>1.016945607</v>
      </c>
      <c r="P52" s="17">
        <f t="shared" si="36"/>
        <v>0</v>
      </c>
      <c r="Q52" s="14">
        <f t="shared" ca="1" si="23"/>
        <v>16.945606999999999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44812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44504</v>
      </c>
      <c r="B53" s="116">
        <f t="shared" ca="1" si="44"/>
        <v>1017.4400910000001</v>
      </c>
      <c r="C53" s="14">
        <f t="shared" si="29"/>
        <v>1000</v>
      </c>
      <c r="D53" s="95">
        <f t="shared" si="30"/>
        <v>44503</v>
      </c>
      <c r="E53" s="9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1.0093955440388001</v>
      </c>
      <c r="H53" s="14">
        <f t="shared" si="46"/>
        <v>1</v>
      </c>
      <c r="I53" s="14">
        <f t="shared" ca="1" si="47"/>
        <v>1.0093955400000001</v>
      </c>
      <c r="J53" s="13">
        <f t="shared" si="32"/>
        <v>0.05</v>
      </c>
      <c r="K53" s="29">
        <f t="shared" si="33"/>
        <v>44442</v>
      </c>
      <c r="L53" s="2">
        <f t="shared" si="34"/>
        <v>41</v>
      </c>
      <c r="M53" s="17">
        <f t="shared" si="35"/>
        <v>41</v>
      </c>
      <c r="N53" s="12">
        <f t="shared" si="21"/>
        <v>1.007969672</v>
      </c>
      <c r="O53" s="12">
        <f t="shared" ca="1" si="22"/>
        <v>1.0174400910000001</v>
      </c>
      <c r="P53" s="17">
        <f t="shared" si="36"/>
        <v>0</v>
      </c>
      <c r="Q53" s="14">
        <f t="shared" ca="1" si="23"/>
        <v>17.440090999999999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44812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44505</v>
      </c>
      <c r="B54" s="116">
        <f t="shared" ca="1" si="44"/>
        <v>1017.9348199999999</v>
      </c>
      <c r="C54" s="14">
        <f t="shared" si="29"/>
        <v>1000</v>
      </c>
      <c r="D54" s="95">
        <f t="shared" si="30"/>
        <v>44504</v>
      </c>
      <c r="E54" s="9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1.0096908527991599</v>
      </c>
      <c r="H54" s="14">
        <f t="shared" si="46"/>
        <v>1</v>
      </c>
      <c r="I54" s="14">
        <f t="shared" ca="1" si="47"/>
        <v>1.0096908499999999</v>
      </c>
      <c r="J54" s="13">
        <f t="shared" si="32"/>
        <v>0.05</v>
      </c>
      <c r="K54" s="29">
        <f t="shared" si="33"/>
        <v>44442</v>
      </c>
      <c r="L54" s="2">
        <f t="shared" si="34"/>
        <v>42</v>
      </c>
      <c r="M54" s="17">
        <f t="shared" si="35"/>
        <v>42</v>
      </c>
      <c r="N54" s="12">
        <f t="shared" si="21"/>
        <v>1.0081648459999999</v>
      </c>
      <c r="O54" s="12">
        <f t="shared" ca="1" si="22"/>
        <v>1.01793482</v>
      </c>
      <c r="P54" s="17">
        <f t="shared" si="36"/>
        <v>0</v>
      </c>
      <c r="Q54" s="14">
        <f t="shared" ca="1" si="23"/>
        <v>17.934819999999998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44812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44508</v>
      </c>
      <c r="B55" s="116">
        <f t="shared" ca="1" si="44"/>
        <v>1018.429794</v>
      </c>
      <c r="C55" s="14">
        <f t="shared" si="29"/>
        <v>1000</v>
      </c>
      <c r="D55" s="95">
        <f t="shared" si="30"/>
        <v>44505</v>
      </c>
      <c r="E55" s="9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1.0099862479550501</v>
      </c>
      <c r="H55" s="14">
        <f t="shared" si="46"/>
        <v>1</v>
      </c>
      <c r="I55" s="14">
        <f t="shared" ca="1" si="47"/>
        <v>1.0099862500000001</v>
      </c>
      <c r="J55" s="13">
        <f t="shared" si="32"/>
        <v>0.05</v>
      </c>
      <c r="K55" s="29">
        <f t="shared" si="33"/>
        <v>44442</v>
      </c>
      <c r="L55" s="2">
        <f t="shared" si="34"/>
        <v>43</v>
      </c>
      <c r="M55" s="17">
        <f t="shared" si="35"/>
        <v>43</v>
      </c>
      <c r="N55" s="12">
        <f t="shared" si="21"/>
        <v>1.0083600580000001</v>
      </c>
      <c r="O55" s="12">
        <f t="shared" ca="1" si="22"/>
        <v>1.018429794</v>
      </c>
      <c r="P55" s="17">
        <f t="shared" si="36"/>
        <v>0</v>
      </c>
      <c r="Q55" s="14">
        <f t="shared" ca="1" si="23"/>
        <v>18.429794000000001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44812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44509</v>
      </c>
      <c r="B56" s="116">
        <f t="shared" ca="1" si="44"/>
        <v>1018.925</v>
      </c>
      <c r="C56" s="14">
        <f t="shared" si="29"/>
        <v>1000</v>
      </c>
      <c r="D56" s="95">
        <f t="shared" si="30"/>
        <v>44508</v>
      </c>
      <c r="E56" s="9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1.0102817295317601</v>
      </c>
      <c r="H56" s="14">
        <f t="shared" si="46"/>
        <v>1</v>
      </c>
      <c r="I56" s="14">
        <f t="shared" ca="1" si="47"/>
        <v>1.01028173</v>
      </c>
      <c r="J56" s="13">
        <f t="shared" si="32"/>
        <v>0.05</v>
      </c>
      <c r="K56" s="29">
        <f t="shared" si="33"/>
        <v>44442</v>
      </c>
      <c r="L56" s="2">
        <f t="shared" si="34"/>
        <v>44</v>
      </c>
      <c r="M56" s="17">
        <f t="shared" si="35"/>
        <v>44</v>
      </c>
      <c r="N56" s="12">
        <f t="shared" si="21"/>
        <v>1.008555307</v>
      </c>
      <c r="O56" s="12">
        <f t="shared" ca="1" si="22"/>
        <v>1.0189250000000001</v>
      </c>
      <c r="P56" s="17">
        <f t="shared" si="36"/>
        <v>0</v>
      </c>
      <c r="Q56" s="14">
        <f t="shared" ca="1" si="23"/>
        <v>18.925000000000001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44812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44510</v>
      </c>
      <c r="B57" s="116">
        <f t="shared" ca="1" si="44"/>
        <v>1019.420452</v>
      </c>
      <c r="C57" s="14">
        <f t="shared" si="29"/>
        <v>1000</v>
      </c>
      <c r="D57" s="95">
        <f t="shared" si="30"/>
        <v>44509</v>
      </c>
      <c r="E57" s="9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1.0105772975545499</v>
      </c>
      <c r="H57" s="14">
        <f t="shared" si="46"/>
        <v>1</v>
      </c>
      <c r="I57" s="14">
        <f t="shared" ca="1" si="47"/>
        <v>1.0105773</v>
      </c>
      <c r="J57" s="13">
        <f t="shared" si="32"/>
        <v>0.05</v>
      </c>
      <c r="K57" s="29">
        <f t="shared" si="33"/>
        <v>44442</v>
      </c>
      <c r="L57" s="2">
        <f t="shared" si="34"/>
        <v>45</v>
      </c>
      <c r="M57" s="17">
        <f t="shared" si="35"/>
        <v>45</v>
      </c>
      <c r="N57" s="12">
        <f t="shared" si="21"/>
        <v>1.0087505939999999</v>
      </c>
      <c r="O57" s="12">
        <f t="shared" ca="1" si="22"/>
        <v>1.0194204520000001</v>
      </c>
      <c r="P57" s="17">
        <f t="shared" si="36"/>
        <v>0</v>
      </c>
      <c r="Q57" s="14">
        <f t="shared" ca="1" si="23"/>
        <v>19.420452000000001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44812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44511</v>
      </c>
      <c r="B58" s="116">
        <f t="shared" ca="1" si="44"/>
        <v>1019.91613799</v>
      </c>
      <c r="C58" s="14">
        <f t="shared" si="29"/>
        <v>1000</v>
      </c>
      <c r="D58" s="95">
        <f t="shared" si="30"/>
        <v>44510</v>
      </c>
      <c r="E58" s="9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1.0108729520487201</v>
      </c>
      <c r="H58" s="14">
        <f t="shared" si="46"/>
        <v>1</v>
      </c>
      <c r="I58" s="14">
        <f t="shared" ca="1" si="47"/>
        <v>1.01087295</v>
      </c>
      <c r="J58" s="13">
        <f t="shared" si="32"/>
        <v>0.05</v>
      </c>
      <c r="K58" s="29">
        <f t="shared" si="33"/>
        <v>44442</v>
      </c>
      <c r="L58" s="2">
        <f t="shared" si="34"/>
        <v>46</v>
      </c>
      <c r="M58" s="17">
        <f t="shared" si="35"/>
        <v>46</v>
      </c>
      <c r="N58" s="12">
        <f t="shared" si="21"/>
        <v>1.0089459190000001</v>
      </c>
      <c r="O58" s="12">
        <f t="shared" ca="1" si="22"/>
        <v>1.0199161379999999</v>
      </c>
      <c r="P58" s="17">
        <f t="shared" si="36"/>
        <v>0</v>
      </c>
      <c r="Q58" s="14">
        <f t="shared" ca="1" si="23"/>
        <v>19.916137989999999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44812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44512</v>
      </c>
      <c r="B59" s="116">
        <f t="shared" ca="1" si="44"/>
        <v>1020.412067</v>
      </c>
      <c r="C59" s="14">
        <f t="shared" si="29"/>
        <v>1000</v>
      </c>
      <c r="D59" s="95">
        <f t="shared" si="30"/>
        <v>44511</v>
      </c>
      <c r="E59" s="9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1.01116869303957</v>
      </c>
      <c r="H59" s="14">
        <f t="shared" si="46"/>
        <v>1</v>
      </c>
      <c r="I59" s="14">
        <f t="shared" ca="1" si="47"/>
        <v>1.0111686900000001</v>
      </c>
      <c r="J59" s="13">
        <f t="shared" si="32"/>
        <v>0.05</v>
      </c>
      <c r="K59" s="29">
        <f t="shared" si="33"/>
        <v>44442</v>
      </c>
      <c r="L59" s="2">
        <f t="shared" si="34"/>
        <v>47</v>
      </c>
      <c r="M59" s="17">
        <f t="shared" si="35"/>
        <v>47</v>
      </c>
      <c r="N59" s="12">
        <f t="shared" si="21"/>
        <v>1.009141281</v>
      </c>
      <c r="O59" s="12">
        <f t="shared" ca="1" si="22"/>
        <v>1.0204120670000001</v>
      </c>
      <c r="P59" s="17">
        <f t="shared" si="36"/>
        <v>0</v>
      </c>
      <c r="Q59" s="14">
        <f t="shared" ca="1" si="23"/>
        <v>20.412067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44812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44516</v>
      </c>
      <c r="B60" s="116">
        <f t="shared" ca="1" si="44"/>
        <v>1020.908243</v>
      </c>
      <c r="C60" s="14">
        <f t="shared" si="29"/>
        <v>1000</v>
      </c>
      <c r="D60" s="95">
        <f t="shared" si="30"/>
        <v>44512</v>
      </c>
      <c r="E60" s="9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1.01146452055241</v>
      </c>
      <c r="H60" s="14">
        <f t="shared" si="46"/>
        <v>1</v>
      </c>
      <c r="I60" s="14">
        <f t="shared" ca="1" si="47"/>
        <v>1.0114645200000001</v>
      </c>
      <c r="J60" s="13">
        <f t="shared" si="32"/>
        <v>0.05</v>
      </c>
      <c r="K60" s="29">
        <f t="shared" si="33"/>
        <v>44442</v>
      </c>
      <c r="L60" s="2">
        <f t="shared" si="34"/>
        <v>48</v>
      </c>
      <c r="M60" s="17">
        <f t="shared" si="35"/>
        <v>48</v>
      </c>
      <c r="N60" s="12">
        <f t="shared" si="21"/>
        <v>1.009336682</v>
      </c>
      <c r="O60" s="12">
        <f t="shared" ca="1" si="22"/>
        <v>1.020908243</v>
      </c>
      <c r="P60" s="17">
        <f t="shared" si="36"/>
        <v>0</v>
      </c>
      <c r="Q60" s="14">
        <f t="shared" ca="1" si="23"/>
        <v>20.908242999999999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44812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44517</v>
      </c>
      <c r="B61" s="116">
        <f t="shared" ca="1" si="44"/>
        <v>1021.4046519999999</v>
      </c>
      <c r="C61" s="14">
        <f t="shared" si="29"/>
        <v>1000</v>
      </c>
      <c r="D61" s="95">
        <f t="shared" si="30"/>
        <v>44516</v>
      </c>
      <c r="E61" s="9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1.0117604346125399</v>
      </c>
      <c r="H61" s="14">
        <f t="shared" si="46"/>
        <v>1</v>
      </c>
      <c r="I61" s="14">
        <f t="shared" ca="1" si="47"/>
        <v>1.01176043</v>
      </c>
      <c r="J61" s="13">
        <f t="shared" si="32"/>
        <v>0.05</v>
      </c>
      <c r="K61" s="29">
        <f t="shared" si="33"/>
        <v>44442</v>
      </c>
      <c r="L61" s="2">
        <f t="shared" si="34"/>
        <v>49</v>
      </c>
      <c r="M61" s="17">
        <f t="shared" si="35"/>
        <v>49</v>
      </c>
      <c r="N61" s="12">
        <f t="shared" si="21"/>
        <v>1.00953212</v>
      </c>
      <c r="O61" s="12">
        <f t="shared" ca="1" si="22"/>
        <v>1.021404652</v>
      </c>
      <c r="P61" s="17">
        <f t="shared" si="36"/>
        <v>0</v>
      </c>
      <c r="Q61" s="14">
        <f t="shared" ca="1" si="23"/>
        <v>21.404651999999999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44812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44518</v>
      </c>
      <c r="B62" s="116">
        <f t="shared" ca="1" si="44"/>
        <v>1021.9013169999999</v>
      </c>
      <c r="C62" s="14">
        <f t="shared" si="29"/>
        <v>1000</v>
      </c>
      <c r="D62" s="95">
        <f t="shared" si="30"/>
        <v>44517</v>
      </c>
      <c r="E62" s="9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1.0120564352452901</v>
      </c>
      <c r="H62" s="14">
        <f t="shared" si="46"/>
        <v>1</v>
      </c>
      <c r="I62" s="14">
        <f t="shared" ca="1" si="47"/>
        <v>1.0120564400000001</v>
      </c>
      <c r="J62" s="13">
        <f t="shared" si="32"/>
        <v>0.05</v>
      </c>
      <c r="K62" s="29">
        <f t="shared" si="33"/>
        <v>44442</v>
      </c>
      <c r="L62" s="2">
        <f t="shared" si="34"/>
        <v>50</v>
      </c>
      <c r="M62" s="17">
        <f t="shared" si="35"/>
        <v>50</v>
      </c>
      <c r="N62" s="12">
        <f t="shared" si="21"/>
        <v>1.0097275969999999</v>
      </c>
      <c r="O62" s="12">
        <f t="shared" ca="1" si="22"/>
        <v>1.021901317</v>
      </c>
      <c r="P62" s="17">
        <f t="shared" si="36"/>
        <v>0</v>
      </c>
      <c r="Q62" s="14">
        <f t="shared" ca="1" si="23"/>
        <v>21.901316999999999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44812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44519</v>
      </c>
      <c r="B63" s="116">
        <f t="shared" ca="1" si="44"/>
        <v>1022.398206</v>
      </c>
      <c r="C63" s="14">
        <f t="shared" si="29"/>
        <v>1000</v>
      </c>
      <c r="D63" s="95">
        <f t="shared" si="30"/>
        <v>44518</v>
      </c>
      <c r="E63" s="9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1.0123525224759899</v>
      </c>
      <c r="H63" s="14">
        <f t="shared" si="46"/>
        <v>1</v>
      </c>
      <c r="I63" s="14">
        <f t="shared" ca="1" si="47"/>
        <v>1.0123525200000001</v>
      </c>
      <c r="J63" s="13">
        <f t="shared" si="32"/>
        <v>0.05</v>
      </c>
      <c r="K63" s="29">
        <f t="shared" si="33"/>
        <v>44442</v>
      </c>
      <c r="L63" s="2">
        <f t="shared" si="34"/>
        <v>51</v>
      </c>
      <c r="M63" s="17">
        <f t="shared" si="35"/>
        <v>51</v>
      </c>
      <c r="N63" s="12">
        <f t="shared" si="21"/>
        <v>1.009923111</v>
      </c>
      <c r="O63" s="12">
        <f t="shared" ca="1" si="22"/>
        <v>1.0223982060000001</v>
      </c>
      <c r="P63" s="17">
        <f t="shared" si="36"/>
        <v>0</v>
      </c>
      <c r="Q63" s="14">
        <f t="shared" ca="1" si="23"/>
        <v>22.398205999999998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44812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44522</v>
      </c>
      <c r="B64" s="116">
        <f t="shared" ca="1" si="44"/>
        <v>1022.895351</v>
      </c>
      <c r="C64" s="14">
        <f t="shared" si="29"/>
        <v>1000</v>
      </c>
      <c r="D64" s="95">
        <f t="shared" si="30"/>
        <v>44519</v>
      </c>
      <c r="E64" s="9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1.0126486963299599</v>
      </c>
      <c r="H64" s="14">
        <f t="shared" si="46"/>
        <v>1</v>
      </c>
      <c r="I64" s="14">
        <f t="shared" ca="1" si="47"/>
        <v>1.0126487</v>
      </c>
      <c r="J64" s="13">
        <f t="shared" si="32"/>
        <v>0.05</v>
      </c>
      <c r="K64" s="29">
        <f t="shared" si="33"/>
        <v>44442</v>
      </c>
      <c r="L64" s="2">
        <f t="shared" si="34"/>
        <v>52</v>
      </c>
      <c r="M64" s="17">
        <f t="shared" si="35"/>
        <v>52</v>
      </c>
      <c r="N64" s="12">
        <f t="shared" si="21"/>
        <v>1.0101186630000001</v>
      </c>
      <c r="O64" s="12">
        <f t="shared" ca="1" si="22"/>
        <v>1.0228953510000001</v>
      </c>
      <c r="P64" s="17">
        <f t="shared" si="36"/>
        <v>0</v>
      </c>
      <c r="Q64" s="14">
        <f t="shared" ca="1" si="23"/>
        <v>22.895351000000002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44812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44523</v>
      </c>
      <c r="B65" s="116">
        <f t="shared" ca="1" si="44"/>
        <v>1023.39273</v>
      </c>
      <c r="C65" s="14">
        <f t="shared" si="29"/>
        <v>1000</v>
      </c>
      <c r="D65" s="95">
        <f t="shared" si="30"/>
        <v>44522</v>
      </c>
      <c r="E65" s="9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1.0129449568325599</v>
      </c>
      <c r="H65" s="14">
        <f t="shared" si="46"/>
        <v>1</v>
      </c>
      <c r="I65" s="14">
        <f t="shared" ca="1" si="47"/>
        <v>1.01294496</v>
      </c>
      <c r="J65" s="13">
        <f t="shared" si="32"/>
        <v>0.05</v>
      </c>
      <c r="K65" s="29">
        <f t="shared" si="33"/>
        <v>44442</v>
      </c>
      <c r="L65" s="2">
        <f t="shared" si="34"/>
        <v>53</v>
      </c>
      <c r="M65" s="17">
        <f t="shared" si="35"/>
        <v>53</v>
      </c>
      <c r="N65" s="12">
        <f t="shared" si="21"/>
        <v>1.0103142519999999</v>
      </c>
      <c r="O65" s="12">
        <f t="shared" ca="1" si="22"/>
        <v>1.0233927300000001</v>
      </c>
      <c r="P65" s="17">
        <f t="shared" si="36"/>
        <v>0</v>
      </c>
      <c r="Q65" s="14">
        <f t="shared" ca="1" si="23"/>
        <v>23.39273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44812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44524</v>
      </c>
      <c r="B66" s="116">
        <f t="shared" ca="1" si="44"/>
        <v>1023.890344</v>
      </c>
      <c r="C66" s="14">
        <f t="shared" si="29"/>
        <v>1000</v>
      </c>
      <c r="D66" s="95">
        <f t="shared" si="30"/>
        <v>44523</v>
      </c>
      <c r="E66" s="9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1.0132413040091299</v>
      </c>
      <c r="H66" s="14">
        <f t="shared" si="46"/>
        <v>1</v>
      </c>
      <c r="I66" s="14">
        <f t="shared" ca="1" si="47"/>
        <v>1.0132413</v>
      </c>
      <c r="J66" s="13">
        <f t="shared" si="32"/>
        <v>0.05</v>
      </c>
      <c r="K66" s="29">
        <f t="shared" si="33"/>
        <v>44442</v>
      </c>
      <c r="L66" s="2">
        <f t="shared" si="34"/>
        <v>54</v>
      </c>
      <c r="M66" s="17">
        <f t="shared" si="35"/>
        <v>54</v>
      </c>
      <c r="N66" s="12">
        <f t="shared" si="21"/>
        <v>1.0105098800000001</v>
      </c>
      <c r="O66" s="12">
        <f t="shared" ca="1" si="22"/>
        <v>1.023890344</v>
      </c>
      <c r="P66" s="17">
        <f t="shared" si="36"/>
        <v>0</v>
      </c>
      <c r="Q66" s="14">
        <f t="shared" ca="1" si="23"/>
        <v>23.890343999999999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44812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44525</v>
      </c>
      <c r="B67" s="116">
        <f t="shared" ca="1" si="44"/>
        <v>1024.3882149999999</v>
      </c>
      <c r="C67" s="14">
        <f t="shared" si="29"/>
        <v>1000</v>
      </c>
      <c r="D67" s="95">
        <f t="shared" si="30"/>
        <v>44524</v>
      </c>
      <c r="E67" s="93">
        <f ca="1">IF(D67&lt;$B$1,VLOOKUP(D67,[1]DI!$A$4:$B$15000,2,FALSE),0)</f>
        <v>7.6499999999999999E-2</v>
      </c>
      <c r="F67" s="14">
        <f t="shared" ca="1" si="45"/>
        <v>1.0002925600000001</v>
      </c>
      <c r="G67" s="14">
        <f ca="1">(TRUNC(PRODUCT($F$12:$F66),16))</f>
        <v>1.0135377378850301</v>
      </c>
      <c r="H67" s="14">
        <f t="shared" si="46"/>
        <v>1</v>
      </c>
      <c r="I67" s="14">
        <f t="shared" ca="1" si="47"/>
        <v>1.0135377400000001</v>
      </c>
      <c r="J67" s="13">
        <f t="shared" si="32"/>
        <v>0.05</v>
      </c>
      <c r="K67" s="29">
        <f t="shared" si="33"/>
        <v>44442</v>
      </c>
      <c r="L67" s="2">
        <f t="shared" si="34"/>
        <v>55</v>
      </c>
      <c r="M67" s="17">
        <f t="shared" si="35"/>
        <v>55</v>
      </c>
      <c r="N67" s="12">
        <f t="shared" si="21"/>
        <v>1.0107055460000001</v>
      </c>
      <c r="O67" s="12">
        <f t="shared" ca="1" si="22"/>
        <v>1.0243882150000001</v>
      </c>
      <c r="P67" s="17">
        <f t="shared" si="36"/>
        <v>0</v>
      </c>
      <c r="Q67" s="14">
        <f t="shared" ca="1" si="23"/>
        <v>24.388214999999999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44812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44526</v>
      </c>
      <c r="B68" s="116">
        <f t="shared" ca="1" si="44"/>
        <v>1024.8863200000001</v>
      </c>
      <c r="C68" s="14">
        <f t="shared" si="29"/>
        <v>1000</v>
      </c>
      <c r="D68" s="95">
        <f t="shared" si="30"/>
        <v>44525</v>
      </c>
      <c r="E68" s="93">
        <f ca="1">IF(D68&lt;$B$1,VLOOKUP(D68,[1]DI!$A$4:$B$15000,2,FALSE),0)</f>
        <v>7.6499999999999999E-2</v>
      </c>
      <c r="F68" s="14">
        <f t="shared" ca="1" si="45"/>
        <v>1.0002925600000001</v>
      </c>
      <c r="G68" s="14">
        <f ca="1">(TRUNC(PRODUCT($F$12:$F67),16))</f>
        <v>1.0138342584856299</v>
      </c>
      <c r="H68" s="14">
        <f t="shared" si="46"/>
        <v>1</v>
      </c>
      <c r="I68" s="14">
        <f t="shared" ca="1" si="47"/>
        <v>1.0138342600000001</v>
      </c>
      <c r="J68" s="13">
        <f t="shared" si="32"/>
        <v>0.05</v>
      </c>
      <c r="K68" s="29">
        <f t="shared" si="33"/>
        <v>44442</v>
      </c>
      <c r="L68" s="2">
        <f t="shared" si="34"/>
        <v>56</v>
      </c>
      <c r="M68" s="17">
        <f t="shared" si="35"/>
        <v>56</v>
      </c>
      <c r="N68" s="12">
        <f t="shared" si="21"/>
        <v>1.010901249</v>
      </c>
      <c r="O68" s="12">
        <f t="shared" ca="1" si="22"/>
        <v>1.02488632</v>
      </c>
      <c r="P68" s="17">
        <f t="shared" si="36"/>
        <v>0</v>
      </c>
      <c r="Q68" s="14">
        <f t="shared" ca="1" si="23"/>
        <v>24.886320000000001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44812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44529</v>
      </c>
      <c r="B69" s="116">
        <f t="shared" ca="1" si="44"/>
        <v>1025.3846699999999</v>
      </c>
      <c r="C69" s="14">
        <f t="shared" si="29"/>
        <v>1000</v>
      </c>
      <c r="D69" s="95">
        <f t="shared" si="30"/>
        <v>44526</v>
      </c>
      <c r="E69" s="93">
        <f ca="1">IF(D69&lt;$B$1,VLOOKUP(D69,[1]DI!$A$4:$B$15000,2,FALSE),0)</f>
        <v>7.6499999999999999E-2</v>
      </c>
      <c r="F69" s="14">
        <f t="shared" ca="1" si="45"/>
        <v>1.0002925600000001</v>
      </c>
      <c r="G69" s="14">
        <f ca="1">(TRUNC(PRODUCT($F$12:$F68),16))</f>
        <v>1.01413086583629</v>
      </c>
      <c r="H69" s="14">
        <f t="shared" si="46"/>
        <v>1</v>
      </c>
      <c r="I69" s="14">
        <f t="shared" ca="1" si="47"/>
        <v>1.01413087</v>
      </c>
      <c r="J69" s="13">
        <f t="shared" si="32"/>
        <v>0.05</v>
      </c>
      <c r="K69" s="29">
        <f t="shared" si="33"/>
        <v>44442</v>
      </c>
      <c r="L69" s="2">
        <f t="shared" si="34"/>
        <v>57</v>
      </c>
      <c r="M69" s="17">
        <f t="shared" si="35"/>
        <v>57</v>
      </c>
      <c r="N69" s="12">
        <f t="shared" si="21"/>
        <v>1.01109699</v>
      </c>
      <c r="O69" s="12">
        <f t="shared" ca="1" si="22"/>
        <v>1.02538467</v>
      </c>
      <c r="P69" s="17">
        <f t="shared" si="36"/>
        <v>0</v>
      </c>
      <c r="Q69" s="14">
        <f t="shared" ca="1" si="23"/>
        <v>25.38467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44812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44530</v>
      </c>
      <c r="B70" s="116">
        <f t="shared" ca="1" si="44"/>
        <v>1025.883257</v>
      </c>
      <c r="C70" s="14">
        <f t="shared" si="29"/>
        <v>1000</v>
      </c>
      <c r="D70" s="95">
        <f t="shared" si="30"/>
        <v>44529</v>
      </c>
      <c r="E70" s="93">
        <f ca="1">IF(D70&lt;$B$1,VLOOKUP(D70,[1]DI!$A$4:$B$15000,2,FALSE),0)</f>
        <v>7.6499999999999999E-2</v>
      </c>
      <c r="F70" s="14">
        <f t="shared" ca="1" si="45"/>
        <v>1.0002925600000001</v>
      </c>
      <c r="G70" s="14">
        <f ca="1">(TRUNC(PRODUCT($F$12:$F69),16))</f>
        <v>1.0144275599624</v>
      </c>
      <c r="H70" s="14">
        <f t="shared" si="46"/>
        <v>1</v>
      </c>
      <c r="I70" s="14">
        <f t="shared" ca="1" si="47"/>
        <v>1.0144275599999999</v>
      </c>
      <c r="J70" s="13">
        <f t="shared" si="32"/>
        <v>0.05</v>
      </c>
      <c r="K70" s="29">
        <f t="shared" si="33"/>
        <v>44442</v>
      </c>
      <c r="L70" s="2">
        <f t="shared" si="34"/>
        <v>58</v>
      </c>
      <c r="M70" s="17">
        <f t="shared" si="35"/>
        <v>58</v>
      </c>
      <c r="N70" s="12">
        <f t="shared" si="21"/>
        <v>1.0112927700000001</v>
      </c>
      <c r="O70" s="12">
        <f t="shared" ca="1" si="22"/>
        <v>1.025883257</v>
      </c>
      <c r="P70" s="17">
        <f t="shared" si="36"/>
        <v>0</v>
      </c>
      <c r="Q70" s="14">
        <f t="shared" ca="1" si="23"/>
        <v>25.883257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44812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44531</v>
      </c>
      <c r="B71" s="116">
        <f t="shared" ca="1" si="44"/>
        <v>1026.3820889900001</v>
      </c>
      <c r="C71" s="14">
        <f t="shared" si="29"/>
        <v>1000</v>
      </c>
      <c r="D71" s="95">
        <f t="shared" si="30"/>
        <v>44530</v>
      </c>
      <c r="E71" s="93">
        <f ca="1">IF(D71&lt;$B$1,VLOOKUP(D71,[1]DI!$A$4:$B$15000,2,FALSE),0)</f>
        <v>7.6499999999999999E-2</v>
      </c>
      <c r="F71" s="14">
        <f t="shared" ca="1" si="45"/>
        <v>1.0002925600000001</v>
      </c>
      <c r="G71" s="14">
        <f ca="1">(TRUNC(PRODUCT($F$12:$F70),16))</f>
        <v>1.01472434088934</v>
      </c>
      <c r="H71" s="14">
        <f t="shared" si="46"/>
        <v>1</v>
      </c>
      <c r="I71" s="14">
        <f t="shared" ca="1" si="47"/>
        <v>1.0147243399999999</v>
      </c>
      <c r="J71" s="13">
        <f t="shared" si="32"/>
        <v>0.05</v>
      </c>
      <c r="K71" s="29">
        <f t="shared" si="33"/>
        <v>44442</v>
      </c>
      <c r="L71" s="2">
        <f t="shared" si="34"/>
        <v>59</v>
      </c>
      <c r="M71" s="17">
        <f t="shared" si="35"/>
        <v>59</v>
      </c>
      <c r="N71" s="12">
        <f t="shared" si="21"/>
        <v>1.0114885870000001</v>
      </c>
      <c r="O71" s="12">
        <f t="shared" ca="1" si="22"/>
        <v>1.0263820889999999</v>
      </c>
      <c r="P71" s="17">
        <f t="shared" si="36"/>
        <v>0</v>
      </c>
      <c r="Q71" s="14">
        <f t="shared" ca="1" si="23"/>
        <v>26.38208899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44812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44532</v>
      </c>
      <c r="B72" s="116">
        <f t="shared" ca="1" si="44"/>
        <v>1026.88116599</v>
      </c>
      <c r="C72" s="14">
        <f t="shared" si="29"/>
        <v>1000</v>
      </c>
      <c r="D72" s="95">
        <f t="shared" si="30"/>
        <v>44531</v>
      </c>
      <c r="E72" s="93">
        <f ca="1">IF(D72&lt;$B$1,VLOOKUP(D72,[1]DI!$A$4:$B$15000,2,FALSE),0)</f>
        <v>7.6499999999999999E-2</v>
      </c>
      <c r="F72" s="14">
        <f t="shared" ca="1" si="45"/>
        <v>1.0002925600000001</v>
      </c>
      <c r="G72" s="14">
        <f ca="1">(TRUNC(PRODUCT($F$12:$F71),16))</f>
        <v>1.0150212086425101</v>
      </c>
      <c r="H72" s="14">
        <f t="shared" si="46"/>
        <v>1</v>
      </c>
      <c r="I72" s="14">
        <f t="shared" ca="1" si="47"/>
        <v>1.01502121</v>
      </c>
      <c r="J72" s="13">
        <f t="shared" si="32"/>
        <v>0.05</v>
      </c>
      <c r="K72" s="29">
        <f t="shared" si="33"/>
        <v>44442</v>
      </c>
      <c r="L72" s="2">
        <f t="shared" si="34"/>
        <v>60</v>
      </c>
      <c r="M72" s="17">
        <f t="shared" si="35"/>
        <v>60</v>
      </c>
      <c r="N72" s="12">
        <f t="shared" si="21"/>
        <v>1.011684442</v>
      </c>
      <c r="O72" s="12">
        <f t="shared" ca="1" si="22"/>
        <v>1.0268811659999999</v>
      </c>
      <c r="P72" s="17">
        <f t="shared" si="36"/>
        <v>0</v>
      </c>
      <c r="Q72" s="14">
        <f t="shared" ca="1" si="23"/>
        <v>26.88116599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44812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44533</v>
      </c>
      <c r="B73" s="116">
        <f t="shared" ca="1" si="44"/>
        <v>1027.3804799899999</v>
      </c>
      <c r="C73" s="14">
        <f t="shared" si="29"/>
        <v>1000</v>
      </c>
      <c r="D73" s="95">
        <f t="shared" si="30"/>
        <v>44532</v>
      </c>
      <c r="E73" s="93">
        <f ca="1">IF(D73&lt;$B$1,VLOOKUP(D73,[1]DI!$A$4:$B$15000,2,FALSE),0)</f>
        <v>7.6499999999999999E-2</v>
      </c>
      <c r="F73" s="14">
        <f t="shared" ca="1" si="45"/>
        <v>1.0002925600000001</v>
      </c>
      <c r="G73" s="14">
        <f ca="1">(TRUNC(PRODUCT($F$12:$F72),16))</f>
        <v>1.01531816324732</v>
      </c>
      <c r="H73" s="14">
        <f t="shared" si="46"/>
        <v>1</v>
      </c>
      <c r="I73" s="14">
        <f t="shared" ca="1" si="47"/>
        <v>1.0153181600000001</v>
      </c>
      <c r="J73" s="13">
        <f t="shared" si="32"/>
        <v>0.05</v>
      </c>
      <c r="K73" s="29">
        <f t="shared" si="33"/>
        <v>44442</v>
      </c>
      <c r="L73" s="2">
        <f t="shared" si="34"/>
        <v>61</v>
      </c>
      <c r="M73" s="17">
        <f t="shared" si="35"/>
        <v>61</v>
      </c>
      <c r="N73" s="12">
        <f t="shared" si="21"/>
        <v>1.0118803350000001</v>
      </c>
      <c r="O73" s="12">
        <f t="shared" ca="1" si="22"/>
        <v>1.0273804799999999</v>
      </c>
      <c r="P73" s="17">
        <f t="shared" si="36"/>
        <v>0</v>
      </c>
      <c r="Q73" s="14">
        <f t="shared" ca="1" si="23"/>
        <v>27.380479990000001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44812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44536</v>
      </c>
      <c r="B74" s="116">
        <f t="shared" ca="1" si="44"/>
        <v>1027.8800389999999</v>
      </c>
      <c r="C74" s="14">
        <f t="shared" si="29"/>
        <v>1000</v>
      </c>
      <c r="D74" s="95">
        <f t="shared" si="30"/>
        <v>44533</v>
      </c>
      <c r="E74" s="93">
        <f ca="1">IF(D74&lt;$B$1,VLOOKUP(D74,[1]DI!$A$4:$B$15000,2,FALSE),0)</f>
        <v>7.6499999999999999E-2</v>
      </c>
      <c r="F74" s="14">
        <f t="shared" ca="1" si="45"/>
        <v>1.0002925600000001</v>
      </c>
      <c r="G74" s="14">
        <f ca="1">(TRUNC(PRODUCT($F$12:$F73),16))</f>
        <v>1.01561520472915</v>
      </c>
      <c r="H74" s="14">
        <f t="shared" si="46"/>
        <v>1</v>
      </c>
      <c r="I74" s="14">
        <f t="shared" ca="1" si="47"/>
        <v>1.0156152000000001</v>
      </c>
      <c r="J74" s="13">
        <f t="shared" si="32"/>
        <v>0.05</v>
      </c>
      <c r="K74" s="29">
        <f t="shared" si="33"/>
        <v>44442</v>
      </c>
      <c r="L74" s="2">
        <f t="shared" si="34"/>
        <v>62</v>
      </c>
      <c r="M74" s="17">
        <f t="shared" si="35"/>
        <v>62</v>
      </c>
      <c r="N74" s="12">
        <f t="shared" si="21"/>
        <v>1.012076266</v>
      </c>
      <c r="O74" s="12">
        <f t="shared" ca="1" si="22"/>
        <v>1.027880039</v>
      </c>
      <c r="P74" s="17">
        <f t="shared" si="36"/>
        <v>0</v>
      </c>
      <c r="Q74" s="14">
        <f t="shared" ca="1" si="23"/>
        <v>27.880039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44812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44537</v>
      </c>
      <c r="B75" s="116">
        <f t="shared" ca="1" si="44"/>
        <v>1028.379844</v>
      </c>
      <c r="C75" s="14">
        <f t="shared" si="29"/>
        <v>1000</v>
      </c>
      <c r="D75" s="95">
        <f t="shared" si="30"/>
        <v>44536</v>
      </c>
      <c r="E75" s="93">
        <f ca="1">IF(D75&lt;$B$1,VLOOKUP(D75,[1]DI!$A$4:$B$15000,2,FALSE),0)</f>
        <v>7.6499999999999999E-2</v>
      </c>
      <c r="F75" s="14">
        <f t="shared" ca="1" si="45"/>
        <v>1.0002925600000001</v>
      </c>
      <c r="G75" s="14">
        <f ca="1">(TRUNC(PRODUCT($F$12:$F74),16))</f>
        <v>1.0159123331134501</v>
      </c>
      <c r="H75" s="14">
        <f t="shared" si="46"/>
        <v>1</v>
      </c>
      <c r="I75" s="14">
        <f t="shared" ca="1" si="47"/>
        <v>1.0159123299999999</v>
      </c>
      <c r="J75" s="13">
        <f t="shared" si="32"/>
        <v>0.05</v>
      </c>
      <c r="K75" s="29">
        <f t="shared" si="33"/>
        <v>44442</v>
      </c>
      <c r="L75" s="2">
        <f t="shared" si="34"/>
        <v>63</v>
      </c>
      <c r="M75" s="17">
        <f t="shared" si="35"/>
        <v>63</v>
      </c>
      <c r="N75" s="12">
        <f t="shared" si="21"/>
        <v>1.0122722340000001</v>
      </c>
      <c r="O75" s="12">
        <f t="shared" ca="1" si="22"/>
        <v>1.028379844</v>
      </c>
      <c r="P75" s="17">
        <f t="shared" si="36"/>
        <v>0</v>
      </c>
      <c r="Q75" s="14">
        <f t="shared" ca="1" si="23"/>
        <v>28.379843999999999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44812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44538</v>
      </c>
      <c r="B76" s="116">
        <f t="shared" ca="1" si="44"/>
        <v>1028.8798959999999</v>
      </c>
      <c r="C76" s="14">
        <f t="shared" si="29"/>
        <v>1000</v>
      </c>
      <c r="D76" s="95">
        <f t="shared" si="30"/>
        <v>44537</v>
      </c>
      <c r="E76" s="93">
        <f ca="1">IF(D76&lt;$B$1,VLOOKUP(D76,[1]DI!$A$4:$B$15000,2,FALSE),0)</f>
        <v>7.6499999999999999E-2</v>
      </c>
      <c r="F76" s="14">
        <f t="shared" ca="1" si="45"/>
        <v>1.0002925600000001</v>
      </c>
      <c r="G76" s="14">
        <f ca="1">(TRUNC(PRODUCT($F$12:$F75),16))</f>
        <v>1.0162095484256299</v>
      </c>
      <c r="H76" s="14">
        <f t="shared" si="46"/>
        <v>1</v>
      </c>
      <c r="I76" s="14">
        <f t="shared" ca="1" si="47"/>
        <v>1.0162095499999999</v>
      </c>
      <c r="J76" s="13">
        <f t="shared" si="32"/>
        <v>0.05</v>
      </c>
      <c r="K76" s="29">
        <f t="shared" si="33"/>
        <v>44442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1.0124682410000001</v>
      </c>
      <c r="O76" s="12">
        <f t="shared" ref="O76:O139" ca="1" si="49">ROUND(I76*N76,9)</f>
        <v>1.0288798960000001</v>
      </c>
      <c r="P76" s="17">
        <f t="shared" si="36"/>
        <v>0</v>
      </c>
      <c r="Q76" s="14">
        <f t="shared" ref="Q76:Q139" ca="1" si="50">TRUNC(((O76-1)*C76),8)</f>
        <v>28.879895999999999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44812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44539</v>
      </c>
      <c r="B77" s="116">
        <f t="shared" ca="1" si="44"/>
        <v>1029.380183</v>
      </c>
      <c r="C77" s="14">
        <f t="shared" ref="C77:C140" si="54">(C76-S76)</f>
        <v>1000</v>
      </c>
      <c r="D77" s="95">
        <f t="shared" ref="D77:D140" si="55">WORKDAY($A77,-1,$X$160:$X$544)</f>
        <v>44538</v>
      </c>
      <c r="E77" s="93">
        <f ca="1">IF(D77&lt;$B$1,VLOOKUP(D77,[1]DI!$A$4:$B$15000,2,FALSE),0)</f>
        <v>7.6499999999999999E-2</v>
      </c>
      <c r="F77" s="14">
        <f t="shared" ca="1" si="45"/>
        <v>1.0002925600000001</v>
      </c>
      <c r="G77" s="14">
        <f ca="1">(TRUNC(PRODUCT($F$12:$F76),16))</f>
        <v>1.0165068506911099</v>
      </c>
      <c r="H77" s="14">
        <f t="shared" si="46"/>
        <v>1</v>
      </c>
      <c r="I77" s="14">
        <f t="shared" ca="1" si="47"/>
        <v>1.0165068500000001</v>
      </c>
      <c r="J77" s="13">
        <f t="shared" ref="J77:J140" si="56">J76</f>
        <v>0.05</v>
      </c>
      <c r="K77" s="29">
        <f t="shared" ref="K77:K140" si="57">IF(P76&gt;0,VLOOKUP(P76,X$12:AH$150,2),K76)</f>
        <v>44442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1.0126642859999999</v>
      </c>
      <c r="O77" s="12">
        <f t="shared" ca="1" si="49"/>
        <v>1.029380183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29.380182999999999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44812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44540</v>
      </c>
      <c r="B78" s="116">
        <f t="shared" ref="B78:B141" ca="1" si="63">IF(D78&lt;=TODAY(),C78+Q78,IF(AND(D78&gt;TODAY(),A78&lt;=$B$1),IF(VLOOKUP(TODAY(),$A$10:$E$5000,4,FALSE)=0,"n.d",C78+Q78),"n.d"))</f>
        <v>1029.8807179999999</v>
      </c>
      <c r="C78" s="14">
        <f t="shared" si="54"/>
        <v>1000</v>
      </c>
      <c r="D78" s="95">
        <f t="shared" si="55"/>
        <v>44539</v>
      </c>
      <c r="E78" s="93">
        <f ca="1">IF(D78&lt;$B$1,VLOOKUP(D78,[1]DI!$A$4:$B$15000,2,FALSE),0)</f>
        <v>9.1499999999999998E-2</v>
      </c>
      <c r="F78" s="14">
        <f t="shared" ref="F78:F141" ca="1" si="64">ROUND(((1+E78)^(1/252)),8)</f>
        <v>1.00034749</v>
      </c>
      <c r="G78" s="14">
        <f ca="1">(TRUNC(PRODUCT($F$12:$F77),16))</f>
        <v>1.0168042399353501</v>
      </c>
      <c r="H78" s="14">
        <f t="shared" ref="H78:H141" si="65">IF(P77&gt;0,G77,H77)</f>
        <v>1</v>
      </c>
      <c r="I78" s="14">
        <f t="shared" ref="I78:I141" ca="1" si="66">ROUND(G78/H78,8)</f>
        <v>1.0168042399999999</v>
      </c>
      <c r="J78" s="13">
        <f t="shared" si="56"/>
        <v>0.05</v>
      </c>
      <c r="K78" s="29">
        <f t="shared" si="57"/>
        <v>44442</v>
      </c>
      <c r="L78" s="2">
        <f t="shared" si="58"/>
        <v>66</v>
      </c>
      <c r="M78" s="17">
        <f t="shared" si="59"/>
        <v>66</v>
      </c>
      <c r="N78" s="12">
        <f t="shared" si="48"/>
        <v>1.012860369</v>
      </c>
      <c r="O78" s="12">
        <f t="shared" ca="1" si="49"/>
        <v>1.029880718</v>
      </c>
      <c r="P78" s="17">
        <f t="shared" si="60"/>
        <v>0</v>
      </c>
      <c r="Q78" s="14">
        <f t="shared" ca="1" si="50"/>
        <v>29.880718000000002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44812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44543</v>
      </c>
      <c r="B79" s="116">
        <f t="shared" ca="1" si="63"/>
        <v>1030.4380769899999</v>
      </c>
      <c r="C79" s="14">
        <f t="shared" si="54"/>
        <v>1000</v>
      </c>
      <c r="D79" s="95">
        <f t="shared" si="55"/>
        <v>44540</v>
      </c>
      <c r="E79" s="93">
        <f ca="1">IF(D79&lt;$B$1,VLOOKUP(D79,[1]DI!$A$4:$B$15000,2,FALSE),0)</f>
        <v>9.1499999999999998E-2</v>
      </c>
      <c r="F79" s="14">
        <f t="shared" ca="1" si="64"/>
        <v>1.00034749</v>
      </c>
      <c r="G79" s="14">
        <f ca="1">(TRUNC(PRODUCT($F$12:$F78),16))</f>
        <v>1.01715756924069</v>
      </c>
      <c r="H79" s="14">
        <f t="shared" si="65"/>
        <v>1</v>
      </c>
      <c r="I79" s="14">
        <f t="shared" ca="1" si="66"/>
        <v>1.01715757</v>
      </c>
      <c r="J79" s="13">
        <f t="shared" si="56"/>
        <v>0.05</v>
      </c>
      <c r="K79" s="29">
        <f t="shared" si="57"/>
        <v>44442</v>
      </c>
      <c r="L79" s="2">
        <f t="shared" si="58"/>
        <v>67</v>
      </c>
      <c r="M79" s="17">
        <f t="shared" si="59"/>
        <v>67</v>
      </c>
      <c r="N79" s="12">
        <f t="shared" si="48"/>
        <v>1.013056489</v>
      </c>
      <c r="O79" s="12">
        <f t="shared" ca="1" si="49"/>
        <v>1.0304380769999999</v>
      </c>
      <c r="P79" s="17">
        <f t="shared" si="60"/>
        <v>0</v>
      </c>
      <c r="Q79" s="14">
        <f t="shared" ca="1" si="50"/>
        <v>30.438076989999999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44812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44544</v>
      </c>
      <c r="B80" s="116">
        <f t="shared" ca="1" si="63"/>
        <v>1030.995735</v>
      </c>
      <c r="C80" s="14">
        <f t="shared" si="54"/>
        <v>1000</v>
      </c>
      <c r="D80" s="95">
        <f t="shared" si="55"/>
        <v>44543</v>
      </c>
      <c r="E80" s="93">
        <f ca="1">IF(D80&lt;$B$1,VLOOKUP(D80,[1]DI!$A$4:$B$15000,2,FALSE),0)</f>
        <v>9.1499999999999998E-2</v>
      </c>
      <c r="F80" s="14">
        <f t="shared" ca="1" si="64"/>
        <v>1.00034749</v>
      </c>
      <c r="G80" s="14">
        <f ca="1">(TRUNC(PRODUCT($F$12:$F79),16))</f>
        <v>1.0175110213244201</v>
      </c>
      <c r="H80" s="14">
        <f t="shared" si="65"/>
        <v>1</v>
      </c>
      <c r="I80" s="14">
        <f t="shared" ca="1" si="66"/>
        <v>1.0175110199999999</v>
      </c>
      <c r="J80" s="13">
        <f t="shared" si="56"/>
        <v>0.05</v>
      </c>
      <c r="K80" s="29">
        <f t="shared" si="57"/>
        <v>44442</v>
      </c>
      <c r="L80" s="2">
        <f t="shared" si="58"/>
        <v>68</v>
      </c>
      <c r="M80" s="17">
        <f t="shared" si="59"/>
        <v>68</v>
      </c>
      <c r="N80" s="12">
        <f t="shared" si="48"/>
        <v>1.0132526479999999</v>
      </c>
      <c r="O80" s="12">
        <f t="shared" ca="1" si="49"/>
        <v>1.0309957350000001</v>
      </c>
      <c r="P80" s="17">
        <f t="shared" si="60"/>
        <v>0</v>
      </c>
      <c r="Q80" s="14">
        <f t="shared" ca="1" si="50"/>
        <v>30.995735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44812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44545</v>
      </c>
      <c r="B81" s="116">
        <f t="shared" ca="1" si="63"/>
        <v>1031.5537029899999</v>
      </c>
      <c r="C81" s="14">
        <f t="shared" si="54"/>
        <v>1000</v>
      </c>
      <c r="D81" s="95">
        <f t="shared" si="55"/>
        <v>44544</v>
      </c>
      <c r="E81" s="93">
        <f ca="1">IF(D81&lt;$B$1,VLOOKUP(D81,[1]DI!$A$4:$B$15000,2,FALSE),0)</f>
        <v>9.1499999999999998E-2</v>
      </c>
      <c r="F81" s="14">
        <f t="shared" ca="1" si="64"/>
        <v>1.00034749</v>
      </c>
      <c r="G81" s="14">
        <f ca="1">(TRUNC(PRODUCT($F$12:$F80),16))</f>
        <v>1.0178645962292201</v>
      </c>
      <c r="H81" s="14">
        <f t="shared" si="65"/>
        <v>1</v>
      </c>
      <c r="I81" s="14">
        <f t="shared" ca="1" si="66"/>
        <v>1.0178646</v>
      </c>
      <c r="J81" s="13">
        <f t="shared" si="56"/>
        <v>0.05</v>
      </c>
      <c r="K81" s="29">
        <f t="shared" si="57"/>
        <v>44442</v>
      </c>
      <c r="L81" s="2">
        <f t="shared" si="58"/>
        <v>69</v>
      </c>
      <c r="M81" s="17">
        <f t="shared" si="59"/>
        <v>69</v>
      </c>
      <c r="N81" s="12">
        <f t="shared" si="48"/>
        <v>1.0134488450000001</v>
      </c>
      <c r="O81" s="12">
        <f t="shared" ca="1" si="49"/>
        <v>1.0315537029999999</v>
      </c>
      <c r="P81" s="17">
        <f t="shared" si="60"/>
        <v>0</v>
      </c>
      <c r="Q81" s="14">
        <f t="shared" ca="1" si="50"/>
        <v>31.553702990000001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44812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44546</v>
      </c>
      <c r="B82" s="116">
        <f t="shared" ca="1" si="63"/>
        <v>1032.1119590000001</v>
      </c>
      <c r="C82" s="14">
        <f t="shared" si="54"/>
        <v>1000</v>
      </c>
      <c r="D82" s="95">
        <f t="shared" si="55"/>
        <v>44545</v>
      </c>
      <c r="E82" s="93">
        <f ca="1">IF(D82&lt;$B$1,VLOOKUP(D82,[1]DI!$A$4:$B$15000,2,FALSE),0)</f>
        <v>9.1499999999999998E-2</v>
      </c>
      <c r="F82" s="14">
        <f t="shared" ca="1" si="64"/>
        <v>1.00034749</v>
      </c>
      <c r="G82" s="14">
        <f ca="1">(TRUNC(PRODUCT($F$12:$F81),16))</f>
        <v>1.01821829399777</v>
      </c>
      <c r="H82" s="14">
        <f t="shared" si="65"/>
        <v>1</v>
      </c>
      <c r="I82" s="14">
        <f t="shared" ca="1" si="66"/>
        <v>1.0182182900000001</v>
      </c>
      <c r="J82" s="13">
        <f t="shared" si="56"/>
        <v>0.05</v>
      </c>
      <c r="K82" s="29">
        <f t="shared" si="57"/>
        <v>44442</v>
      </c>
      <c r="L82" s="2">
        <f t="shared" si="58"/>
        <v>70</v>
      </c>
      <c r="M82" s="17">
        <f t="shared" si="59"/>
        <v>70</v>
      </c>
      <c r="N82" s="12">
        <f t="shared" si="48"/>
        <v>1.013645079</v>
      </c>
      <c r="O82" s="12">
        <f t="shared" ca="1" si="49"/>
        <v>1.0321119590000001</v>
      </c>
      <c r="P82" s="17">
        <f t="shared" si="60"/>
        <v>0</v>
      </c>
      <c r="Q82" s="14">
        <f t="shared" ca="1" si="50"/>
        <v>32.111958999999999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44812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44547</v>
      </c>
      <c r="B83" s="116">
        <f t="shared" ca="1" si="63"/>
        <v>1032.6705249900001</v>
      </c>
      <c r="C83" s="14">
        <f t="shared" si="54"/>
        <v>1000</v>
      </c>
      <c r="D83" s="95">
        <f t="shared" si="55"/>
        <v>44546</v>
      </c>
      <c r="E83" s="93">
        <f ca="1">IF(D83&lt;$B$1,VLOOKUP(D83,[1]DI!$A$4:$B$15000,2,FALSE),0)</f>
        <v>9.1499999999999998E-2</v>
      </c>
      <c r="F83" s="14">
        <f t="shared" ca="1" si="64"/>
        <v>1.00034749</v>
      </c>
      <c r="G83" s="14">
        <f ca="1">(TRUNC(PRODUCT($F$12:$F82),16))</f>
        <v>1.01857211467275</v>
      </c>
      <c r="H83" s="14">
        <f t="shared" si="65"/>
        <v>1</v>
      </c>
      <c r="I83" s="14">
        <f t="shared" ca="1" si="66"/>
        <v>1.01857211</v>
      </c>
      <c r="J83" s="13">
        <f t="shared" si="56"/>
        <v>0.05</v>
      </c>
      <c r="K83" s="29">
        <f t="shared" si="57"/>
        <v>44442</v>
      </c>
      <c r="L83" s="2">
        <f t="shared" si="58"/>
        <v>71</v>
      </c>
      <c r="M83" s="17">
        <f t="shared" si="59"/>
        <v>71</v>
      </c>
      <c r="N83" s="12">
        <f t="shared" si="48"/>
        <v>1.013841352</v>
      </c>
      <c r="O83" s="12">
        <f t="shared" ca="1" si="49"/>
        <v>1.0326705249999999</v>
      </c>
      <c r="P83" s="17">
        <f t="shared" si="60"/>
        <v>0</v>
      </c>
      <c r="Q83" s="14">
        <f t="shared" ca="1" si="50"/>
        <v>32.670524989999997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44812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44550</v>
      </c>
      <c r="B84" s="116">
        <f t="shared" ca="1" si="63"/>
        <v>1033.2293999999999</v>
      </c>
      <c r="C84" s="14">
        <f t="shared" si="54"/>
        <v>1000</v>
      </c>
      <c r="D84" s="95">
        <f t="shared" si="55"/>
        <v>44547</v>
      </c>
      <c r="E84" s="93">
        <f ca="1">IF(D84&lt;$B$1,VLOOKUP(D84,[1]DI!$A$4:$B$15000,2,FALSE),0)</f>
        <v>9.1499999999999998E-2</v>
      </c>
      <c r="F84" s="14">
        <f t="shared" ca="1" si="64"/>
        <v>1.00034749</v>
      </c>
      <c r="G84" s="14">
        <f ca="1">(TRUNC(PRODUCT($F$12:$F83),16))</f>
        <v>1.01892605829688</v>
      </c>
      <c r="H84" s="14">
        <f t="shared" si="65"/>
        <v>1</v>
      </c>
      <c r="I84" s="14">
        <f t="shared" ca="1" si="66"/>
        <v>1.0189260600000001</v>
      </c>
      <c r="J84" s="13">
        <f t="shared" si="56"/>
        <v>0.05</v>
      </c>
      <c r="K84" s="29">
        <f t="shared" si="57"/>
        <v>44442</v>
      </c>
      <c r="L84" s="2">
        <f t="shared" si="58"/>
        <v>72</v>
      </c>
      <c r="M84" s="17">
        <f t="shared" si="59"/>
        <v>72</v>
      </c>
      <c r="N84" s="12">
        <f t="shared" si="48"/>
        <v>1.014037662</v>
      </c>
      <c r="O84" s="12">
        <f t="shared" ca="1" si="49"/>
        <v>1.0332294</v>
      </c>
      <c r="P84" s="17">
        <f t="shared" si="60"/>
        <v>0</v>
      </c>
      <c r="Q84" s="14">
        <f t="shared" ca="1" si="50"/>
        <v>33.229399999999998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44812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44551</v>
      </c>
      <c r="B85" s="116">
        <f t="shared" ca="1" si="63"/>
        <v>1033.788564</v>
      </c>
      <c r="C85" s="14">
        <f t="shared" si="54"/>
        <v>1000</v>
      </c>
      <c r="D85" s="95">
        <f t="shared" si="55"/>
        <v>44550</v>
      </c>
      <c r="E85" s="93">
        <f ca="1">IF(D85&lt;$B$1,VLOOKUP(D85,[1]DI!$A$4:$B$15000,2,FALSE),0)</f>
        <v>9.1499999999999998E-2</v>
      </c>
      <c r="F85" s="14">
        <f t="shared" ca="1" si="64"/>
        <v>1.00034749</v>
      </c>
      <c r="G85" s="14">
        <f ca="1">(TRUNC(PRODUCT($F$12:$F84),16))</f>
        <v>1.01928012491287</v>
      </c>
      <c r="H85" s="14">
        <f t="shared" si="65"/>
        <v>1</v>
      </c>
      <c r="I85" s="14">
        <f t="shared" ca="1" si="66"/>
        <v>1.0192801199999999</v>
      </c>
      <c r="J85" s="13">
        <f t="shared" si="56"/>
        <v>0.05</v>
      </c>
      <c r="K85" s="29">
        <f t="shared" si="57"/>
        <v>44442</v>
      </c>
      <c r="L85" s="2">
        <f t="shared" si="58"/>
        <v>73</v>
      </c>
      <c r="M85" s="17">
        <f t="shared" si="59"/>
        <v>73</v>
      </c>
      <c r="N85" s="12">
        <f t="shared" si="48"/>
        <v>1.0142340110000001</v>
      </c>
      <c r="O85" s="12">
        <f t="shared" ca="1" si="49"/>
        <v>1.033788564</v>
      </c>
      <c r="P85" s="17">
        <f t="shared" si="60"/>
        <v>0</v>
      </c>
      <c r="Q85" s="14">
        <f t="shared" ca="1" si="50"/>
        <v>33.788564000000001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44812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44552</v>
      </c>
      <c r="B86" s="116">
        <f t="shared" ca="1" si="63"/>
        <v>1034.3480389900001</v>
      </c>
      <c r="C86" s="14">
        <f t="shared" si="54"/>
        <v>1000</v>
      </c>
      <c r="D86" s="95">
        <f t="shared" si="55"/>
        <v>44551</v>
      </c>
      <c r="E86" s="93">
        <f ca="1">IF(D86&lt;$B$1,VLOOKUP(D86,[1]DI!$A$4:$B$15000,2,FALSE),0)</f>
        <v>9.1499999999999998E-2</v>
      </c>
      <c r="F86" s="14">
        <f t="shared" ca="1" si="64"/>
        <v>1.00034749</v>
      </c>
      <c r="G86" s="14">
        <f ca="1">(TRUNC(PRODUCT($F$12:$F85),16))</f>
        <v>1.0196343145634801</v>
      </c>
      <c r="H86" s="14">
        <f t="shared" si="65"/>
        <v>1</v>
      </c>
      <c r="I86" s="14">
        <f t="shared" ca="1" si="66"/>
        <v>1.01963431</v>
      </c>
      <c r="J86" s="13">
        <f t="shared" si="56"/>
        <v>0.05</v>
      </c>
      <c r="K86" s="29">
        <f t="shared" si="57"/>
        <v>44442</v>
      </c>
      <c r="L86" s="2">
        <f t="shared" si="58"/>
        <v>74</v>
      </c>
      <c r="M86" s="17">
        <f t="shared" si="59"/>
        <v>74</v>
      </c>
      <c r="N86" s="12">
        <f t="shared" si="48"/>
        <v>1.014430398</v>
      </c>
      <c r="O86" s="12">
        <f t="shared" ca="1" si="49"/>
        <v>1.0343480389999999</v>
      </c>
      <c r="P86" s="17">
        <f t="shared" si="60"/>
        <v>0</v>
      </c>
      <c r="Q86" s="14">
        <f t="shared" ca="1" si="50"/>
        <v>34.348038989999999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44812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44553</v>
      </c>
      <c r="B87" s="116">
        <f t="shared" ca="1" si="63"/>
        <v>1034.9078219999999</v>
      </c>
      <c r="C87" s="14">
        <f t="shared" si="54"/>
        <v>1000</v>
      </c>
      <c r="D87" s="95">
        <f t="shared" si="55"/>
        <v>44552</v>
      </c>
      <c r="E87" s="93">
        <f ca="1">IF(D87&lt;$B$1,VLOOKUP(D87,[1]DI!$A$4:$B$15000,2,FALSE),0)</f>
        <v>9.1499999999999998E-2</v>
      </c>
      <c r="F87" s="14">
        <f t="shared" ca="1" si="64"/>
        <v>1.00034749</v>
      </c>
      <c r="G87" s="14">
        <f ca="1">(TRUNC(PRODUCT($F$12:$F86),16))</f>
        <v>1.01998862729145</v>
      </c>
      <c r="H87" s="14">
        <f t="shared" si="65"/>
        <v>1</v>
      </c>
      <c r="I87" s="14">
        <f t="shared" ca="1" si="66"/>
        <v>1.0199886300000001</v>
      </c>
      <c r="J87" s="13">
        <f t="shared" si="56"/>
        <v>0.05</v>
      </c>
      <c r="K87" s="29">
        <f t="shared" si="57"/>
        <v>44442</v>
      </c>
      <c r="L87" s="2">
        <f t="shared" si="58"/>
        <v>75</v>
      </c>
      <c r="M87" s="17">
        <f t="shared" si="59"/>
        <v>75</v>
      </c>
      <c r="N87" s="12">
        <f t="shared" si="48"/>
        <v>1.0146268220000001</v>
      </c>
      <c r="O87" s="12">
        <f t="shared" ca="1" si="49"/>
        <v>1.0349078220000001</v>
      </c>
      <c r="P87" s="17">
        <f t="shared" si="60"/>
        <v>0</v>
      </c>
      <c r="Q87" s="14">
        <f t="shared" ca="1" si="50"/>
        <v>34.907822000000003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44812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44554</v>
      </c>
      <c r="B88" s="116">
        <f t="shared" ca="1" si="63"/>
        <v>1035.4678960000001</v>
      </c>
      <c r="C88" s="14">
        <f t="shared" si="54"/>
        <v>1000</v>
      </c>
      <c r="D88" s="95">
        <f t="shared" si="55"/>
        <v>44553</v>
      </c>
      <c r="E88" s="93">
        <f ca="1">IF(D88&lt;$B$1,VLOOKUP(D88,[1]DI!$A$4:$B$15000,2,FALSE),0)</f>
        <v>9.1499999999999998E-2</v>
      </c>
      <c r="F88" s="14">
        <f t="shared" ca="1" si="64"/>
        <v>1.00034749</v>
      </c>
      <c r="G88" s="14">
        <f ca="1">(TRUNC(PRODUCT($F$12:$F87),16))</f>
        <v>1.02034306313954</v>
      </c>
      <c r="H88" s="14">
        <f t="shared" si="65"/>
        <v>1</v>
      </c>
      <c r="I88" s="14">
        <f t="shared" ca="1" si="66"/>
        <v>1.0203430600000001</v>
      </c>
      <c r="J88" s="13">
        <f t="shared" si="56"/>
        <v>0.05</v>
      </c>
      <c r="K88" s="29">
        <f t="shared" si="57"/>
        <v>44442</v>
      </c>
      <c r="L88" s="2">
        <f t="shared" si="58"/>
        <v>76</v>
      </c>
      <c r="M88" s="17">
        <f t="shared" si="59"/>
        <v>76</v>
      </c>
      <c r="N88" s="12">
        <f t="shared" si="48"/>
        <v>1.0148232850000001</v>
      </c>
      <c r="O88" s="12">
        <f t="shared" ca="1" si="49"/>
        <v>1.0354678960000001</v>
      </c>
      <c r="P88" s="17">
        <f t="shared" si="60"/>
        <v>0</v>
      </c>
      <c r="Q88" s="14">
        <f t="shared" ca="1" si="50"/>
        <v>35.467896000000003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44812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44557</v>
      </c>
      <c r="B89" s="116">
        <f t="shared" ca="1" si="63"/>
        <v>1036.02828</v>
      </c>
      <c r="C89" s="14">
        <f t="shared" si="54"/>
        <v>1000</v>
      </c>
      <c r="D89" s="95">
        <f t="shared" si="55"/>
        <v>44554</v>
      </c>
      <c r="E89" s="93">
        <f ca="1">IF(D89&lt;$B$1,VLOOKUP(D89,[1]DI!$A$4:$B$15000,2,FALSE),0)</f>
        <v>9.1499999999999998E-2</v>
      </c>
      <c r="F89" s="14">
        <f t="shared" ca="1" si="64"/>
        <v>1.00034749</v>
      </c>
      <c r="G89" s="14">
        <f ca="1">(TRUNC(PRODUCT($F$12:$F88),16))</f>
        <v>1.0206976221505499</v>
      </c>
      <c r="H89" s="14">
        <f t="shared" si="65"/>
        <v>1</v>
      </c>
      <c r="I89" s="14">
        <f t="shared" ca="1" si="66"/>
        <v>1.02069762</v>
      </c>
      <c r="J89" s="13">
        <f t="shared" si="56"/>
        <v>0.05</v>
      </c>
      <c r="K89" s="29">
        <f t="shared" si="57"/>
        <v>44442</v>
      </c>
      <c r="L89" s="2">
        <f t="shared" si="58"/>
        <v>77</v>
      </c>
      <c r="M89" s="17">
        <f t="shared" si="59"/>
        <v>77</v>
      </c>
      <c r="N89" s="12">
        <f t="shared" si="48"/>
        <v>1.0150197860000001</v>
      </c>
      <c r="O89" s="12">
        <f t="shared" ca="1" si="49"/>
        <v>1.03602828</v>
      </c>
      <c r="P89" s="17">
        <f t="shared" si="60"/>
        <v>0</v>
      </c>
      <c r="Q89" s="14">
        <f t="shared" ca="1" si="50"/>
        <v>36.028280000000002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44812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44558</v>
      </c>
      <c r="B90" s="116">
        <f t="shared" ca="1" si="63"/>
        <v>1036.5889639899999</v>
      </c>
      <c r="C90" s="14">
        <f t="shared" si="54"/>
        <v>1000</v>
      </c>
      <c r="D90" s="95">
        <f t="shared" si="55"/>
        <v>44557</v>
      </c>
      <c r="E90" s="93">
        <f ca="1">IF(D90&lt;$B$1,VLOOKUP(D90,[1]DI!$A$4:$B$15000,2,FALSE),0)</f>
        <v>9.1499999999999998E-2</v>
      </c>
      <c r="F90" s="14">
        <f t="shared" ca="1" si="64"/>
        <v>1.00034749</v>
      </c>
      <c r="G90" s="14">
        <f ca="1">(TRUNC(PRODUCT($F$12:$F89),16))</f>
        <v>1.0210523043672799</v>
      </c>
      <c r="H90" s="14">
        <f t="shared" si="65"/>
        <v>1</v>
      </c>
      <c r="I90" s="14">
        <f t="shared" ca="1" si="66"/>
        <v>1.0210523</v>
      </c>
      <c r="J90" s="13">
        <f t="shared" si="56"/>
        <v>0.05</v>
      </c>
      <c r="K90" s="29">
        <f t="shared" si="57"/>
        <v>44442</v>
      </c>
      <c r="L90" s="2">
        <f t="shared" si="58"/>
        <v>78</v>
      </c>
      <c r="M90" s="17">
        <f t="shared" si="59"/>
        <v>78</v>
      </c>
      <c r="N90" s="12">
        <f t="shared" si="48"/>
        <v>1.0152163249999999</v>
      </c>
      <c r="O90" s="12">
        <f t="shared" ca="1" si="49"/>
        <v>1.0365889639999999</v>
      </c>
      <c r="P90" s="17">
        <f t="shared" si="60"/>
        <v>0</v>
      </c>
      <c r="Q90" s="14">
        <f t="shared" ca="1" si="50"/>
        <v>36.588963990000003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44812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44559</v>
      </c>
      <c r="B91" s="116">
        <f t="shared" ca="1" si="63"/>
        <v>1037.1499570000001</v>
      </c>
      <c r="C91" s="14">
        <f t="shared" si="54"/>
        <v>1000</v>
      </c>
      <c r="D91" s="95">
        <f t="shared" si="55"/>
        <v>44558</v>
      </c>
      <c r="E91" s="93">
        <f ca="1">IF(D91&lt;$B$1,VLOOKUP(D91,[1]DI!$A$4:$B$15000,2,FALSE),0)</f>
        <v>9.1499999999999998E-2</v>
      </c>
      <c r="F91" s="14">
        <f t="shared" ca="1" si="64"/>
        <v>1.00034749</v>
      </c>
      <c r="G91" s="14">
        <f ca="1">(TRUNC(PRODUCT($F$12:$F90),16))</f>
        <v>1.0214071098325199</v>
      </c>
      <c r="H91" s="14">
        <f t="shared" si="65"/>
        <v>1</v>
      </c>
      <c r="I91" s="14">
        <f t="shared" ca="1" si="66"/>
        <v>1.02140711</v>
      </c>
      <c r="J91" s="13">
        <f t="shared" si="56"/>
        <v>0.05</v>
      </c>
      <c r="K91" s="29">
        <f t="shared" si="57"/>
        <v>44442</v>
      </c>
      <c r="L91" s="2">
        <f t="shared" si="58"/>
        <v>79</v>
      </c>
      <c r="M91" s="17">
        <f t="shared" si="59"/>
        <v>79</v>
      </c>
      <c r="N91" s="12">
        <f t="shared" si="48"/>
        <v>1.0154129009999999</v>
      </c>
      <c r="O91" s="12">
        <f t="shared" ca="1" si="49"/>
        <v>1.037149957</v>
      </c>
      <c r="P91" s="17">
        <f t="shared" si="60"/>
        <v>0</v>
      </c>
      <c r="Q91" s="14">
        <f t="shared" ca="1" si="50"/>
        <v>37.149957000000001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44812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44560</v>
      </c>
      <c r="B92" s="116">
        <f t="shared" ca="1" si="63"/>
        <v>1037.7112509900001</v>
      </c>
      <c r="C92" s="14">
        <f t="shared" si="54"/>
        <v>1000</v>
      </c>
      <c r="D92" s="95">
        <f t="shared" si="55"/>
        <v>44559</v>
      </c>
      <c r="E92" s="93">
        <f ca="1">IF(D92&lt;$B$1,VLOOKUP(D92,[1]DI!$A$4:$B$15000,2,FALSE),0)</f>
        <v>9.1499999999999998E-2</v>
      </c>
      <c r="F92" s="14">
        <f t="shared" ca="1" si="64"/>
        <v>1.00034749</v>
      </c>
      <c r="G92" s="14">
        <f ca="1">(TRUNC(PRODUCT($F$12:$F91),16))</f>
        <v>1.02176203858912</v>
      </c>
      <c r="H92" s="14">
        <f t="shared" si="65"/>
        <v>1</v>
      </c>
      <c r="I92" s="14">
        <f t="shared" ca="1" si="66"/>
        <v>1.02176204</v>
      </c>
      <c r="J92" s="13">
        <f t="shared" si="56"/>
        <v>0.05</v>
      </c>
      <c r="K92" s="29">
        <f t="shared" si="57"/>
        <v>44442</v>
      </c>
      <c r="L92" s="2">
        <f t="shared" si="58"/>
        <v>80</v>
      </c>
      <c r="M92" s="17">
        <f t="shared" si="59"/>
        <v>80</v>
      </c>
      <c r="N92" s="12">
        <f t="shared" si="48"/>
        <v>1.015609516</v>
      </c>
      <c r="O92" s="12">
        <f t="shared" ca="1" si="49"/>
        <v>1.0377112509999999</v>
      </c>
      <c r="P92" s="17">
        <f t="shared" si="60"/>
        <v>0</v>
      </c>
      <c r="Q92" s="14">
        <f t="shared" ca="1" si="50"/>
        <v>37.711250990000003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44812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44561</v>
      </c>
      <c r="B93" s="116">
        <f t="shared" ca="1" si="63"/>
        <v>1038.272845</v>
      </c>
      <c r="C93" s="14">
        <f t="shared" si="54"/>
        <v>1000</v>
      </c>
      <c r="D93" s="95">
        <f t="shared" si="55"/>
        <v>44560</v>
      </c>
      <c r="E93" s="93">
        <f ca="1">IF(D93&lt;$B$1,VLOOKUP(D93,[1]DI!$A$4:$B$15000,2,FALSE),0)</f>
        <v>9.1499999999999998E-2</v>
      </c>
      <c r="F93" s="14">
        <f t="shared" ca="1" si="64"/>
        <v>1.00034749</v>
      </c>
      <c r="G93" s="14">
        <f ca="1">(TRUNC(PRODUCT($F$12:$F92),16))</f>
        <v>1.02211709067991</v>
      </c>
      <c r="H93" s="14">
        <f t="shared" si="65"/>
        <v>1</v>
      </c>
      <c r="I93" s="14">
        <f t="shared" ca="1" si="66"/>
        <v>1.0221170900000001</v>
      </c>
      <c r="J93" s="13">
        <f t="shared" si="56"/>
        <v>0.05</v>
      </c>
      <c r="K93" s="29">
        <f t="shared" si="57"/>
        <v>44442</v>
      </c>
      <c r="L93" s="2">
        <f t="shared" si="58"/>
        <v>81</v>
      </c>
      <c r="M93" s="17">
        <f t="shared" si="59"/>
        <v>81</v>
      </c>
      <c r="N93" s="12">
        <f t="shared" si="48"/>
        <v>1.015806169</v>
      </c>
      <c r="O93" s="12">
        <f t="shared" ca="1" si="49"/>
        <v>1.0382728450000001</v>
      </c>
      <c r="P93" s="17">
        <f t="shared" si="60"/>
        <v>0</v>
      </c>
      <c r="Q93" s="14">
        <f t="shared" ca="1" si="50"/>
        <v>38.272844999999997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44812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44564</v>
      </c>
      <c r="B94" s="116">
        <f t="shared" ca="1" si="63"/>
        <v>1038.8347510000001</v>
      </c>
      <c r="C94" s="14">
        <f t="shared" si="54"/>
        <v>1000</v>
      </c>
      <c r="D94" s="95">
        <f t="shared" si="55"/>
        <v>44561</v>
      </c>
      <c r="E94" s="93">
        <f ca="1">IF(D94&lt;$B$1,VLOOKUP(D94,[1]DI!$A$4:$B$15000,2,FALSE),0)</f>
        <v>9.1499999999999998E-2</v>
      </c>
      <c r="F94" s="14">
        <f t="shared" ca="1" si="64"/>
        <v>1.00034749</v>
      </c>
      <c r="G94" s="14">
        <f ca="1">(TRUNC(PRODUCT($F$12:$F93),16))</f>
        <v>1.0224722661477501</v>
      </c>
      <c r="H94" s="14">
        <f t="shared" si="65"/>
        <v>1</v>
      </c>
      <c r="I94" s="14">
        <f t="shared" ca="1" si="66"/>
        <v>1.02247227</v>
      </c>
      <c r="J94" s="13">
        <f t="shared" si="56"/>
        <v>0.05</v>
      </c>
      <c r="K94" s="29">
        <f t="shared" si="57"/>
        <v>44442</v>
      </c>
      <c r="L94" s="2">
        <f t="shared" si="58"/>
        <v>82</v>
      </c>
      <c r="M94" s="17">
        <f t="shared" si="59"/>
        <v>82</v>
      </c>
      <c r="N94" s="12">
        <f t="shared" si="48"/>
        <v>1.01600286</v>
      </c>
      <c r="O94" s="12">
        <f t="shared" ca="1" si="49"/>
        <v>1.038834751</v>
      </c>
      <c r="P94" s="17">
        <f t="shared" si="60"/>
        <v>0</v>
      </c>
      <c r="Q94" s="14">
        <f t="shared" ca="1" si="50"/>
        <v>38.834750999999997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44812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44565</v>
      </c>
      <c r="B95" s="116">
        <f t="shared" ca="1" si="63"/>
        <v>1039.39695699</v>
      </c>
      <c r="C95" s="14">
        <f t="shared" si="54"/>
        <v>1000</v>
      </c>
      <c r="D95" s="95">
        <f t="shared" si="55"/>
        <v>44564</v>
      </c>
      <c r="E95" s="93">
        <f ca="1">IF(D95&lt;$B$1,VLOOKUP(D95,[1]DI!$A$4:$B$15000,2,FALSE),0)</f>
        <v>9.1499999999999998E-2</v>
      </c>
      <c r="F95" s="14">
        <f t="shared" ca="1" si="64"/>
        <v>1.00034749</v>
      </c>
      <c r="G95" s="14">
        <f ca="1">(TRUNC(PRODUCT($F$12:$F94),16))</f>
        <v>1.0228275650355101</v>
      </c>
      <c r="H95" s="14">
        <f t="shared" si="65"/>
        <v>1</v>
      </c>
      <c r="I95" s="14">
        <f t="shared" ca="1" si="66"/>
        <v>1.02282757</v>
      </c>
      <c r="J95" s="13">
        <f t="shared" si="56"/>
        <v>0.05</v>
      </c>
      <c r="K95" s="29">
        <f t="shared" si="57"/>
        <v>44442</v>
      </c>
      <c r="L95" s="2">
        <f t="shared" si="58"/>
        <v>83</v>
      </c>
      <c r="M95" s="17">
        <f t="shared" si="59"/>
        <v>83</v>
      </c>
      <c r="N95" s="12">
        <f t="shared" si="48"/>
        <v>1.01619959</v>
      </c>
      <c r="O95" s="12">
        <f t="shared" ca="1" si="49"/>
        <v>1.0393969569999999</v>
      </c>
      <c r="P95" s="17">
        <f t="shared" si="60"/>
        <v>0</v>
      </c>
      <c r="Q95" s="14">
        <f t="shared" ca="1" si="50"/>
        <v>39.39695699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44812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44566</v>
      </c>
      <c r="B96" s="116">
        <f t="shared" ca="1" si="63"/>
        <v>1039.959464</v>
      </c>
      <c r="C96" s="14">
        <f t="shared" si="54"/>
        <v>1000</v>
      </c>
      <c r="D96" s="95">
        <f t="shared" si="55"/>
        <v>44565</v>
      </c>
      <c r="E96" s="93">
        <f ca="1">IF(D96&lt;$B$1,VLOOKUP(D96,[1]DI!$A$4:$B$15000,2,FALSE),0)</f>
        <v>9.1499999999999998E-2</v>
      </c>
      <c r="F96" s="14">
        <f t="shared" ca="1" si="64"/>
        <v>1.00034749</v>
      </c>
      <c r="G96" s="14">
        <f ca="1">(TRUNC(PRODUCT($F$12:$F95),16))</f>
        <v>1.02318298738608</v>
      </c>
      <c r="H96" s="14">
        <f t="shared" si="65"/>
        <v>1</v>
      </c>
      <c r="I96" s="14">
        <f t="shared" ca="1" si="66"/>
        <v>1.02318299</v>
      </c>
      <c r="J96" s="13">
        <f t="shared" si="56"/>
        <v>0.05</v>
      </c>
      <c r="K96" s="29">
        <f t="shared" si="57"/>
        <v>44442</v>
      </c>
      <c r="L96" s="2">
        <f t="shared" si="58"/>
        <v>84</v>
      </c>
      <c r="M96" s="17">
        <f t="shared" si="59"/>
        <v>84</v>
      </c>
      <c r="N96" s="12">
        <f t="shared" si="48"/>
        <v>1.0163963570000001</v>
      </c>
      <c r="O96" s="12">
        <f t="shared" ca="1" si="49"/>
        <v>1.0399594640000001</v>
      </c>
      <c r="P96" s="17">
        <f t="shared" si="60"/>
        <v>0</v>
      </c>
      <c r="Q96" s="14">
        <f t="shared" ca="1" si="50"/>
        <v>39.959463999999997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44812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44567</v>
      </c>
      <c r="B97" s="116">
        <f t="shared" ca="1" si="63"/>
        <v>1040.5222709899999</v>
      </c>
      <c r="C97" s="14">
        <f t="shared" si="54"/>
        <v>1000</v>
      </c>
      <c r="D97" s="95">
        <f t="shared" si="55"/>
        <v>44566</v>
      </c>
      <c r="E97" s="93">
        <f ca="1">IF(D97&lt;$B$1,VLOOKUP(D97,[1]DI!$A$4:$B$15000,2,FALSE),0)</f>
        <v>9.1499999999999998E-2</v>
      </c>
      <c r="F97" s="14">
        <f t="shared" ca="1" si="64"/>
        <v>1.00034749</v>
      </c>
      <c r="G97" s="14">
        <f ca="1">(TRUNC(PRODUCT($F$12:$F96),16))</f>
        <v>1.0235385332423701</v>
      </c>
      <c r="H97" s="14">
        <f t="shared" si="65"/>
        <v>1</v>
      </c>
      <c r="I97" s="14">
        <f t="shared" ca="1" si="66"/>
        <v>1.0235385299999999</v>
      </c>
      <c r="J97" s="13">
        <f t="shared" si="56"/>
        <v>0.05</v>
      </c>
      <c r="K97" s="29">
        <f t="shared" si="57"/>
        <v>44442</v>
      </c>
      <c r="L97" s="2">
        <f t="shared" si="58"/>
        <v>85</v>
      </c>
      <c r="M97" s="17">
        <f t="shared" si="59"/>
        <v>85</v>
      </c>
      <c r="N97" s="12">
        <f t="shared" si="48"/>
        <v>1.0165931619999999</v>
      </c>
      <c r="O97" s="12">
        <f t="shared" ca="1" si="49"/>
        <v>1.0405222709999999</v>
      </c>
      <c r="P97" s="17">
        <f t="shared" si="60"/>
        <v>0</v>
      </c>
      <c r="Q97" s="14">
        <f t="shared" ca="1" si="50"/>
        <v>40.522270990000003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44812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44568</v>
      </c>
      <c r="B98" s="116">
        <f t="shared" ca="1" si="63"/>
        <v>1041.08539</v>
      </c>
      <c r="C98" s="14">
        <f t="shared" si="54"/>
        <v>1000</v>
      </c>
      <c r="D98" s="95">
        <f t="shared" si="55"/>
        <v>44567</v>
      </c>
      <c r="E98" s="93">
        <f ca="1">IF(D98&lt;$B$1,VLOOKUP(D98,[1]DI!$A$4:$B$15000,2,FALSE),0)</f>
        <v>9.1499999999999998E-2</v>
      </c>
      <c r="F98" s="14">
        <f t="shared" ca="1" si="64"/>
        <v>1.00034749</v>
      </c>
      <c r="G98" s="14">
        <f ca="1">(TRUNC(PRODUCT($F$12:$F97),16))</f>
        <v>1.0238942026472899</v>
      </c>
      <c r="H98" s="14">
        <f t="shared" si="65"/>
        <v>1</v>
      </c>
      <c r="I98" s="14">
        <f t="shared" ca="1" si="66"/>
        <v>1.0238942</v>
      </c>
      <c r="J98" s="13">
        <f t="shared" si="56"/>
        <v>0.05</v>
      </c>
      <c r="K98" s="29">
        <f t="shared" si="57"/>
        <v>44442</v>
      </c>
      <c r="L98" s="2">
        <f t="shared" si="58"/>
        <v>86</v>
      </c>
      <c r="M98" s="17">
        <f t="shared" si="59"/>
        <v>86</v>
      </c>
      <c r="N98" s="12">
        <f t="shared" si="48"/>
        <v>1.0167900059999999</v>
      </c>
      <c r="O98" s="12">
        <f t="shared" ca="1" si="49"/>
        <v>1.0410853900000001</v>
      </c>
      <c r="P98" s="17">
        <f t="shared" si="60"/>
        <v>0</v>
      </c>
      <c r="Q98" s="14">
        <f t="shared" ca="1" si="50"/>
        <v>41.085389999999997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44812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44571</v>
      </c>
      <c r="B99" s="116">
        <f t="shared" ca="1" si="63"/>
        <v>1041.6488189900001</v>
      </c>
      <c r="C99" s="14">
        <f t="shared" si="54"/>
        <v>1000</v>
      </c>
      <c r="D99" s="95">
        <f t="shared" si="55"/>
        <v>44568</v>
      </c>
      <c r="E99" s="93">
        <f ca="1">IF(D99&lt;$B$1,VLOOKUP(D99,[1]DI!$A$4:$B$15000,2,FALSE),0)</f>
        <v>9.1499999999999998E-2</v>
      </c>
      <c r="F99" s="14">
        <f t="shared" ca="1" si="64"/>
        <v>1.00034749</v>
      </c>
      <c r="G99" s="14">
        <f ca="1">(TRUNC(PRODUCT($F$12:$F98),16))</f>
        <v>1.0242499956437601</v>
      </c>
      <c r="H99" s="14">
        <f t="shared" si="65"/>
        <v>1</v>
      </c>
      <c r="I99" s="14">
        <f t="shared" ca="1" si="66"/>
        <v>1.0242500000000001</v>
      </c>
      <c r="J99" s="13">
        <f t="shared" si="56"/>
        <v>0.05</v>
      </c>
      <c r="K99" s="29">
        <f t="shared" si="57"/>
        <v>44442</v>
      </c>
      <c r="L99" s="2">
        <f t="shared" si="58"/>
        <v>87</v>
      </c>
      <c r="M99" s="17">
        <f t="shared" si="59"/>
        <v>87</v>
      </c>
      <c r="N99" s="12">
        <f t="shared" si="48"/>
        <v>1.0169868870000001</v>
      </c>
      <c r="O99" s="12">
        <f t="shared" ca="1" si="49"/>
        <v>1.0416488189999999</v>
      </c>
      <c r="P99" s="17">
        <f t="shared" si="60"/>
        <v>0</v>
      </c>
      <c r="Q99" s="14">
        <f t="shared" ca="1" si="50"/>
        <v>41.648818990000002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44812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44572</v>
      </c>
      <c r="B100" s="116">
        <f t="shared" ca="1" si="63"/>
        <v>1042.21254</v>
      </c>
      <c r="C100" s="14">
        <f t="shared" si="54"/>
        <v>1000</v>
      </c>
      <c r="D100" s="95">
        <f t="shared" si="55"/>
        <v>44571</v>
      </c>
      <c r="E100" s="93">
        <f ca="1">IF(D100&lt;$B$1,VLOOKUP(D100,[1]DI!$A$4:$B$15000,2,FALSE),0)</f>
        <v>9.1499999999999998E-2</v>
      </c>
      <c r="F100" s="14">
        <f t="shared" ca="1" si="64"/>
        <v>1.00034749</v>
      </c>
      <c r="G100" s="14">
        <f ca="1">(TRUNC(PRODUCT($F$12:$F99),16))</f>
        <v>1.02460591227475</v>
      </c>
      <c r="H100" s="14">
        <f t="shared" si="65"/>
        <v>1</v>
      </c>
      <c r="I100" s="14">
        <f t="shared" ca="1" si="66"/>
        <v>1.02460591</v>
      </c>
      <c r="J100" s="13">
        <f t="shared" si="56"/>
        <v>0.05</v>
      </c>
      <c r="K100" s="29">
        <f t="shared" si="57"/>
        <v>44442</v>
      </c>
      <c r="L100" s="2">
        <f t="shared" si="58"/>
        <v>88</v>
      </c>
      <c r="M100" s="17">
        <f t="shared" si="59"/>
        <v>88</v>
      </c>
      <c r="N100" s="12">
        <f t="shared" si="48"/>
        <v>1.0171838070000001</v>
      </c>
      <c r="O100" s="12">
        <f t="shared" ca="1" si="49"/>
        <v>1.04221254</v>
      </c>
      <c r="P100" s="17">
        <f t="shared" si="60"/>
        <v>0</v>
      </c>
      <c r="Q100" s="14">
        <f t="shared" ca="1" si="50"/>
        <v>42.212539999999997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44812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44573</v>
      </c>
      <c r="B101" s="116">
        <f t="shared" ca="1" si="63"/>
        <v>1042.7765730000001</v>
      </c>
      <c r="C101" s="14">
        <f t="shared" si="54"/>
        <v>1000</v>
      </c>
      <c r="D101" s="95">
        <f t="shared" si="55"/>
        <v>44572</v>
      </c>
      <c r="E101" s="93">
        <f ca="1">IF(D101&lt;$B$1,VLOOKUP(D101,[1]DI!$A$4:$B$15000,2,FALSE),0)</f>
        <v>9.1499999999999998E-2</v>
      </c>
      <c r="F101" s="14">
        <f t="shared" ca="1" si="64"/>
        <v>1.00034749</v>
      </c>
      <c r="G101" s="14">
        <f ca="1">(TRUNC(PRODUCT($F$12:$F100),16))</f>
        <v>1.0249619525832101</v>
      </c>
      <c r="H101" s="14">
        <f t="shared" si="65"/>
        <v>1</v>
      </c>
      <c r="I101" s="14">
        <f t="shared" ca="1" si="66"/>
        <v>1.02496195</v>
      </c>
      <c r="J101" s="13">
        <f t="shared" si="56"/>
        <v>0.05</v>
      </c>
      <c r="K101" s="29">
        <f t="shared" si="57"/>
        <v>44442</v>
      </c>
      <c r="L101" s="2">
        <f t="shared" si="58"/>
        <v>89</v>
      </c>
      <c r="M101" s="17">
        <f t="shared" si="59"/>
        <v>89</v>
      </c>
      <c r="N101" s="12">
        <f t="shared" si="48"/>
        <v>1.017380765</v>
      </c>
      <c r="O101" s="12">
        <f t="shared" ca="1" si="49"/>
        <v>1.042776573</v>
      </c>
      <c r="P101" s="17">
        <f t="shared" si="60"/>
        <v>0</v>
      </c>
      <c r="Q101" s="14">
        <f t="shared" ca="1" si="50"/>
        <v>42.776572999999999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44812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44574</v>
      </c>
      <c r="B102" s="116">
        <f t="shared" ca="1" si="63"/>
        <v>1043.340917</v>
      </c>
      <c r="C102" s="14">
        <f t="shared" si="54"/>
        <v>1000</v>
      </c>
      <c r="D102" s="95">
        <f t="shared" si="55"/>
        <v>44573</v>
      </c>
      <c r="E102" s="93">
        <f ca="1">IF(D102&lt;$B$1,VLOOKUP(D102,[1]DI!$A$4:$B$15000,2,FALSE),0)</f>
        <v>9.1499999999999998E-2</v>
      </c>
      <c r="F102" s="14">
        <f t="shared" ca="1" si="64"/>
        <v>1.00034749</v>
      </c>
      <c r="G102" s="14">
        <f ca="1">(TRUNC(PRODUCT($F$12:$F101),16))</f>
        <v>1.0253181166121099</v>
      </c>
      <c r="H102" s="14">
        <f t="shared" si="65"/>
        <v>1</v>
      </c>
      <c r="I102" s="14">
        <f t="shared" ca="1" si="66"/>
        <v>1.0253181200000001</v>
      </c>
      <c r="J102" s="13">
        <f t="shared" si="56"/>
        <v>0.05</v>
      </c>
      <c r="K102" s="29">
        <f t="shared" si="57"/>
        <v>44442</v>
      </c>
      <c r="L102" s="2">
        <f t="shared" si="58"/>
        <v>90</v>
      </c>
      <c r="M102" s="17">
        <f t="shared" si="59"/>
        <v>90</v>
      </c>
      <c r="N102" s="12">
        <f t="shared" si="48"/>
        <v>1.0175777610000001</v>
      </c>
      <c r="O102" s="12">
        <f t="shared" ca="1" si="49"/>
        <v>1.0433409170000001</v>
      </c>
      <c r="P102" s="17">
        <f t="shared" si="60"/>
        <v>0</v>
      </c>
      <c r="Q102" s="14">
        <f t="shared" ca="1" si="50"/>
        <v>43.340916999999997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44812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44575</v>
      </c>
      <c r="B103" s="116">
        <f t="shared" ca="1" si="63"/>
        <v>1043.9055519999999</v>
      </c>
      <c r="C103" s="14">
        <f t="shared" si="54"/>
        <v>1000</v>
      </c>
      <c r="D103" s="95">
        <f t="shared" si="55"/>
        <v>44574</v>
      </c>
      <c r="E103" s="93">
        <f ca="1">IF(D103&lt;$B$1,VLOOKUP(D103,[1]DI!$A$4:$B$15000,2,FALSE),0)</f>
        <v>9.1499999999999998E-2</v>
      </c>
      <c r="F103" s="14">
        <f t="shared" ca="1" si="64"/>
        <v>1.00034749</v>
      </c>
      <c r="G103" s="14">
        <f ca="1">(TRUNC(PRODUCT($F$12:$F102),16))</f>
        <v>1.0256744044044499</v>
      </c>
      <c r="H103" s="14">
        <f t="shared" si="65"/>
        <v>1</v>
      </c>
      <c r="I103" s="14">
        <f t="shared" ca="1" si="66"/>
        <v>1.0256744</v>
      </c>
      <c r="J103" s="13">
        <f t="shared" si="56"/>
        <v>0.05</v>
      </c>
      <c r="K103" s="29">
        <f t="shared" si="57"/>
        <v>44442</v>
      </c>
      <c r="L103" s="2">
        <f t="shared" si="58"/>
        <v>91</v>
      </c>
      <c r="M103" s="17">
        <f t="shared" si="59"/>
        <v>91</v>
      </c>
      <c r="N103" s="12">
        <f t="shared" si="48"/>
        <v>1.017774795</v>
      </c>
      <c r="O103" s="12">
        <f t="shared" ca="1" si="49"/>
        <v>1.043905552</v>
      </c>
      <c r="P103" s="17">
        <f t="shared" si="60"/>
        <v>0</v>
      </c>
      <c r="Q103" s="14">
        <f t="shared" ca="1" si="50"/>
        <v>43.905552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44812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44578</v>
      </c>
      <c r="B104" s="116">
        <f t="shared" ca="1" si="63"/>
        <v>1044.4705089900001</v>
      </c>
      <c r="C104" s="14">
        <f t="shared" si="54"/>
        <v>1000</v>
      </c>
      <c r="D104" s="95">
        <f t="shared" si="55"/>
        <v>44575</v>
      </c>
      <c r="E104" s="93">
        <f ca="1">IF(D104&lt;$B$1,VLOOKUP(D104,[1]DI!$A$4:$B$15000,2,FALSE),0)</f>
        <v>9.1499999999999998E-2</v>
      </c>
      <c r="F104" s="14">
        <f t="shared" ca="1" si="64"/>
        <v>1.00034749</v>
      </c>
      <c r="G104" s="14">
        <f ca="1">(TRUNC(PRODUCT($F$12:$F103),16))</f>
        <v>1.0260308160032401</v>
      </c>
      <c r="H104" s="14">
        <f t="shared" si="65"/>
        <v>1</v>
      </c>
      <c r="I104" s="14">
        <f t="shared" ca="1" si="66"/>
        <v>1.0260308199999999</v>
      </c>
      <c r="J104" s="13">
        <f t="shared" si="56"/>
        <v>0.05</v>
      </c>
      <c r="K104" s="29">
        <f t="shared" si="57"/>
        <v>44442</v>
      </c>
      <c r="L104" s="2">
        <f t="shared" si="58"/>
        <v>92</v>
      </c>
      <c r="M104" s="17">
        <f t="shared" si="59"/>
        <v>92</v>
      </c>
      <c r="N104" s="12">
        <f t="shared" si="48"/>
        <v>1.017971867</v>
      </c>
      <c r="O104" s="12">
        <f t="shared" ca="1" si="49"/>
        <v>1.0444705089999999</v>
      </c>
      <c r="P104" s="17">
        <f t="shared" si="60"/>
        <v>0</v>
      </c>
      <c r="Q104" s="14">
        <f t="shared" ca="1" si="50"/>
        <v>44.470508989999999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44812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44579</v>
      </c>
      <c r="B105" s="116">
        <f t="shared" ca="1" si="63"/>
        <v>1045.035758</v>
      </c>
      <c r="C105" s="14">
        <f t="shared" si="54"/>
        <v>1000</v>
      </c>
      <c r="D105" s="95">
        <f t="shared" si="55"/>
        <v>44578</v>
      </c>
      <c r="E105" s="93">
        <f ca="1">IF(D105&lt;$B$1,VLOOKUP(D105,[1]DI!$A$4:$B$15000,2,FALSE),0)</f>
        <v>9.1499999999999998E-2</v>
      </c>
      <c r="F105" s="14">
        <f t="shared" ca="1" si="64"/>
        <v>1.00034749</v>
      </c>
      <c r="G105" s="14">
        <f ca="1">(TRUNC(PRODUCT($F$12:$F104),16))</f>
        <v>1.0263873514514901</v>
      </c>
      <c r="H105" s="14">
        <f t="shared" si="65"/>
        <v>1</v>
      </c>
      <c r="I105" s="14">
        <f t="shared" ca="1" si="66"/>
        <v>1.02638735</v>
      </c>
      <c r="J105" s="13">
        <f t="shared" si="56"/>
        <v>0.05</v>
      </c>
      <c r="K105" s="29">
        <f t="shared" si="57"/>
        <v>44442</v>
      </c>
      <c r="L105" s="2">
        <f t="shared" si="58"/>
        <v>93</v>
      </c>
      <c r="M105" s="17">
        <f t="shared" si="59"/>
        <v>93</v>
      </c>
      <c r="N105" s="12">
        <f t="shared" si="48"/>
        <v>1.018168977</v>
      </c>
      <c r="O105" s="12">
        <f t="shared" ca="1" si="49"/>
        <v>1.045035758</v>
      </c>
      <c r="P105" s="17">
        <f t="shared" si="60"/>
        <v>0</v>
      </c>
      <c r="Q105" s="14">
        <f t="shared" ca="1" si="50"/>
        <v>45.035758000000001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44812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44580</v>
      </c>
      <c r="B106" s="116">
        <f t="shared" ca="1" si="63"/>
        <v>1045.60132</v>
      </c>
      <c r="C106" s="14">
        <f t="shared" si="54"/>
        <v>1000</v>
      </c>
      <c r="D106" s="95">
        <f t="shared" si="55"/>
        <v>44579</v>
      </c>
      <c r="E106" s="93">
        <f ca="1">IF(D106&lt;$B$1,VLOOKUP(D106,[1]DI!$A$4:$B$15000,2,FALSE),0)</f>
        <v>9.1499999999999998E-2</v>
      </c>
      <c r="F106" s="14">
        <f t="shared" ca="1" si="64"/>
        <v>1.00034749</v>
      </c>
      <c r="G106" s="14">
        <f ca="1">(TRUNC(PRODUCT($F$12:$F105),16))</f>
        <v>1.0267440107922501</v>
      </c>
      <c r="H106" s="14">
        <f t="shared" si="65"/>
        <v>1</v>
      </c>
      <c r="I106" s="14">
        <f t="shared" ca="1" si="66"/>
        <v>1.02674401</v>
      </c>
      <c r="J106" s="13">
        <f t="shared" si="56"/>
        <v>0.05</v>
      </c>
      <c r="K106" s="29">
        <f t="shared" si="57"/>
        <v>44442</v>
      </c>
      <c r="L106" s="2">
        <f t="shared" si="58"/>
        <v>94</v>
      </c>
      <c r="M106" s="17">
        <f t="shared" si="59"/>
        <v>94</v>
      </c>
      <c r="N106" s="12">
        <f t="shared" si="48"/>
        <v>1.0183661260000001</v>
      </c>
      <c r="O106" s="12">
        <f t="shared" ca="1" si="49"/>
        <v>1.0456013200000001</v>
      </c>
      <c r="P106" s="17">
        <f t="shared" si="60"/>
        <v>0</v>
      </c>
      <c r="Q106" s="14">
        <f t="shared" ca="1" si="50"/>
        <v>45.601320000000001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44812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44581</v>
      </c>
      <c r="B107" s="116">
        <f t="shared" ca="1" si="63"/>
        <v>1046.1671829899999</v>
      </c>
      <c r="C107" s="14">
        <f t="shared" si="54"/>
        <v>1000</v>
      </c>
      <c r="D107" s="95">
        <f t="shared" si="55"/>
        <v>44580</v>
      </c>
      <c r="E107" s="93">
        <f ca="1">IF(D107&lt;$B$1,VLOOKUP(D107,[1]DI!$A$4:$B$15000,2,FALSE),0)</f>
        <v>9.1499999999999998E-2</v>
      </c>
      <c r="F107" s="14">
        <f t="shared" ca="1" si="64"/>
        <v>1.00034749</v>
      </c>
      <c r="G107" s="14">
        <f ca="1">(TRUNC(PRODUCT($F$12:$F106),16))</f>
        <v>1.0271007940685599</v>
      </c>
      <c r="H107" s="14">
        <f t="shared" si="65"/>
        <v>1</v>
      </c>
      <c r="I107" s="14">
        <f t="shared" ca="1" si="66"/>
        <v>1.02710079</v>
      </c>
      <c r="J107" s="13">
        <f t="shared" si="56"/>
        <v>0.05</v>
      </c>
      <c r="K107" s="29">
        <f t="shared" si="57"/>
        <v>44442</v>
      </c>
      <c r="L107" s="2">
        <f t="shared" si="58"/>
        <v>95</v>
      </c>
      <c r="M107" s="17">
        <f t="shared" si="59"/>
        <v>95</v>
      </c>
      <c r="N107" s="12">
        <f t="shared" si="48"/>
        <v>1.018563313</v>
      </c>
      <c r="O107" s="12">
        <f t="shared" ca="1" si="49"/>
        <v>1.0461671829999999</v>
      </c>
      <c r="P107" s="17">
        <f t="shared" si="60"/>
        <v>0</v>
      </c>
      <c r="Q107" s="14">
        <f t="shared" ca="1" si="50"/>
        <v>46.167182990000001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44812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44582</v>
      </c>
      <c r="B108" s="116">
        <f t="shared" ca="1" si="63"/>
        <v>1046.7333590000001</v>
      </c>
      <c r="C108" s="14">
        <f t="shared" si="54"/>
        <v>1000</v>
      </c>
      <c r="D108" s="95">
        <f t="shared" si="55"/>
        <v>44581</v>
      </c>
      <c r="E108" s="93">
        <f ca="1">IF(D108&lt;$B$1,VLOOKUP(D108,[1]DI!$A$4:$B$15000,2,FALSE),0)</f>
        <v>9.1499999999999998E-2</v>
      </c>
      <c r="F108" s="14">
        <f t="shared" ca="1" si="64"/>
        <v>1.00034749</v>
      </c>
      <c r="G108" s="14">
        <f ca="1">(TRUNC(PRODUCT($F$12:$F107),16))</f>
        <v>1.02745770132349</v>
      </c>
      <c r="H108" s="14">
        <f t="shared" si="65"/>
        <v>1</v>
      </c>
      <c r="I108" s="14">
        <f t="shared" ca="1" si="66"/>
        <v>1.0274577</v>
      </c>
      <c r="J108" s="13">
        <f t="shared" si="56"/>
        <v>0.05</v>
      </c>
      <c r="K108" s="29">
        <f t="shared" si="57"/>
        <v>44442</v>
      </c>
      <c r="L108" s="2">
        <f t="shared" si="58"/>
        <v>96</v>
      </c>
      <c r="M108" s="17">
        <f t="shared" si="59"/>
        <v>96</v>
      </c>
      <c r="N108" s="12">
        <f t="shared" si="48"/>
        <v>1.018760538</v>
      </c>
      <c r="O108" s="12">
        <f t="shared" ca="1" si="49"/>
        <v>1.0467333590000001</v>
      </c>
      <c r="P108" s="17">
        <f t="shared" si="60"/>
        <v>0</v>
      </c>
      <c r="Q108" s="14">
        <f t="shared" ca="1" si="50"/>
        <v>46.733359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44812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44585</v>
      </c>
      <c r="B109" s="116">
        <f t="shared" ca="1" si="63"/>
        <v>1047.299837</v>
      </c>
      <c r="C109" s="14">
        <f t="shared" si="54"/>
        <v>1000</v>
      </c>
      <c r="D109" s="95">
        <f t="shared" si="55"/>
        <v>44582</v>
      </c>
      <c r="E109" s="93">
        <f ca="1">IF(D109&lt;$B$1,VLOOKUP(D109,[1]DI!$A$4:$B$15000,2,FALSE),0)</f>
        <v>9.1499999999999998E-2</v>
      </c>
      <c r="F109" s="14">
        <f t="shared" ca="1" si="64"/>
        <v>1.00034749</v>
      </c>
      <c r="G109" s="14">
        <f ca="1">(TRUNC(PRODUCT($F$12:$F108),16))</f>
        <v>1.0278147326001199</v>
      </c>
      <c r="H109" s="14">
        <f t="shared" si="65"/>
        <v>1</v>
      </c>
      <c r="I109" s="14">
        <f t="shared" ca="1" si="66"/>
        <v>1.02781473</v>
      </c>
      <c r="J109" s="13">
        <f t="shared" si="56"/>
        <v>0.05</v>
      </c>
      <c r="K109" s="29">
        <f t="shared" si="57"/>
        <v>44442</v>
      </c>
      <c r="L109" s="2">
        <f t="shared" si="58"/>
        <v>97</v>
      </c>
      <c r="M109" s="17">
        <f t="shared" si="59"/>
        <v>97</v>
      </c>
      <c r="N109" s="12">
        <f t="shared" si="48"/>
        <v>1.018957801</v>
      </c>
      <c r="O109" s="12">
        <f t="shared" ca="1" si="49"/>
        <v>1.047299837</v>
      </c>
      <c r="P109" s="17">
        <f t="shared" si="60"/>
        <v>0</v>
      </c>
      <c r="Q109" s="14">
        <f t="shared" ca="1" si="50"/>
        <v>47.299836999999997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44812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44586</v>
      </c>
      <c r="B110" s="116">
        <f t="shared" ca="1" si="63"/>
        <v>1047.8666270000001</v>
      </c>
      <c r="C110" s="14">
        <f t="shared" si="54"/>
        <v>1000</v>
      </c>
      <c r="D110" s="95">
        <f t="shared" si="55"/>
        <v>44585</v>
      </c>
      <c r="E110" s="93">
        <f ca="1">IF(D110&lt;$B$1,VLOOKUP(D110,[1]DI!$A$4:$B$15000,2,FALSE),0)</f>
        <v>9.1499999999999998E-2</v>
      </c>
      <c r="F110" s="14">
        <f t="shared" ca="1" si="64"/>
        <v>1.00034749</v>
      </c>
      <c r="G110" s="14">
        <f ca="1">(TRUNC(PRODUCT($F$12:$F109),16))</f>
        <v>1.02817188794155</v>
      </c>
      <c r="H110" s="14">
        <f t="shared" si="65"/>
        <v>1</v>
      </c>
      <c r="I110" s="14">
        <f t="shared" ca="1" si="66"/>
        <v>1.0281718900000001</v>
      </c>
      <c r="J110" s="13">
        <f t="shared" si="56"/>
        <v>0.05</v>
      </c>
      <c r="K110" s="29">
        <f t="shared" si="57"/>
        <v>44442</v>
      </c>
      <c r="L110" s="2">
        <f t="shared" si="58"/>
        <v>98</v>
      </c>
      <c r="M110" s="17">
        <f t="shared" si="59"/>
        <v>98</v>
      </c>
      <c r="N110" s="12">
        <f t="shared" si="48"/>
        <v>1.019155102</v>
      </c>
      <c r="O110" s="12">
        <f t="shared" ca="1" si="49"/>
        <v>1.0478666270000001</v>
      </c>
      <c r="P110" s="17">
        <f t="shared" si="60"/>
        <v>0</v>
      </c>
      <c r="Q110" s="14">
        <f t="shared" ca="1" si="50"/>
        <v>47.866627000000001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44812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44587</v>
      </c>
      <c r="B111" s="116">
        <f t="shared" ca="1" si="63"/>
        <v>1048.4337210000001</v>
      </c>
      <c r="C111" s="14">
        <f t="shared" si="54"/>
        <v>1000</v>
      </c>
      <c r="D111" s="95">
        <f t="shared" si="55"/>
        <v>44586</v>
      </c>
      <c r="E111" s="93">
        <f ca="1">IF(D111&lt;$B$1,VLOOKUP(D111,[1]DI!$A$4:$B$15000,2,FALSE),0)</f>
        <v>9.1499999999999998E-2</v>
      </c>
      <c r="F111" s="14">
        <f t="shared" ca="1" si="64"/>
        <v>1.00034749</v>
      </c>
      <c r="G111" s="14">
        <f ca="1">(TRUNC(PRODUCT($F$12:$F110),16))</f>
        <v>1.0285291673908901</v>
      </c>
      <c r="H111" s="14">
        <f t="shared" si="65"/>
        <v>1</v>
      </c>
      <c r="I111" s="14">
        <f t="shared" ca="1" si="66"/>
        <v>1.0285291700000001</v>
      </c>
      <c r="J111" s="13">
        <f t="shared" si="56"/>
        <v>0.05</v>
      </c>
      <c r="K111" s="29">
        <f t="shared" si="57"/>
        <v>44442</v>
      </c>
      <c r="L111" s="2">
        <f t="shared" si="58"/>
        <v>99</v>
      </c>
      <c r="M111" s="17">
        <f t="shared" si="59"/>
        <v>99</v>
      </c>
      <c r="N111" s="12">
        <f t="shared" si="48"/>
        <v>1.019352442</v>
      </c>
      <c r="O111" s="12">
        <f t="shared" ca="1" si="49"/>
        <v>1.0484337210000001</v>
      </c>
      <c r="P111" s="17">
        <f t="shared" si="60"/>
        <v>0</v>
      </c>
      <c r="Q111" s="14">
        <f t="shared" ca="1" si="50"/>
        <v>48.433720999999998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44812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44588</v>
      </c>
      <c r="B112" s="116">
        <f t="shared" ca="1" si="63"/>
        <v>1049.00111599</v>
      </c>
      <c r="C112" s="14">
        <f t="shared" si="54"/>
        <v>1000</v>
      </c>
      <c r="D112" s="95">
        <f t="shared" si="55"/>
        <v>44587</v>
      </c>
      <c r="E112" s="93">
        <f ca="1">IF(D112&lt;$B$1,VLOOKUP(D112,[1]DI!$A$4:$B$15000,2,FALSE),0)</f>
        <v>9.1499999999999998E-2</v>
      </c>
      <c r="F112" s="14">
        <f t="shared" ca="1" si="64"/>
        <v>1.00034749</v>
      </c>
      <c r="G112" s="14">
        <f ca="1">(TRUNC(PRODUCT($F$12:$F111),16))</f>
        <v>1.02888657099127</v>
      </c>
      <c r="H112" s="14">
        <f t="shared" si="65"/>
        <v>1</v>
      </c>
      <c r="I112" s="14">
        <f t="shared" ca="1" si="66"/>
        <v>1.0288865700000001</v>
      </c>
      <c r="J112" s="13">
        <f t="shared" si="56"/>
        <v>0.05</v>
      </c>
      <c r="K112" s="29">
        <f t="shared" si="57"/>
        <v>44442</v>
      </c>
      <c r="L112" s="2">
        <f t="shared" si="58"/>
        <v>100</v>
      </c>
      <c r="M112" s="17">
        <f t="shared" si="59"/>
        <v>100</v>
      </c>
      <c r="N112" s="12">
        <f t="shared" si="48"/>
        <v>1.0195498190000001</v>
      </c>
      <c r="O112" s="12">
        <f t="shared" ca="1" si="49"/>
        <v>1.0490011159999999</v>
      </c>
      <c r="P112" s="17">
        <f t="shared" si="60"/>
        <v>0</v>
      </c>
      <c r="Q112" s="14">
        <f t="shared" ca="1" si="50"/>
        <v>49.001115990000002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44812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44589</v>
      </c>
      <c r="B113" s="116">
        <f t="shared" ca="1" si="63"/>
        <v>1049.5688249899999</v>
      </c>
      <c r="C113" s="14">
        <f t="shared" si="54"/>
        <v>1000</v>
      </c>
      <c r="D113" s="95">
        <f t="shared" si="55"/>
        <v>44588</v>
      </c>
      <c r="E113" s="93">
        <f ca="1">IF(D113&lt;$B$1,VLOOKUP(D113,[1]DI!$A$4:$B$15000,2,FALSE),0)</f>
        <v>9.1499999999999998E-2</v>
      </c>
      <c r="F113" s="14">
        <f t="shared" ca="1" si="64"/>
        <v>1.00034749</v>
      </c>
      <c r="G113" s="14">
        <f ca="1">(TRUNC(PRODUCT($F$12:$F112),16))</f>
        <v>1.02924409878582</v>
      </c>
      <c r="H113" s="14">
        <f t="shared" si="65"/>
        <v>1</v>
      </c>
      <c r="I113" s="14">
        <f t="shared" ca="1" si="66"/>
        <v>1.0292441000000001</v>
      </c>
      <c r="J113" s="13">
        <f t="shared" si="56"/>
        <v>0.05</v>
      </c>
      <c r="K113" s="29">
        <f t="shared" si="57"/>
        <v>44442</v>
      </c>
      <c r="L113" s="2">
        <f t="shared" si="58"/>
        <v>101</v>
      </c>
      <c r="M113" s="17">
        <f t="shared" si="59"/>
        <v>101</v>
      </c>
      <c r="N113" s="12">
        <f t="shared" si="48"/>
        <v>1.0197472350000001</v>
      </c>
      <c r="O113" s="12">
        <f t="shared" ca="1" si="49"/>
        <v>1.0495688249999999</v>
      </c>
      <c r="P113" s="17">
        <f t="shared" si="60"/>
        <v>0</v>
      </c>
      <c r="Q113" s="14">
        <f t="shared" ca="1" si="50"/>
        <v>49.568824990000003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44812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44592</v>
      </c>
      <c r="B114" s="116">
        <f t="shared" ca="1" si="63"/>
        <v>1050.1368369899999</v>
      </c>
      <c r="C114" s="14">
        <f t="shared" si="54"/>
        <v>1000</v>
      </c>
      <c r="D114" s="95">
        <f t="shared" si="55"/>
        <v>44589</v>
      </c>
      <c r="E114" s="93">
        <f ca="1">IF(D114&lt;$B$1,VLOOKUP(D114,[1]DI!$A$4:$B$15000,2,FALSE),0)</f>
        <v>9.1499999999999998E-2</v>
      </c>
      <c r="F114" s="14">
        <f t="shared" ca="1" si="64"/>
        <v>1.00034749</v>
      </c>
      <c r="G114" s="14">
        <f ca="1">(TRUNC(PRODUCT($F$12:$F113),16))</f>
        <v>1.02960175081771</v>
      </c>
      <c r="H114" s="14">
        <f t="shared" si="65"/>
        <v>1</v>
      </c>
      <c r="I114" s="14">
        <f t="shared" ca="1" si="66"/>
        <v>1.0296017500000001</v>
      </c>
      <c r="J114" s="13">
        <f t="shared" si="56"/>
        <v>0.05</v>
      </c>
      <c r="K114" s="29">
        <f t="shared" si="57"/>
        <v>44442</v>
      </c>
      <c r="L114" s="2">
        <f t="shared" si="58"/>
        <v>102</v>
      </c>
      <c r="M114" s="17">
        <f t="shared" si="59"/>
        <v>102</v>
      </c>
      <c r="N114" s="12">
        <f t="shared" si="48"/>
        <v>1.0199446889999999</v>
      </c>
      <c r="O114" s="12">
        <f t="shared" ca="1" si="49"/>
        <v>1.0501368369999999</v>
      </c>
      <c r="P114" s="17">
        <f t="shared" si="60"/>
        <v>0</v>
      </c>
      <c r="Q114" s="14">
        <f t="shared" ca="1" si="50"/>
        <v>50.136836989999999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44812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44593</v>
      </c>
      <c r="B115" s="116">
        <f t="shared" ca="1" si="63"/>
        <v>1050.705162</v>
      </c>
      <c r="C115" s="14">
        <f t="shared" si="54"/>
        <v>1000</v>
      </c>
      <c r="D115" s="95">
        <f t="shared" si="55"/>
        <v>44592</v>
      </c>
      <c r="E115" s="93">
        <f ca="1">IF(D115&lt;$B$1,VLOOKUP(D115,[1]DI!$A$4:$B$15000,2,FALSE),0)</f>
        <v>9.1499999999999998E-2</v>
      </c>
      <c r="F115" s="14">
        <f t="shared" ca="1" si="64"/>
        <v>1.00034749</v>
      </c>
      <c r="G115" s="14">
        <f ca="1">(TRUNC(PRODUCT($F$12:$F114),16))</f>
        <v>1.0299595271301001</v>
      </c>
      <c r="H115" s="14">
        <f t="shared" si="65"/>
        <v>1</v>
      </c>
      <c r="I115" s="14">
        <f t="shared" ca="1" si="66"/>
        <v>1.02995953</v>
      </c>
      <c r="J115" s="13">
        <f t="shared" si="56"/>
        <v>0.05</v>
      </c>
      <c r="K115" s="29">
        <f t="shared" si="57"/>
        <v>44442</v>
      </c>
      <c r="L115" s="2">
        <f t="shared" si="58"/>
        <v>103</v>
      </c>
      <c r="M115" s="17">
        <f t="shared" si="59"/>
        <v>103</v>
      </c>
      <c r="N115" s="12">
        <f t="shared" si="48"/>
        <v>1.0201421820000001</v>
      </c>
      <c r="O115" s="12">
        <f t="shared" ca="1" si="49"/>
        <v>1.0507051620000001</v>
      </c>
      <c r="P115" s="17">
        <f t="shared" si="60"/>
        <v>0</v>
      </c>
      <c r="Q115" s="14">
        <f t="shared" ca="1" si="50"/>
        <v>50.705162000000001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44812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44594</v>
      </c>
      <c r="B116" s="116">
        <f t="shared" ca="1" si="63"/>
        <v>1051.27379</v>
      </c>
      <c r="C116" s="14">
        <f t="shared" si="54"/>
        <v>1000</v>
      </c>
      <c r="D116" s="95">
        <f t="shared" si="55"/>
        <v>44593</v>
      </c>
      <c r="E116" s="93">
        <f ca="1">IF(D116&lt;$B$1,VLOOKUP(D116,[1]DI!$A$4:$B$15000,2,FALSE),0)</f>
        <v>9.1499999999999998E-2</v>
      </c>
      <c r="F116" s="14">
        <f t="shared" ca="1" si="64"/>
        <v>1.00034749</v>
      </c>
      <c r="G116" s="14">
        <f ca="1">(TRUNC(PRODUCT($F$12:$F115),16))</f>
        <v>1.03031742776619</v>
      </c>
      <c r="H116" s="14">
        <f t="shared" si="65"/>
        <v>1</v>
      </c>
      <c r="I116" s="14">
        <f t="shared" ca="1" si="66"/>
        <v>1.03031743</v>
      </c>
      <c r="J116" s="13">
        <f t="shared" si="56"/>
        <v>0.05</v>
      </c>
      <c r="K116" s="29">
        <f t="shared" si="57"/>
        <v>44442</v>
      </c>
      <c r="L116" s="2">
        <f t="shared" si="58"/>
        <v>104</v>
      </c>
      <c r="M116" s="17">
        <f t="shared" si="59"/>
        <v>104</v>
      </c>
      <c r="N116" s="12">
        <f t="shared" si="48"/>
        <v>1.020339712</v>
      </c>
      <c r="O116" s="12">
        <f t="shared" ca="1" si="49"/>
        <v>1.05127379</v>
      </c>
      <c r="P116" s="17">
        <f t="shared" si="60"/>
        <v>0</v>
      </c>
      <c r="Q116" s="14">
        <f t="shared" ca="1" si="50"/>
        <v>51.273789999999998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44812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44595</v>
      </c>
      <c r="B117" s="116">
        <f t="shared" ca="1" si="63"/>
        <v>1051.842721</v>
      </c>
      <c r="C117" s="14">
        <f t="shared" si="54"/>
        <v>1000</v>
      </c>
      <c r="D117" s="95">
        <f t="shared" si="55"/>
        <v>44594</v>
      </c>
      <c r="E117" s="93">
        <f ca="1">IF(D117&lt;$B$1,VLOOKUP(D117,[1]DI!$A$4:$B$15000,2,FALSE),0)</f>
        <v>9.1499999999999998E-2</v>
      </c>
      <c r="F117" s="14">
        <f t="shared" ca="1" si="64"/>
        <v>1.00034749</v>
      </c>
      <c r="G117" s="14">
        <f ca="1">(TRUNC(PRODUCT($F$12:$F116),16))</f>
        <v>1.0306754527691599</v>
      </c>
      <c r="H117" s="14">
        <f t="shared" si="65"/>
        <v>1</v>
      </c>
      <c r="I117" s="14">
        <f t="shared" ca="1" si="66"/>
        <v>1.0306754499999999</v>
      </c>
      <c r="J117" s="13">
        <f t="shared" si="56"/>
        <v>0.05</v>
      </c>
      <c r="K117" s="29">
        <f t="shared" si="57"/>
        <v>44442</v>
      </c>
      <c r="L117" s="2">
        <f t="shared" si="58"/>
        <v>105</v>
      </c>
      <c r="M117" s="17">
        <f t="shared" si="59"/>
        <v>105</v>
      </c>
      <c r="N117" s="12">
        <f t="shared" si="48"/>
        <v>1.020537281</v>
      </c>
      <c r="O117" s="12">
        <f t="shared" ca="1" si="49"/>
        <v>1.0518427210000001</v>
      </c>
      <c r="P117" s="17">
        <f t="shared" si="60"/>
        <v>0</v>
      </c>
      <c r="Q117" s="14">
        <f t="shared" ca="1" si="50"/>
        <v>51.842720999999997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44812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44596</v>
      </c>
      <c r="B118" s="116">
        <f t="shared" ca="1" si="63"/>
        <v>1052.411967</v>
      </c>
      <c r="C118" s="14">
        <f t="shared" si="54"/>
        <v>1000</v>
      </c>
      <c r="D118" s="95">
        <f t="shared" si="55"/>
        <v>44595</v>
      </c>
      <c r="E118" s="93">
        <f ca="1">IF(D118&lt;$B$1,VLOOKUP(D118,[1]DI!$A$4:$B$15000,2,FALSE),0)</f>
        <v>0.1065</v>
      </c>
      <c r="F118" s="14">
        <f t="shared" ca="1" si="64"/>
        <v>1.00040168</v>
      </c>
      <c r="G118" s="14">
        <f ca="1">(TRUNC(PRODUCT($F$12:$F117),16))</f>
        <v>1.0310336021822399</v>
      </c>
      <c r="H118" s="14">
        <f t="shared" si="65"/>
        <v>1</v>
      </c>
      <c r="I118" s="14">
        <f t="shared" ca="1" si="66"/>
        <v>1.0310336</v>
      </c>
      <c r="J118" s="13">
        <f t="shared" si="56"/>
        <v>0.05</v>
      </c>
      <c r="K118" s="29">
        <f t="shared" si="57"/>
        <v>44442</v>
      </c>
      <c r="L118" s="2">
        <f t="shared" si="58"/>
        <v>106</v>
      </c>
      <c r="M118" s="17">
        <f t="shared" si="59"/>
        <v>106</v>
      </c>
      <c r="N118" s="12">
        <f t="shared" si="48"/>
        <v>1.0207348890000001</v>
      </c>
      <c r="O118" s="12">
        <f t="shared" ca="1" si="49"/>
        <v>1.0524119670000001</v>
      </c>
      <c r="P118" s="17">
        <f t="shared" si="60"/>
        <v>0</v>
      </c>
      <c r="Q118" s="14">
        <f t="shared" ca="1" si="50"/>
        <v>52.411966999999997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44812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44599</v>
      </c>
      <c r="B119" s="116">
        <f t="shared" ca="1" si="63"/>
        <v>1053.0385650000001</v>
      </c>
      <c r="C119" s="14">
        <f t="shared" si="54"/>
        <v>1000</v>
      </c>
      <c r="D119" s="95">
        <f t="shared" si="55"/>
        <v>44596</v>
      </c>
      <c r="E119" s="93">
        <f ca="1">IF(D119&lt;$B$1,VLOOKUP(D119,[1]DI!$A$4:$B$15000,2,FALSE),0)</f>
        <v>0.1065</v>
      </c>
      <c r="F119" s="14">
        <f t="shared" ca="1" si="64"/>
        <v>1.00040168</v>
      </c>
      <c r="G119" s="14">
        <f ca="1">(TRUNC(PRODUCT($F$12:$F118),16))</f>
        <v>1.03144774775957</v>
      </c>
      <c r="H119" s="14">
        <f t="shared" si="65"/>
        <v>1</v>
      </c>
      <c r="I119" s="14">
        <f t="shared" ca="1" si="66"/>
        <v>1.0314477500000001</v>
      </c>
      <c r="J119" s="13">
        <f t="shared" si="56"/>
        <v>0.05</v>
      </c>
      <c r="K119" s="29">
        <f t="shared" si="57"/>
        <v>44442</v>
      </c>
      <c r="L119" s="2">
        <f t="shared" si="58"/>
        <v>107</v>
      </c>
      <c r="M119" s="17">
        <f t="shared" si="59"/>
        <v>107</v>
      </c>
      <c r="N119" s="12">
        <f t="shared" si="48"/>
        <v>1.0209325339999999</v>
      </c>
      <c r="O119" s="12">
        <f t="shared" ca="1" si="49"/>
        <v>1.053038565</v>
      </c>
      <c r="P119" s="17">
        <f t="shared" si="60"/>
        <v>0</v>
      </c>
      <c r="Q119" s="14">
        <f t="shared" ca="1" si="50"/>
        <v>53.038564999999998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44812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44600</v>
      </c>
      <c r="B120" s="116">
        <f t="shared" ca="1" si="63"/>
        <v>1053.66553</v>
      </c>
      <c r="C120" s="14">
        <f t="shared" si="54"/>
        <v>1000</v>
      </c>
      <c r="D120" s="95">
        <f t="shared" si="55"/>
        <v>44599</v>
      </c>
      <c r="E120" s="93">
        <f ca="1">IF(D120&lt;$B$1,VLOOKUP(D120,[1]DI!$A$4:$B$15000,2,FALSE),0)</f>
        <v>0.1065</v>
      </c>
      <c r="F120" s="14">
        <f t="shared" ca="1" si="64"/>
        <v>1.00040168</v>
      </c>
      <c r="G120" s="14">
        <f ca="1">(TRUNC(PRODUCT($F$12:$F119),16))</f>
        <v>1.0318620596908901</v>
      </c>
      <c r="H120" s="14">
        <f t="shared" si="65"/>
        <v>1</v>
      </c>
      <c r="I120" s="14">
        <f t="shared" ca="1" si="66"/>
        <v>1.0318620599999999</v>
      </c>
      <c r="J120" s="13">
        <f t="shared" si="56"/>
        <v>0.05</v>
      </c>
      <c r="K120" s="29">
        <f t="shared" si="57"/>
        <v>44442</v>
      </c>
      <c r="L120" s="2">
        <f t="shared" si="58"/>
        <v>108</v>
      </c>
      <c r="M120" s="17">
        <f t="shared" si="59"/>
        <v>108</v>
      </c>
      <c r="N120" s="12">
        <f t="shared" si="48"/>
        <v>1.0211302179999999</v>
      </c>
      <c r="O120" s="12">
        <f t="shared" ca="1" si="49"/>
        <v>1.05366553</v>
      </c>
      <c r="P120" s="17">
        <f t="shared" si="60"/>
        <v>0</v>
      </c>
      <c r="Q120" s="14">
        <f t="shared" ca="1" si="50"/>
        <v>53.665529999999997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44812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44601</v>
      </c>
      <c r="B121" s="116">
        <f t="shared" ca="1" si="63"/>
        <v>1054.292872</v>
      </c>
      <c r="C121" s="14">
        <f t="shared" si="54"/>
        <v>1000</v>
      </c>
      <c r="D121" s="95">
        <f t="shared" si="55"/>
        <v>44600</v>
      </c>
      <c r="E121" s="93">
        <f ca="1">IF(D121&lt;$B$1,VLOOKUP(D121,[1]DI!$A$4:$B$15000,2,FALSE),0)</f>
        <v>0.1065</v>
      </c>
      <c r="F121" s="14">
        <f t="shared" ca="1" si="64"/>
        <v>1.00040168</v>
      </c>
      <c r="G121" s="14">
        <f ca="1">(TRUNC(PRODUCT($F$12:$F120),16))</f>
        <v>1.0322765380430201</v>
      </c>
      <c r="H121" s="14">
        <f t="shared" si="65"/>
        <v>1</v>
      </c>
      <c r="I121" s="14">
        <f t="shared" ca="1" si="66"/>
        <v>1.03227654</v>
      </c>
      <c r="J121" s="13">
        <f t="shared" si="56"/>
        <v>0.05</v>
      </c>
      <c r="K121" s="29">
        <f t="shared" si="57"/>
        <v>44442</v>
      </c>
      <c r="L121" s="2">
        <f t="shared" si="58"/>
        <v>109</v>
      </c>
      <c r="M121" s="17">
        <f t="shared" si="59"/>
        <v>109</v>
      </c>
      <c r="N121" s="12">
        <f t="shared" si="48"/>
        <v>1.0213279399999999</v>
      </c>
      <c r="O121" s="12">
        <f t="shared" ca="1" si="49"/>
        <v>1.054292872</v>
      </c>
      <c r="P121" s="17">
        <f t="shared" si="60"/>
        <v>0</v>
      </c>
      <c r="Q121" s="14">
        <f t="shared" ca="1" si="50"/>
        <v>54.292872000000003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44812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44602</v>
      </c>
      <c r="B122" s="116">
        <f t="shared" ca="1" si="63"/>
        <v>1054.9205810000001</v>
      </c>
      <c r="C122" s="14">
        <f t="shared" si="54"/>
        <v>1000</v>
      </c>
      <c r="D122" s="95">
        <f t="shared" si="55"/>
        <v>44601</v>
      </c>
      <c r="E122" s="93">
        <f ca="1">IF(D122&lt;$B$1,VLOOKUP(D122,[1]DI!$A$4:$B$15000,2,FALSE),0)</f>
        <v>0.1065</v>
      </c>
      <c r="F122" s="14">
        <f t="shared" ca="1" si="64"/>
        <v>1.00040168</v>
      </c>
      <c r="G122" s="14">
        <f ca="1">(TRUNC(PRODUCT($F$12:$F121),16))</f>
        <v>1.03269118288282</v>
      </c>
      <c r="H122" s="14">
        <f t="shared" si="65"/>
        <v>1</v>
      </c>
      <c r="I122" s="14">
        <f t="shared" ca="1" si="66"/>
        <v>1.03269118</v>
      </c>
      <c r="J122" s="13">
        <f t="shared" si="56"/>
        <v>0.05</v>
      </c>
      <c r="K122" s="29">
        <f t="shared" si="57"/>
        <v>44442</v>
      </c>
      <c r="L122" s="2">
        <f t="shared" si="58"/>
        <v>110</v>
      </c>
      <c r="M122" s="17">
        <f t="shared" si="59"/>
        <v>110</v>
      </c>
      <c r="N122" s="12">
        <f t="shared" si="48"/>
        <v>1.0215257</v>
      </c>
      <c r="O122" s="12">
        <f t="shared" ca="1" si="49"/>
        <v>1.054920581</v>
      </c>
      <c r="P122" s="17">
        <f t="shared" si="60"/>
        <v>0</v>
      </c>
      <c r="Q122" s="14">
        <f t="shared" ca="1" si="50"/>
        <v>54.920580999999999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44812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44603</v>
      </c>
      <c r="B123" s="116">
        <f t="shared" ca="1" si="63"/>
        <v>1055.5486659999999</v>
      </c>
      <c r="C123" s="14">
        <f t="shared" si="54"/>
        <v>1000</v>
      </c>
      <c r="D123" s="95">
        <f t="shared" si="55"/>
        <v>44602</v>
      </c>
      <c r="E123" s="93">
        <f ca="1">IF(D123&lt;$B$1,VLOOKUP(D123,[1]DI!$A$4:$B$15000,2,FALSE),0)</f>
        <v>0.1065</v>
      </c>
      <c r="F123" s="14">
        <f t="shared" ca="1" si="64"/>
        <v>1.00040168</v>
      </c>
      <c r="G123" s="14">
        <f ca="1">(TRUNC(PRODUCT($F$12:$F122),16))</f>
        <v>1.0331059942771601</v>
      </c>
      <c r="H123" s="14">
        <f t="shared" si="65"/>
        <v>1</v>
      </c>
      <c r="I123" s="14">
        <f t="shared" ca="1" si="66"/>
        <v>1.0331059899999999</v>
      </c>
      <c r="J123" s="13">
        <f t="shared" si="56"/>
        <v>0.05</v>
      </c>
      <c r="K123" s="29">
        <f t="shared" si="57"/>
        <v>44442</v>
      </c>
      <c r="L123" s="2">
        <f t="shared" si="58"/>
        <v>111</v>
      </c>
      <c r="M123" s="17">
        <f t="shared" si="59"/>
        <v>111</v>
      </c>
      <c r="N123" s="12">
        <f t="shared" si="48"/>
        <v>1.0217234980000001</v>
      </c>
      <c r="O123" s="12">
        <f t="shared" ca="1" si="49"/>
        <v>1.055548666</v>
      </c>
      <c r="P123" s="17">
        <f t="shared" si="60"/>
        <v>0</v>
      </c>
      <c r="Q123" s="14">
        <f t="shared" ca="1" si="50"/>
        <v>55.548665999999997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44812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44606</v>
      </c>
      <c r="B124" s="116">
        <f t="shared" ca="1" si="63"/>
        <v>1056.17712899</v>
      </c>
      <c r="C124" s="14">
        <f t="shared" si="54"/>
        <v>1000</v>
      </c>
      <c r="D124" s="95">
        <f t="shared" si="55"/>
        <v>44603</v>
      </c>
      <c r="E124" s="93">
        <f ca="1">IF(D124&lt;$B$1,VLOOKUP(D124,[1]DI!$A$4:$B$15000,2,FALSE),0)</f>
        <v>0.1065</v>
      </c>
      <c r="F124" s="14">
        <f t="shared" ca="1" si="64"/>
        <v>1.00040168</v>
      </c>
      <c r="G124" s="14">
        <f ca="1">(TRUNC(PRODUCT($F$12:$F123),16))</f>
        <v>1.0335209722929499</v>
      </c>
      <c r="H124" s="14">
        <f t="shared" si="65"/>
        <v>1</v>
      </c>
      <c r="I124" s="14">
        <f t="shared" ca="1" si="66"/>
        <v>1.0335209700000001</v>
      </c>
      <c r="J124" s="13">
        <f t="shared" si="56"/>
        <v>0.05</v>
      </c>
      <c r="K124" s="29">
        <f t="shared" si="57"/>
        <v>44442</v>
      </c>
      <c r="L124" s="2">
        <f t="shared" si="58"/>
        <v>112</v>
      </c>
      <c r="M124" s="17">
        <f t="shared" si="59"/>
        <v>112</v>
      </c>
      <c r="N124" s="12">
        <f t="shared" si="48"/>
        <v>1.021921335</v>
      </c>
      <c r="O124" s="12">
        <f t="shared" ca="1" si="49"/>
        <v>1.0561771289999999</v>
      </c>
      <c r="P124" s="17">
        <f t="shared" si="60"/>
        <v>0</v>
      </c>
      <c r="Q124" s="14">
        <f t="shared" ca="1" si="50"/>
        <v>56.17712899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44812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44607</v>
      </c>
      <c r="B125" s="116">
        <f t="shared" ca="1" si="63"/>
        <v>1056.8059699999999</v>
      </c>
      <c r="C125" s="14">
        <f t="shared" si="54"/>
        <v>1000</v>
      </c>
      <c r="D125" s="95">
        <f t="shared" si="55"/>
        <v>44606</v>
      </c>
      <c r="E125" s="93">
        <f ca="1">IF(D125&lt;$B$1,VLOOKUP(D125,[1]DI!$A$4:$B$15000,2,FALSE),0)</f>
        <v>0.1065</v>
      </c>
      <c r="F125" s="14">
        <f t="shared" ca="1" si="64"/>
        <v>1.00040168</v>
      </c>
      <c r="G125" s="14">
        <f ca="1">(TRUNC(PRODUCT($F$12:$F124),16))</f>
        <v>1.0339361169971</v>
      </c>
      <c r="H125" s="14">
        <f t="shared" si="65"/>
        <v>1</v>
      </c>
      <c r="I125" s="14">
        <f t="shared" ca="1" si="66"/>
        <v>1.0339361199999999</v>
      </c>
      <c r="J125" s="13">
        <f t="shared" si="56"/>
        <v>0.05</v>
      </c>
      <c r="K125" s="29">
        <f t="shared" si="57"/>
        <v>44442</v>
      </c>
      <c r="L125" s="2">
        <f t="shared" si="58"/>
        <v>113</v>
      </c>
      <c r="M125" s="17">
        <f t="shared" si="59"/>
        <v>113</v>
      </c>
      <c r="N125" s="12">
        <f t="shared" si="48"/>
        <v>1.0221192100000001</v>
      </c>
      <c r="O125" s="12">
        <f t="shared" ca="1" si="49"/>
        <v>1.0568059700000001</v>
      </c>
      <c r="P125" s="17">
        <f t="shared" si="60"/>
        <v>0</v>
      </c>
      <c r="Q125" s="14">
        <f t="shared" ca="1" si="50"/>
        <v>56.805970000000002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44812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44608</v>
      </c>
      <c r="B126" s="116">
        <f t="shared" ca="1" si="63"/>
        <v>1057.4351790000001</v>
      </c>
      <c r="C126" s="14">
        <f t="shared" si="54"/>
        <v>1000</v>
      </c>
      <c r="D126" s="95">
        <f t="shared" si="55"/>
        <v>44607</v>
      </c>
      <c r="E126" s="93">
        <f ca="1">IF(D126&lt;$B$1,VLOOKUP(D126,[1]DI!$A$4:$B$15000,2,FALSE),0)</f>
        <v>0.1065</v>
      </c>
      <c r="F126" s="14">
        <f t="shared" ca="1" si="64"/>
        <v>1.00040168</v>
      </c>
      <c r="G126" s="14">
        <f ca="1">(TRUNC(PRODUCT($F$12:$F125),16))</f>
        <v>1.03435142845657</v>
      </c>
      <c r="H126" s="14">
        <f t="shared" si="65"/>
        <v>1</v>
      </c>
      <c r="I126" s="14">
        <f t="shared" ca="1" si="66"/>
        <v>1.0343514300000001</v>
      </c>
      <c r="J126" s="13">
        <f t="shared" si="56"/>
        <v>0.05</v>
      </c>
      <c r="K126" s="29">
        <f t="shared" si="57"/>
        <v>44442</v>
      </c>
      <c r="L126" s="2">
        <f t="shared" si="58"/>
        <v>114</v>
      </c>
      <c r="M126" s="17">
        <f t="shared" si="59"/>
        <v>114</v>
      </c>
      <c r="N126" s="12">
        <f t="shared" si="48"/>
        <v>1.022317124</v>
      </c>
      <c r="O126" s="12">
        <f t="shared" ca="1" si="49"/>
        <v>1.0574351790000001</v>
      </c>
      <c r="P126" s="17">
        <f t="shared" si="60"/>
        <v>0</v>
      </c>
      <c r="Q126" s="14">
        <f t="shared" ca="1" si="50"/>
        <v>57.435178999999998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44812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44609</v>
      </c>
      <c r="B127" s="116">
        <f t="shared" ca="1" si="63"/>
        <v>1058.064766</v>
      </c>
      <c r="C127" s="14">
        <f t="shared" si="54"/>
        <v>1000</v>
      </c>
      <c r="D127" s="95">
        <f t="shared" si="55"/>
        <v>44608</v>
      </c>
      <c r="E127" s="93">
        <f ca="1">IF(D127&lt;$B$1,VLOOKUP(D127,[1]DI!$A$4:$B$15000,2,FALSE),0)</f>
        <v>0.1065</v>
      </c>
      <c r="F127" s="14">
        <f t="shared" ca="1" si="64"/>
        <v>1.00040168</v>
      </c>
      <c r="G127" s="14">
        <f ca="1">(TRUNC(PRODUCT($F$12:$F126),16))</f>
        <v>1.03476690673835</v>
      </c>
      <c r="H127" s="14">
        <f t="shared" si="65"/>
        <v>1</v>
      </c>
      <c r="I127" s="14">
        <f t="shared" ca="1" si="66"/>
        <v>1.0347669100000001</v>
      </c>
      <c r="J127" s="13">
        <f t="shared" si="56"/>
        <v>0.05</v>
      </c>
      <c r="K127" s="29">
        <f t="shared" si="57"/>
        <v>44442</v>
      </c>
      <c r="L127" s="2">
        <f t="shared" si="58"/>
        <v>115</v>
      </c>
      <c r="M127" s="17">
        <f t="shared" si="59"/>
        <v>115</v>
      </c>
      <c r="N127" s="12">
        <f t="shared" si="48"/>
        <v>1.0225150759999999</v>
      </c>
      <c r="O127" s="12">
        <f t="shared" ca="1" si="49"/>
        <v>1.058064766</v>
      </c>
      <c r="P127" s="17">
        <f t="shared" si="60"/>
        <v>0</v>
      </c>
      <c r="Q127" s="14">
        <f t="shared" ca="1" si="50"/>
        <v>58.064765999999999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44812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44610</v>
      </c>
      <c r="B128" s="116">
        <f t="shared" ca="1" si="63"/>
        <v>1058.69472</v>
      </c>
      <c r="C128" s="14">
        <f t="shared" si="54"/>
        <v>1000</v>
      </c>
      <c r="D128" s="95">
        <f t="shared" si="55"/>
        <v>44609</v>
      </c>
      <c r="E128" s="93">
        <f ca="1">IF(D128&lt;$B$1,VLOOKUP(D128,[1]DI!$A$4:$B$15000,2,FALSE),0)</f>
        <v>0.1065</v>
      </c>
      <c r="F128" s="14">
        <f t="shared" ca="1" si="64"/>
        <v>1.00040168</v>
      </c>
      <c r="G128" s="14">
        <f ca="1">(TRUNC(PRODUCT($F$12:$F127),16))</f>
        <v>1.03518255190945</v>
      </c>
      <c r="H128" s="14">
        <f t="shared" si="65"/>
        <v>1</v>
      </c>
      <c r="I128" s="14">
        <f t="shared" ca="1" si="66"/>
        <v>1.03518255</v>
      </c>
      <c r="J128" s="13">
        <f t="shared" si="56"/>
        <v>0.05</v>
      </c>
      <c r="K128" s="29">
        <f t="shared" si="57"/>
        <v>44442</v>
      </c>
      <c r="L128" s="2">
        <f t="shared" si="58"/>
        <v>116</v>
      </c>
      <c r="M128" s="17">
        <f t="shared" si="59"/>
        <v>116</v>
      </c>
      <c r="N128" s="12">
        <f t="shared" si="48"/>
        <v>1.0227130659999999</v>
      </c>
      <c r="O128" s="12">
        <f t="shared" ca="1" si="49"/>
        <v>1.0586947200000001</v>
      </c>
      <c r="P128" s="17">
        <f t="shared" si="60"/>
        <v>0</v>
      </c>
      <c r="Q128" s="14">
        <f t="shared" ca="1" si="50"/>
        <v>58.694719999999997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44812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44613</v>
      </c>
      <c r="B129" s="116">
        <f t="shared" ca="1" si="63"/>
        <v>1059.325051</v>
      </c>
      <c r="C129" s="14">
        <f t="shared" si="54"/>
        <v>1000</v>
      </c>
      <c r="D129" s="95">
        <f t="shared" si="55"/>
        <v>44610</v>
      </c>
      <c r="E129" s="93">
        <f ca="1">IF(D129&lt;$B$1,VLOOKUP(D129,[1]DI!$A$4:$B$15000,2,FALSE),0)</f>
        <v>0.1065</v>
      </c>
      <c r="F129" s="14">
        <f t="shared" ca="1" si="64"/>
        <v>1.00040168</v>
      </c>
      <c r="G129" s="14">
        <f ca="1">(TRUNC(PRODUCT($F$12:$F128),16))</f>
        <v>1.0355983640369</v>
      </c>
      <c r="H129" s="14">
        <f t="shared" si="65"/>
        <v>1</v>
      </c>
      <c r="I129" s="14">
        <f t="shared" ca="1" si="66"/>
        <v>1.0355983600000001</v>
      </c>
      <c r="J129" s="13">
        <f t="shared" si="56"/>
        <v>0.05</v>
      </c>
      <c r="K129" s="29">
        <f t="shared" si="57"/>
        <v>44442</v>
      </c>
      <c r="L129" s="2">
        <f t="shared" si="58"/>
        <v>117</v>
      </c>
      <c r="M129" s="17">
        <f t="shared" si="59"/>
        <v>117</v>
      </c>
      <c r="N129" s="12">
        <f t="shared" si="48"/>
        <v>1.0229110939999999</v>
      </c>
      <c r="O129" s="12">
        <f t="shared" ca="1" si="49"/>
        <v>1.0593250510000001</v>
      </c>
      <c r="P129" s="17">
        <f t="shared" si="60"/>
        <v>0</v>
      </c>
      <c r="Q129" s="14">
        <f t="shared" ca="1" si="50"/>
        <v>59.325051000000002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44812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44614</v>
      </c>
      <c r="B130" s="116">
        <f t="shared" ca="1" si="63"/>
        <v>1059.955762</v>
      </c>
      <c r="C130" s="14">
        <f t="shared" si="54"/>
        <v>1000</v>
      </c>
      <c r="D130" s="95">
        <f t="shared" si="55"/>
        <v>44613</v>
      </c>
      <c r="E130" s="93">
        <f ca="1">IF(D130&lt;$B$1,VLOOKUP(D130,[1]DI!$A$4:$B$15000,2,FALSE),0)</f>
        <v>0.1065</v>
      </c>
      <c r="F130" s="14">
        <f t="shared" ca="1" si="64"/>
        <v>1.00040168</v>
      </c>
      <c r="G130" s="14">
        <f ca="1">(TRUNC(PRODUCT($F$12:$F129),16))</f>
        <v>1.03601434318777</v>
      </c>
      <c r="H130" s="14">
        <f t="shared" si="65"/>
        <v>1</v>
      </c>
      <c r="I130" s="14">
        <f t="shared" ca="1" si="66"/>
        <v>1.0360143399999999</v>
      </c>
      <c r="J130" s="13">
        <f t="shared" si="56"/>
        <v>0.05</v>
      </c>
      <c r="K130" s="29">
        <f t="shared" si="57"/>
        <v>44442</v>
      </c>
      <c r="L130" s="2">
        <f t="shared" si="58"/>
        <v>118</v>
      </c>
      <c r="M130" s="17">
        <f t="shared" si="59"/>
        <v>118</v>
      </c>
      <c r="N130" s="12">
        <f t="shared" si="48"/>
        <v>1.023109161</v>
      </c>
      <c r="O130" s="12">
        <f t="shared" ca="1" si="49"/>
        <v>1.059955762</v>
      </c>
      <c r="P130" s="17">
        <f t="shared" si="60"/>
        <v>0</v>
      </c>
      <c r="Q130" s="14">
        <f t="shared" ca="1" si="50"/>
        <v>59.955762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44812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44615</v>
      </c>
      <c r="B131" s="116">
        <f t="shared" ca="1" si="63"/>
        <v>1060.586851</v>
      </c>
      <c r="C131" s="14">
        <f t="shared" si="54"/>
        <v>1000</v>
      </c>
      <c r="D131" s="95">
        <f t="shared" si="55"/>
        <v>44614</v>
      </c>
      <c r="E131" s="93">
        <f ca="1">IF(D131&lt;$B$1,VLOOKUP(D131,[1]DI!$A$4:$B$15000,2,FALSE),0)</f>
        <v>0.1065</v>
      </c>
      <c r="F131" s="14">
        <f t="shared" ca="1" si="64"/>
        <v>1.00040168</v>
      </c>
      <c r="G131" s="14">
        <f ca="1">(TRUNC(PRODUCT($F$12:$F130),16))</f>
        <v>1.0364304894291401</v>
      </c>
      <c r="H131" s="14">
        <f t="shared" si="65"/>
        <v>1</v>
      </c>
      <c r="I131" s="14">
        <f t="shared" ca="1" si="66"/>
        <v>1.0364304900000001</v>
      </c>
      <c r="J131" s="13">
        <f t="shared" si="56"/>
        <v>0.05</v>
      </c>
      <c r="K131" s="29">
        <f t="shared" si="57"/>
        <v>44442</v>
      </c>
      <c r="L131" s="2">
        <f t="shared" si="58"/>
        <v>119</v>
      </c>
      <c r="M131" s="17">
        <f t="shared" si="59"/>
        <v>119</v>
      </c>
      <c r="N131" s="12">
        <f t="shared" si="48"/>
        <v>1.023307266</v>
      </c>
      <c r="O131" s="12">
        <f t="shared" ca="1" si="49"/>
        <v>1.0605868510000001</v>
      </c>
      <c r="P131" s="17">
        <f t="shared" si="60"/>
        <v>0</v>
      </c>
      <c r="Q131" s="14">
        <f t="shared" ca="1" si="50"/>
        <v>60.586851000000003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44812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44616</v>
      </c>
      <c r="B132" s="116">
        <f t="shared" ca="1" si="63"/>
        <v>1061.2183090000001</v>
      </c>
      <c r="C132" s="14">
        <f t="shared" si="54"/>
        <v>1000</v>
      </c>
      <c r="D132" s="95">
        <f t="shared" si="55"/>
        <v>44615</v>
      </c>
      <c r="E132" s="93">
        <f ca="1">IF(D132&lt;$B$1,VLOOKUP(D132,[1]DI!$A$4:$B$15000,2,FALSE),0)</f>
        <v>0.1065</v>
      </c>
      <c r="F132" s="14">
        <f t="shared" ca="1" si="64"/>
        <v>1.00040168</v>
      </c>
      <c r="G132" s="14">
        <f ca="1">(TRUNC(PRODUCT($F$12:$F131),16))</f>
        <v>1.0368468028281399</v>
      </c>
      <c r="H132" s="14">
        <f t="shared" si="65"/>
        <v>1</v>
      </c>
      <c r="I132" s="14">
        <f t="shared" ca="1" si="66"/>
        <v>1.0368468</v>
      </c>
      <c r="J132" s="13">
        <f t="shared" si="56"/>
        <v>0.05</v>
      </c>
      <c r="K132" s="29">
        <f t="shared" si="57"/>
        <v>44442</v>
      </c>
      <c r="L132" s="2">
        <f t="shared" si="58"/>
        <v>120</v>
      </c>
      <c r="M132" s="17">
        <f t="shared" si="59"/>
        <v>120</v>
      </c>
      <c r="N132" s="12">
        <f t="shared" si="48"/>
        <v>1.0235054100000001</v>
      </c>
      <c r="O132" s="12">
        <f t="shared" ca="1" si="49"/>
        <v>1.061218309</v>
      </c>
      <c r="P132" s="17">
        <f t="shared" si="60"/>
        <v>0</v>
      </c>
      <c r="Q132" s="14">
        <f t="shared" ca="1" si="50"/>
        <v>61.218308999999998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44812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44617</v>
      </c>
      <c r="B133" s="116">
        <f t="shared" ca="1" si="63"/>
        <v>1061.8501449999999</v>
      </c>
      <c r="C133" s="14">
        <f t="shared" si="54"/>
        <v>1000</v>
      </c>
      <c r="D133" s="95">
        <f t="shared" si="55"/>
        <v>44616</v>
      </c>
      <c r="E133" s="93">
        <f ca="1">IF(D133&lt;$B$1,VLOOKUP(D133,[1]DI!$A$4:$B$15000,2,FALSE),0)</f>
        <v>0.1065</v>
      </c>
      <c r="F133" s="14">
        <f t="shared" ca="1" si="64"/>
        <v>1.00040168</v>
      </c>
      <c r="G133" s="14">
        <f ca="1">(TRUNC(PRODUCT($F$12:$F132),16))</f>
        <v>1.0372632834519</v>
      </c>
      <c r="H133" s="14">
        <f t="shared" si="65"/>
        <v>1</v>
      </c>
      <c r="I133" s="14">
        <f t="shared" ca="1" si="66"/>
        <v>1.0372632799999999</v>
      </c>
      <c r="J133" s="13">
        <f t="shared" si="56"/>
        <v>0.05</v>
      </c>
      <c r="K133" s="29">
        <f t="shared" si="57"/>
        <v>44442</v>
      </c>
      <c r="L133" s="2">
        <f t="shared" si="58"/>
        <v>121</v>
      </c>
      <c r="M133" s="17">
        <f t="shared" si="59"/>
        <v>121</v>
      </c>
      <c r="N133" s="12">
        <f t="shared" si="48"/>
        <v>1.0237035910000001</v>
      </c>
      <c r="O133" s="12">
        <f t="shared" ca="1" si="49"/>
        <v>1.061850145</v>
      </c>
      <c r="P133" s="17">
        <f t="shared" si="60"/>
        <v>0</v>
      </c>
      <c r="Q133" s="14">
        <f t="shared" ca="1" si="50"/>
        <v>61.850144999999998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44812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44622</v>
      </c>
      <c r="B134" s="116">
        <f t="shared" ca="1" si="63"/>
        <v>1062.4823610000001</v>
      </c>
      <c r="C134" s="14">
        <f t="shared" si="54"/>
        <v>1000</v>
      </c>
      <c r="D134" s="95">
        <f t="shared" si="55"/>
        <v>44617</v>
      </c>
      <c r="E134" s="93">
        <f ca="1">IF(D134&lt;$B$1,VLOOKUP(D134,[1]DI!$A$4:$B$15000,2,FALSE),0)</f>
        <v>0.1065</v>
      </c>
      <c r="F134" s="14">
        <f t="shared" ca="1" si="64"/>
        <v>1.00040168</v>
      </c>
      <c r="G134" s="14">
        <f ca="1">(TRUNC(PRODUCT($F$12:$F133),16))</f>
        <v>1.03767993136759</v>
      </c>
      <c r="H134" s="14">
        <f t="shared" si="65"/>
        <v>1</v>
      </c>
      <c r="I134" s="14">
        <f t="shared" ca="1" si="66"/>
        <v>1.0376799299999999</v>
      </c>
      <c r="J134" s="13">
        <f t="shared" si="56"/>
        <v>0.05</v>
      </c>
      <c r="K134" s="29">
        <f t="shared" si="57"/>
        <v>44442</v>
      </c>
      <c r="L134" s="2">
        <f t="shared" si="58"/>
        <v>122</v>
      </c>
      <c r="M134" s="17">
        <f t="shared" si="59"/>
        <v>122</v>
      </c>
      <c r="N134" s="12">
        <f t="shared" si="48"/>
        <v>1.0239018120000001</v>
      </c>
      <c r="O134" s="12">
        <f t="shared" ca="1" si="49"/>
        <v>1.062482361</v>
      </c>
      <c r="P134" s="17">
        <f t="shared" si="60"/>
        <v>0</v>
      </c>
      <c r="Q134" s="14">
        <f t="shared" ca="1" si="50"/>
        <v>62.482360999999997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44812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44623</v>
      </c>
      <c r="B135" s="116">
        <f t="shared" ca="1" si="63"/>
        <v>1063.1149539999999</v>
      </c>
      <c r="C135" s="14">
        <f t="shared" si="54"/>
        <v>1000</v>
      </c>
      <c r="D135" s="95">
        <f t="shared" si="55"/>
        <v>44622</v>
      </c>
      <c r="E135" s="93">
        <f ca="1">IF(D135&lt;$B$1,VLOOKUP(D135,[1]DI!$A$4:$B$15000,2,FALSE),0)</f>
        <v>0.1065</v>
      </c>
      <c r="F135" s="14">
        <f t="shared" ca="1" si="64"/>
        <v>1.00040168</v>
      </c>
      <c r="G135" s="14">
        <f ca="1">(TRUNC(PRODUCT($F$12:$F134),16))</f>
        <v>1.03809674664242</v>
      </c>
      <c r="H135" s="14">
        <f t="shared" si="65"/>
        <v>1</v>
      </c>
      <c r="I135" s="14">
        <f t="shared" ca="1" si="66"/>
        <v>1.03809675</v>
      </c>
      <c r="J135" s="13">
        <f t="shared" si="56"/>
        <v>0.05</v>
      </c>
      <c r="K135" s="29">
        <f t="shared" si="57"/>
        <v>44442</v>
      </c>
      <c r="L135" s="2">
        <f t="shared" si="58"/>
        <v>123</v>
      </c>
      <c r="M135" s="17">
        <f t="shared" si="59"/>
        <v>123</v>
      </c>
      <c r="N135" s="12">
        <f t="shared" si="48"/>
        <v>1.02410007</v>
      </c>
      <c r="O135" s="12">
        <f t="shared" ca="1" si="49"/>
        <v>1.063114954</v>
      </c>
      <c r="P135" s="17">
        <f t="shared" si="60"/>
        <v>0</v>
      </c>
      <c r="Q135" s="14">
        <f t="shared" ca="1" si="50"/>
        <v>63.114953999999997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44812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44624</v>
      </c>
      <c r="B136" s="116">
        <f t="shared" ca="1" si="63"/>
        <v>1063.747918</v>
      </c>
      <c r="C136" s="14">
        <f t="shared" si="54"/>
        <v>1000</v>
      </c>
      <c r="D136" s="95">
        <f t="shared" si="55"/>
        <v>44623</v>
      </c>
      <c r="E136" s="93">
        <f ca="1">IF(D136&lt;$B$1,VLOOKUP(D136,[1]DI!$A$4:$B$15000,2,FALSE),0)</f>
        <v>0.1065</v>
      </c>
      <c r="F136" s="14">
        <f t="shared" ca="1" si="64"/>
        <v>1.00040168</v>
      </c>
      <c r="G136" s="14">
        <f ca="1">(TRUNC(PRODUCT($F$12:$F135),16))</f>
        <v>1.03851372934362</v>
      </c>
      <c r="H136" s="14">
        <f t="shared" si="65"/>
        <v>1</v>
      </c>
      <c r="I136" s="14">
        <f t="shared" ca="1" si="66"/>
        <v>1.03851373</v>
      </c>
      <c r="J136" s="13">
        <f t="shared" si="56"/>
        <v>0.05</v>
      </c>
      <c r="K136" s="29">
        <f t="shared" si="57"/>
        <v>44442</v>
      </c>
      <c r="L136" s="2">
        <f t="shared" si="58"/>
        <v>124</v>
      </c>
      <c r="M136" s="17">
        <f t="shared" si="59"/>
        <v>124</v>
      </c>
      <c r="N136" s="12">
        <f t="shared" si="48"/>
        <v>1.0242983670000001</v>
      </c>
      <c r="O136" s="12">
        <f t="shared" ca="1" si="49"/>
        <v>1.063747918</v>
      </c>
      <c r="P136" s="17">
        <f t="shared" si="60"/>
        <v>0</v>
      </c>
      <c r="Q136" s="14">
        <f t="shared" ca="1" si="50"/>
        <v>63.747917999999999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44812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44627</v>
      </c>
      <c r="B137" s="116">
        <f t="shared" ca="1" si="63"/>
        <v>1064.381261</v>
      </c>
      <c r="C137" s="14">
        <f t="shared" si="54"/>
        <v>1000</v>
      </c>
      <c r="D137" s="95">
        <f t="shared" si="55"/>
        <v>44624</v>
      </c>
      <c r="E137" s="93">
        <f ca="1">IF(D137&lt;$B$1,VLOOKUP(D137,[1]DI!$A$4:$B$15000,2,FALSE),0)</f>
        <v>0.1065</v>
      </c>
      <c r="F137" s="14">
        <f t="shared" ca="1" si="64"/>
        <v>1.00040168</v>
      </c>
      <c r="G137" s="14">
        <f ca="1">(TRUNC(PRODUCT($F$12:$F136),16))</f>
        <v>1.03893087953842</v>
      </c>
      <c r="H137" s="14">
        <f t="shared" si="65"/>
        <v>1</v>
      </c>
      <c r="I137" s="14">
        <f t="shared" ca="1" si="66"/>
        <v>1.0389308799999999</v>
      </c>
      <c r="J137" s="13">
        <f t="shared" si="56"/>
        <v>0.05</v>
      </c>
      <c r="K137" s="29">
        <f t="shared" si="57"/>
        <v>44442</v>
      </c>
      <c r="L137" s="2">
        <f t="shared" si="58"/>
        <v>125</v>
      </c>
      <c r="M137" s="17">
        <f t="shared" si="59"/>
        <v>125</v>
      </c>
      <c r="N137" s="12">
        <f t="shared" si="48"/>
        <v>1.0244967030000001</v>
      </c>
      <c r="O137" s="12">
        <f t="shared" ca="1" si="49"/>
        <v>1.0643812610000001</v>
      </c>
      <c r="P137" s="17">
        <f t="shared" si="60"/>
        <v>0</v>
      </c>
      <c r="Q137" s="14">
        <f t="shared" ca="1" si="50"/>
        <v>64.381260999999995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44812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44628</v>
      </c>
      <c r="B138" s="116">
        <f t="shared" ca="1" si="63"/>
        <v>1065.0149839999999</v>
      </c>
      <c r="C138" s="14">
        <f t="shared" si="54"/>
        <v>1000</v>
      </c>
      <c r="D138" s="95">
        <f t="shared" si="55"/>
        <v>44627</v>
      </c>
      <c r="E138" s="93">
        <f ca="1">IF(D138&lt;$B$1,VLOOKUP(D138,[1]DI!$A$4:$B$15000,2,FALSE),0)</f>
        <v>0.1065</v>
      </c>
      <c r="F138" s="14">
        <f t="shared" ca="1" si="64"/>
        <v>1.00040168</v>
      </c>
      <c r="G138" s="14">
        <f ca="1">(TRUNC(PRODUCT($F$12:$F137),16))</f>
        <v>1.0393481972941101</v>
      </c>
      <c r="H138" s="14">
        <f t="shared" si="65"/>
        <v>1</v>
      </c>
      <c r="I138" s="14">
        <f t="shared" ca="1" si="66"/>
        <v>1.0393482000000001</v>
      </c>
      <c r="J138" s="13">
        <f t="shared" si="56"/>
        <v>0.05</v>
      </c>
      <c r="K138" s="29">
        <f t="shared" si="57"/>
        <v>44442</v>
      </c>
      <c r="L138" s="2">
        <f t="shared" si="58"/>
        <v>126</v>
      </c>
      <c r="M138" s="17">
        <f t="shared" si="59"/>
        <v>126</v>
      </c>
      <c r="N138" s="12">
        <f t="shared" si="48"/>
        <v>1.0246950770000001</v>
      </c>
      <c r="O138" s="12">
        <f t="shared" ca="1" si="49"/>
        <v>1.0650149840000001</v>
      </c>
      <c r="P138" s="17">
        <f t="shared" si="60"/>
        <v>0</v>
      </c>
      <c r="Q138" s="14">
        <f t="shared" ca="1" si="50"/>
        <v>65.014983999999998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44812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44629</v>
      </c>
      <c r="B139" s="116">
        <f t="shared" ca="1" si="63"/>
        <v>1065.64907599</v>
      </c>
      <c r="C139" s="14">
        <f t="shared" si="54"/>
        <v>1000</v>
      </c>
      <c r="D139" s="95">
        <f t="shared" si="55"/>
        <v>44628</v>
      </c>
      <c r="E139" s="93">
        <f ca="1">IF(D139&lt;$B$1,VLOOKUP(D139,[1]DI!$A$4:$B$15000,2,FALSE),0)</f>
        <v>0.1065</v>
      </c>
      <c r="F139" s="14">
        <f t="shared" ca="1" si="64"/>
        <v>1.00040168</v>
      </c>
      <c r="G139" s="14">
        <f ca="1">(TRUNC(PRODUCT($F$12:$F138),16))</f>
        <v>1.039765682678</v>
      </c>
      <c r="H139" s="14">
        <f t="shared" si="65"/>
        <v>1</v>
      </c>
      <c r="I139" s="14">
        <f t="shared" ca="1" si="66"/>
        <v>1.0397656799999999</v>
      </c>
      <c r="J139" s="13">
        <f t="shared" si="56"/>
        <v>0.05</v>
      </c>
      <c r="K139" s="29">
        <f t="shared" si="57"/>
        <v>44442</v>
      </c>
      <c r="L139" s="2">
        <f t="shared" si="58"/>
        <v>127</v>
      </c>
      <c r="M139" s="17">
        <f t="shared" si="59"/>
        <v>127</v>
      </c>
      <c r="N139" s="12">
        <f t="shared" si="48"/>
        <v>1.0248934890000001</v>
      </c>
      <c r="O139" s="12">
        <f t="shared" ca="1" si="49"/>
        <v>1.0656490759999999</v>
      </c>
      <c r="P139" s="17">
        <f t="shared" si="60"/>
        <v>0</v>
      </c>
      <c r="Q139" s="14">
        <f t="shared" ca="1" si="50"/>
        <v>65.64907599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44812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44630</v>
      </c>
      <c r="B140" s="116">
        <f t="shared" ca="1" si="63"/>
        <v>1066.283557</v>
      </c>
      <c r="C140" s="14">
        <f t="shared" si="54"/>
        <v>1000</v>
      </c>
      <c r="D140" s="95">
        <f t="shared" si="55"/>
        <v>44629</v>
      </c>
      <c r="E140" s="93">
        <f ca="1">IF(D140&lt;$B$1,VLOOKUP(D140,[1]DI!$A$4:$B$15000,2,FALSE),0)</f>
        <v>0.1065</v>
      </c>
      <c r="F140" s="14">
        <f t="shared" ca="1" si="64"/>
        <v>1.00040168</v>
      </c>
      <c r="G140" s="14">
        <f ca="1">(TRUNC(PRODUCT($F$12:$F139),16))</f>
        <v>1.0401833357574199</v>
      </c>
      <c r="H140" s="14">
        <f t="shared" si="65"/>
        <v>1</v>
      </c>
      <c r="I140" s="14">
        <f t="shared" ca="1" si="66"/>
        <v>1.04018334</v>
      </c>
      <c r="J140" s="13">
        <f t="shared" si="56"/>
        <v>0.05</v>
      </c>
      <c r="K140" s="29">
        <f t="shared" si="57"/>
        <v>44442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1.025091939</v>
      </c>
      <c r="O140" s="12">
        <f t="shared" ref="O140:O203" ca="1" si="68">ROUND(I140*N140,9)</f>
        <v>1.066283557</v>
      </c>
      <c r="P140" s="17">
        <f t="shared" si="60"/>
        <v>0</v>
      </c>
      <c r="Q140" s="14">
        <f t="shared" ref="Q140:Q203" ca="1" si="69">TRUNC(((O140-1)*C140),8)</f>
        <v>66.283557000000002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44812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44631</v>
      </c>
      <c r="B141" s="116">
        <f t="shared" ca="1" si="63"/>
        <v>1066.91841</v>
      </c>
      <c r="C141" s="14">
        <f t="shared" ref="C141:C204" si="73">(C140-S140)</f>
        <v>1000</v>
      </c>
      <c r="D141" s="95">
        <f t="shared" ref="D141:D204" si="74">WORKDAY($A141,-1,$X$160:$X$544)</f>
        <v>44630</v>
      </c>
      <c r="E141" s="93">
        <f ca="1">IF(D141&lt;$B$1,VLOOKUP(D141,[1]DI!$A$4:$B$15000,2,FALSE),0)</f>
        <v>0.1065</v>
      </c>
      <c r="F141" s="14">
        <f t="shared" ca="1" si="64"/>
        <v>1.00040168</v>
      </c>
      <c r="G141" s="14">
        <f ca="1">(TRUNC(PRODUCT($F$12:$F140),16))</f>
        <v>1.04060115659972</v>
      </c>
      <c r="H141" s="14">
        <f t="shared" si="65"/>
        <v>1</v>
      </c>
      <c r="I141" s="14">
        <f t="shared" ca="1" si="66"/>
        <v>1.04060116</v>
      </c>
      <c r="J141" s="13">
        <f t="shared" ref="J141:J204" si="75">J140</f>
        <v>0.05</v>
      </c>
      <c r="K141" s="29">
        <f t="shared" ref="K141:K204" si="76">IF(P140&gt;0,VLOOKUP(P140,X$12:AH$150,2),K140)</f>
        <v>44442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1.025290429</v>
      </c>
      <c r="O141" s="12">
        <f t="shared" ca="1" si="68"/>
        <v>1.06691841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66.918409999999994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44812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44634</v>
      </c>
      <c r="B142" s="116">
        <f t="shared" ref="B142:B205" ca="1" si="82">IF(D142&lt;=TODAY(),C142+Q142,IF(AND(D142&gt;TODAY(),A142&lt;=$B$1),IF(VLOOKUP(TODAY(),$A$10:$E$5000,4,FALSE)=0,"n.d",C142+Q142),"n.d"))</f>
        <v>1067.5536409900001</v>
      </c>
      <c r="C142" s="14">
        <f t="shared" si="73"/>
        <v>1000</v>
      </c>
      <c r="D142" s="95">
        <f t="shared" si="74"/>
        <v>44631</v>
      </c>
      <c r="E142" s="93">
        <f ca="1">IF(D142&lt;$B$1,VLOOKUP(D142,[1]DI!$A$4:$B$15000,2,FALSE),0)</f>
        <v>0.1065</v>
      </c>
      <c r="F142" s="14">
        <f t="shared" ref="F142:F205" ca="1" si="83">ROUND(((1+E142)^(1/252)),8)</f>
        <v>1.00040168</v>
      </c>
      <c r="G142" s="14">
        <f ca="1">(TRUNC(PRODUCT($F$12:$F141),16))</f>
        <v>1.0410191452723101</v>
      </c>
      <c r="H142" s="14">
        <f t="shared" ref="H142:H205" si="84">IF(P141&gt;0,G141,H141)</f>
        <v>1</v>
      </c>
      <c r="I142" s="14">
        <f t="shared" ref="I142:I205" ca="1" si="85">ROUND(G142/H142,8)</f>
        <v>1.0410191499999999</v>
      </c>
      <c r="J142" s="13">
        <f t="shared" si="75"/>
        <v>0.05</v>
      </c>
      <c r="K142" s="29">
        <f t="shared" si="76"/>
        <v>44442</v>
      </c>
      <c r="L142" s="2">
        <f t="shared" si="77"/>
        <v>130</v>
      </c>
      <c r="M142" s="17">
        <f t="shared" si="78"/>
        <v>130</v>
      </c>
      <c r="N142" s="12">
        <f t="shared" si="67"/>
        <v>1.025488956</v>
      </c>
      <c r="O142" s="12">
        <f t="shared" ca="1" si="68"/>
        <v>1.0675536409999999</v>
      </c>
      <c r="P142" s="17">
        <f t="shared" si="79"/>
        <v>0</v>
      </c>
      <c r="Q142" s="14">
        <f t="shared" ca="1" si="69"/>
        <v>67.553640990000005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44812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44635</v>
      </c>
      <c r="B143" s="116">
        <f t="shared" ca="1" si="82"/>
        <v>1068.1892439999999</v>
      </c>
      <c r="C143" s="14">
        <f t="shared" si="73"/>
        <v>1000</v>
      </c>
      <c r="D143" s="95">
        <f t="shared" si="74"/>
        <v>44634</v>
      </c>
      <c r="E143" s="93">
        <f ca="1">IF(D143&lt;$B$1,VLOOKUP(D143,[1]DI!$A$4:$B$15000,2,FALSE),0)</f>
        <v>0.1065</v>
      </c>
      <c r="F143" s="14">
        <f t="shared" ca="1" si="83"/>
        <v>1.00040168</v>
      </c>
      <c r="G143" s="14">
        <f ca="1">(TRUNC(PRODUCT($F$12:$F142),16))</f>
        <v>1.04143730184258</v>
      </c>
      <c r="H143" s="14">
        <f t="shared" si="84"/>
        <v>1</v>
      </c>
      <c r="I143" s="14">
        <f t="shared" ca="1" si="85"/>
        <v>1.0414372999999999</v>
      </c>
      <c r="J143" s="13">
        <f t="shared" si="75"/>
        <v>0.05</v>
      </c>
      <c r="K143" s="29">
        <f t="shared" si="76"/>
        <v>44442</v>
      </c>
      <c r="L143" s="2">
        <f t="shared" si="77"/>
        <v>131</v>
      </c>
      <c r="M143" s="17">
        <f t="shared" si="78"/>
        <v>131</v>
      </c>
      <c r="N143" s="12">
        <f t="shared" si="67"/>
        <v>1.0256875219999999</v>
      </c>
      <c r="O143" s="12">
        <f t="shared" ca="1" si="68"/>
        <v>1.068189244</v>
      </c>
      <c r="P143" s="17">
        <f t="shared" si="79"/>
        <v>0</v>
      </c>
      <c r="Q143" s="14">
        <f t="shared" ca="1" si="69"/>
        <v>68.189244000000002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44812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44636</v>
      </c>
      <c r="B144" s="116">
        <f t="shared" ca="1" si="82"/>
        <v>1068.82523599</v>
      </c>
      <c r="C144" s="14">
        <f t="shared" si="73"/>
        <v>1000</v>
      </c>
      <c r="D144" s="95">
        <f t="shared" si="74"/>
        <v>44635</v>
      </c>
      <c r="E144" s="93">
        <f ca="1">IF(D144&lt;$B$1,VLOOKUP(D144,[1]DI!$A$4:$B$15000,2,FALSE),0)</f>
        <v>0.1065</v>
      </c>
      <c r="F144" s="14">
        <f t="shared" ca="1" si="83"/>
        <v>1.00040168</v>
      </c>
      <c r="G144" s="14">
        <f ca="1">(TRUNC(PRODUCT($F$12:$F143),16))</f>
        <v>1.0418556263779899</v>
      </c>
      <c r="H144" s="14">
        <f t="shared" si="84"/>
        <v>1</v>
      </c>
      <c r="I144" s="14">
        <f t="shared" ca="1" si="85"/>
        <v>1.0418556299999999</v>
      </c>
      <c r="J144" s="13">
        <f t="shared" si="75"/>
        <v>0.05</v>
      </c>
      <c r="K144" s="29">
        <f t="shared" si="76"/>
        <v>44442</v>
      </c>
      <c r="L144" s="2">
        <f t="shared" si="77"/>
        <v>132</v>
      </c>
      <c r="M144" s="17">
        <f t="shared" si="78"/>
        <v>132</v>
      </c>
      <c r="N144" s="12">
        <f t="shared" si="67"/>
        <v>1.0258861260000001</v>
      </c>
      <c r="O144" s="12">
        <f t="shared" ca="1" si="68"/>
        <v>1.0688252359999999</v>
      </c>
      <c r="P144" s="17">
        <f t="shared" si="79"/>
        <v>0</v>
      </c>
      <c r="Q144" s="14">
        <f t="shared" ca="1" si="69"/>
        <v>68.825235989999996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44812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44637</v>
      </c>
      <c r="B145" s="116">
        <f t="shared" ca="1" si="82"/>
        <v>1069.46159999</v>
      </c>
      <c r="C145" s="14">
        <f t="shared" si="73"/>
        <v>1000</v>
      </c>
      <c r="D145" s="95">
        <f t="shared" si="74"/>
        <v>44636</v>
      </c>
      <c r="E145" s="93">
        <f ca="1">IF(D145&lt;$B$1,VLOOKUP(D145,[1]DI!$A$4:$B$15000,2,FALSE),0)</f>
        <v>0.1065</v>
      </c>
      <c r="F145" s="14">
        <f t="shared" ca="1" si="83"/>
        <v>1.00040168</v>
      </c>
      <c r="G145" s="14">
        <f ca="1">(TRUNC(PRODUCT($F$12:$F144),16))</f>
        <v>1.0422741189459901</v>
      </c>
      <c r="H145" s="14">
        <f t="shared" si="84"/>
        <v>1</v>
      </c>
      <c r="I145" s="14">
        <f t="shared" ca="1" si="85"/>
        <v>1.0422741200000001</v>
      </c>
      <c r="J145" s="13">
        <f t="shared" si="75"/>
        <v>0.05</v>
      </c>
      <c r="K145" s="29">
        <f t="shared" si="76"/>
        <v>44442</v>
      </c>
      <c r="L145" s="2">
        <f t="shared" si="77"/>
        <v>133</v>
      </c>
      <c r="M145" s="17">
        <f t="shared" si="78"/>
        <v>133</v>
      </c>
      <c r="N145" s="12">
        <f t="shared" si="67"/>
        <v>1.0260847689999999</v>
      </c>
      <c r="O145" s="12">
        <f t="shared" ca="1" si="68"/>
        <v>1.0694615999999999</v>
      </c>
      <c r="P145" s="17">
        <f t="shared" si="79"/>
        <v>0</v>
      </c>
      <c r="Q145" s="14">
        <f t="shared" ca="1" si="69"/>
        <v>69.461599989999996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44812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44638</v>
      </c>
      <c r="B146" s="116">
        <f t="shared" ca="1" si="82"/>
        <v>1070.09834499</v>
      </c>
      <c r="C146" s="14">
        <f t="shared" si="73"/>
        <v>1000</v>
      </c>
      <c r="D146" s="95">
        <f t="shared" si="74"/>
        <v>44637</v>
      </c>
      <c r="E146" s="93">
        <f ca="1">IF(D146&lt;$B$1,VLOOKUP(D146,[1]DI!$A$4:$B$15000,2,FALSE),0)</f>
        <v>0.11649999999999999</v>
      </c>
      <c r="F146" s="14">
        <f t="shared" ca="1" si="83"/>
        <v>1.0004373900000001</v>
      </c>
      <c r="G146" s="14">
        <f ca="1">(TRUNC(PRODUCT($F$12:$F145),16))</f>
        <v>1.0426927796140899</v>
      </c>
      <c r="H146" s="14">
        <f t="shared" si="84"/>
        <v>1</v>
      </c>
      <c r="I146" s="14">
        <f t="shared" ca="1" si="85"/>
        <v>1.0426927800000001</v>
      </c>
      <c r="J146" s="13">
        <f t="shared" si="75"/>
        <v>0.05</v>
      </c>
      <c r="K146" s="29">
        <f t="shared" si="76"/>
        <v>44442</v>
      </c>
      <c r="L146" s="2">
        <f t="shared" si="77"/>
        <v>134</v>
      </c>
      <c r="M146" s="17">
        <f t="shared" si="78"/>
        <v>134</v>
      </c>
      <c r="N146" s="12">
        <f t="shared" si="67"/>
        <v>1.0262834510000001</v>
      </c>
      <c r="O146" s="12">
        <f t="shared" ca="1" si="68"/>
        <v>1.0700983449999999</v>
      </c>
      <c r="P146" s="17">
        <f t="shared" si="79"/>
        <v>0</v>
      </c>
      <c r="Q146" s="14">
        <f t="shared" ca="1" si="69"/>
        <v>70.098344990000001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44812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44641</v>
      </c>
      <c r="B147" s="116">
        <f t="shared" ca="1" si="82"/>
        <v>1070.7736850000001</v>
      </c>
      <c r="C147" s="14">
        <f t="shared" si="73"/>
        <v>1000</v>
      </c>
      <c r="D147" s="95">
        <f t="shared" si="74"/>
        <v>44638</v>
      </c>
      <c r="E147" s="93">
        <f ca="1">IF(D147&lt;$B$1,VLOOKUP(D147,[1]DI!$A$4:$B$15000,2,FALSE),0)</f>
        <v>0.11649999999999999</v>
      </c>
      <c r="F147" s="14">
        <f t="shared" ca="1" si="83"/>
        <v>1.0004373900000001</v>
      </c>
      <c r="G147" s="14">
        <f ca="1">(TRUNC(PRODUCT($F$12:$F146),16))</f>
        <v>1.0431488430089599</v>
      </c>
      <c r="H147" s="14">
        <f t="shared" si="84"/>
        <v>1</v>
      </c>
      <c r="I147" s="14">
        <f t="shared" ca="1" si="85"/>
        <v>1.04314884</v>
      </c>
      <c r="J147" s="13">
        <f t="shared" si="75"/>
        <v>0.05</v>
      </c>
      <c r="K147" s="29">
        <f t="shared" si="76"/>
        <v>44442</v>
      </c>
      <c r="L147" s="2">
        <f t="shared" si="77"/>
        <v>135</v>
      </c>
      <c r="M147" s="17">
        <f t="shared" si="78"/>
        <v>135</v>
      </c>
      <c r="N147" s="12">
        <f t="shared" si="67"/>
        <v>1.02648217</v>
      </c>
      <c r="O147" s="12">
        <f t="shared" ca="1" si="68"/>
        <v>1.070773685</v>
      </c>
      <c r="P147" s="17">
        <f t="shared" si="79"/>
        <v>0</v>
      </c>
      <c r="Q147" s="14">
        <f t="shared" ca="1" si="69"/>
        <v>70.773685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44812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44642</v>
      </c>
      <c r="B148" s="116">
        <f t="shared" ca="1" si="82"/>
        <v>1071.449464</v>
      </c>
      <c r="C148" s="14">
        <f t="shared" si="73"/>
        <v>1000</v>
      </c>
      <c r="D148" s="95">
        <f t="shared" si="74"/>
        <v>44641</v>
      </c>
      <c r="E148" s="93">
        <f ca="1">IF(D148&lt;$B$1,VLOOKUP(D148,[1]DI!$A$4:$B$15000,2,FALSE),0)</f>
        <v>0.11649999999999999</v>
      </c>
      <c r="F148" s="14">
        <f t="shared" ca="1" si="83"/>
        <v>1.0004373900000001</v>
      </c>
      <c r="G148" s="14">
        <f ca="1">(TRUNC(PRODUCT($F$12:$F147),16))</f>
        <v>1.04360510588141</v>
      </c>
      <c r="H148" s="14">
        <f t="shared" si="84"/>
        <v>1</v>
      </c>
      <c r="I148" s="14">
        <f t="shared" ca="1" si="85"/>
        <v>1.0436051099999999</v>
      </c>
      <c r="J148" s="13">
        <f t="shared" si="75"/>
        <v>0.05</v>
      </c>
      <c r="K148" s="29">
        <f t="shared" si="76"/>
        <v>44442</v>
      </c>
      <c r="L148" s="2">
        <f t="shared" si="77"/>
        <v>136</v>
      </c>
      <c r="M148" s="17">
        <f t="shared" si="78"/>
        <v>136</v>
      </c>
      <c r="N148" s="12">
        <f t="shared" si="67"/>
        <v>1.0266809290000001</v>
      </c>
      <c r="O148" s="12">
        <f t="shared" ca="1" si="68"/>
        <v>1.0714494640000001</v>
      </c>
      <c r="P148" s="17">
        <f t="shared" si="79"/>
        <v>0</v>
      </c>
      <c r="Q148" s="14">
        <f t="shared" ca="1" si="69"/>
        <v>71.449464000000006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44812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44643</v>
      </c>
      <c r="B149" s="116">
        <f t="shared" ca="1" si="82"/>
        <v>1072.1256579999999</v>
      </c>
      <c r="C149" s="14">
        <f t="shared" si="73"/>
        <v>1000</v>
      </c>
      <c r="D149" s="95">
        <f t="shared" si="74"/>
        <v>44642</v>
      </c>
      <c r="E149" s="93">
        <f ca="1">IF(D149&lt;$B$1,VLOOKUP(D149,[1]DI!$A$4:$B$15000,2,FALSE),0)</f>
        <v>0.11649999999999999</v>
      </c>
      <c r="F149" s="14">
        <f t="shared" ca="1" si="83"/>
        <v>1.0004373900000001</v>
      </c>
      <c r="G149" s="14">
        <f ca="1">(TRUNC(PRODUCT($F$12:$F148),16))</f>
        <v>1.04406156831867</v>
      </c>
      <c r="H149" s="14">
        <f t="shared" si="84"/>
        <v>1</v>
      </c>
      <c r="I149" s="14">
        <f t="shared" ca="1" si="85"/>
        <v>1.04406157</v>
      </c>
      <c r="J149" s="13">
        <f t="shared" si="75"/>
        <v>0.05</v>
      </c>
      <c r="K149" s="29">
        <f t="shared" si="76"/>
        <v>44442</v>
      </c>
      <c r="L149" s="2">
        <f t="shared" si="77"/>
        <v>137</v>
      </c>
      <c r="M149" s="17">
        <f t="shared" si="78"/>
        <v>137</v>
      </c>
      <c r="N149" s="12">
        <f t="shared" si="67"/>
        <v>1.0268797249999999</v>
      </c>
      <c r="O149" s="12">
        <f t="shared" ca="1" si="68"/>
        <v>1.072125658</v>
      </c>
      <c r="P149" s="17">
        <f t="shared" si="79"/>
        <v>0</v>
      </c>
      <c r="Q149" s="14">
        <f t="shared" ca="1" si="69"/>
        <v>72.125658000000001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44812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44644</v>
      </c>
      <c r="B150" s="116">
        <f t="shared" ca="1" si="82"/>
        <v>1072.802281</v>
      </c>
      <c r="C150" s="14">
        <f t="shared" si="73"/>
        <v>1000</v>
      </c>
      <c r="D150" s="95">
        <f t="shared" si="74"/>
        <v>44643</v>
      </c>
      <c r="E150" s="93">
        <f ca="1">IF(D150&lt;$B$1,VLOOKUP(D150,[1]DI!$A$4:$B$15000,2,FALSE),0)</f>
        <v>0.11649999999999999</v>
      </c>
      <c r="F150" s="14">
        <f t="shared" ca="1" si="83"/>
        <v>1.0004373900000001</v>
      </c>
      <c r="G150" s="14">
        <f ca="1">(TRUNC(PRODUCT($F$12:$F149),16))</f>
        <v>1.04451823040803</v>
      </c>
      <c r="H150" s="14">
        <f t="shared" si="84"/>
        <v>1</v>
      </c>
      <c r="I150" s="14">
        <f t="shared" ca="1" si="85"/>
        <v>1.04451823</v>
      </c>
      <c r="J150" s="13">
        <f t="shared" si="75"/>
        <v>0.05</v>
      </c>
      <c r="K150" s="29">
        <f t="shared" si="76"/>
        <v>44442</v>
      </c>
      <c r="L150" s="2">
        <f t="shared" si="77"/>
        <v>138</v>
      </c>
      <c r="M150" s="17">
        <f t="shared" si="78"/>
        <v>138</v>
      </c>
      <c r="N150" s="12">
        <f t="shared" si="67"/>
        <v>1.0270785609999999</v>
      </c>
      <c r="O150" s="12">
        <f t="shared" ca="1" si="68"/>
        <v>1.072802281</v>
      </c>
      <c r="P150" s="17">
        <f t="shared" si="79"/>
        <v>0</v>
      </c>
      <c r="Q150" s="14">
        <f t="shared" ca="1" si="69"/>
        <v>72.802280999999994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44812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44645</v>
      </c>
      <c r="B151" s="116">
        <f t="shared" ca="1" si="82"/>
        <v>1073.479329</v>
      </c>
      <c r="C151" s="14">
        <f t="shared" si="73"/>
        <v>1000</v>
      </c>
      <c r="D151" s="95">
        <f t="shared" si="74"/>
        <v>44644</v>
      </c>
      <c r="E151" s="93">
        <f ca="1">IF(D151&lt;$B$1,VLOOKUP(D151,[1]DI!$A$4:$B$15000,2,FALSE),0)</f>
        <v>0.11649999999999999</v>
      </c>
      <c r="F151" s="14">
        <f t="shared" ca="1" si="83"/>
        <v>1.0004373900000001</v>
      </c>
      <c r="G151" s="14">
        <f ca="1">(TRUNC(PRODUCT($F$12:$F150),16))</f>
        <v>1.0449750922368299</v>
      </c>
      <c r="H151" s="14">
        <f t="shared" si="84"/>
        <v>1</v>
      </c>
      <c r="I151" s="14">
        <f t="shared" ca="1" si="85"/>
        <v>1.0449750900000001</v>
      </c>
      <c r="J151" s="13">
        <f t="shared" si="75"/>
        <v>0.05</v>
      </c>
      <c r="K151" s="29">
        <f t="shared" si="76"/>
        <v>44442</v>
      </c>
      <c r="L151" s="2">
        <f t="shared" si="77"/>
        <v>139</v>
      </c>
      <c r="M151" s="17">
        <f t="shared" si="78"/>
        <v>139</v>
      </c>
      <c r="N151" s="12">
        <f t="shared" si="67"/>
        <v>1.0272774339999999</v>
      </c>
      <c r="O151" s="12">
        <f t="shared" ca="1" si="68"/>
        <v>1.073479329</v>
      </c>
      <c r="P151" s="17">
        <f t="shared" si="79"/>
        <v>0</v>
      </c>
      <c r="Q151" s="14">
        <f t="shared" ca="1" si="69"/>
        <v>73.479329000000007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44812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44648</v>
      </c>
      <c r="B152" s="116">
        <f t="shared" ca="1" si="82"/>
        <v>1074.1568070000001</v>
      </c>
      <c r="C152" s="14">
        <f t="shared" si="73"/>
        <v>1000</v>
      </c>
      <c r="D152" s="95">
        <f t="shared" si="74"/>
        <v>44645</v>
      </c>
      <c r="E152" s="93">
        <f ca="1">IF(D152&lt;$B$1,VLOOKUP(D152,[1]DI!$A$4:$B$15000,2,FALSE),0)</f>
        <v>0.11649999999999999</v>
      </c>
      <c r="F152" s="14">
        <f t="shared" ca="1" si="83"/>
        <v>1.0004373900000001</v>
      </c>
      <c r="G152" s="14">
        <f ca="1">(TRUNC(PRODUCT($F$12:$F151),16))</f>
        <v>1.04543215389243</v>
      </c>
      <c r="H152" s="14">
        <f t="shared" si="84"/>
        <v>1</v>
      </c>
      <c r="I152" s="14">
        <f t="shared" ca="1" si="85"/>
        <v>1.0454321499999999</v>
      </c>
      <c r="J152" s="13">
        <f t="shared" si="75"/>
        <v>0.05</v>
      </c>
      <c r="K152" s="29">
        <f t="shared" si="76"/>
        <v>44442</v>
      </c>
      <c r="L152" s="2">
        <f t="shared" si="77"/>
        <v>140</v>
      </c>
      <c r="M152" s="17">
        <f t="shared" si="78"/>
        <v>140</v>
      </c>
      <c r="N152" s="12">
        <f t="shared" si="67"/>
        <v>1.0274763469999999</v>
      </c>
      <c r="O152" s="12">
        <f t="shared" ca="1" si="68"/>
        <v>1.074156807</v>
      </c>
      <c r="P152" s="17">
        <f t="shared" si="79"/>
        <v>0</v>
      </c>
      <c r="Q152" s="14">
        <f t="shared" ca="1" si="69"/>
        <v>74.156807000000001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44812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44649</v>
      </c>
      <c r="B153" s="116">
        <f t="shared" ca="1" si="82"/>
        <v>1074.8347199899999</v>
      </c>
      <c r="C153" s="14">
        <f t="shared" si="73"/>
        <v>1000</v>
      </c>
      <c r="D153" s="95">
        <f t="shared" si="74"/>
        <v>44648</v>
      </c>
      <c r="E153" s="93">
        <f ca="1">IF(D153&lt;$B$1,VLOOKUP(D153,[1]DI!$A$4:$B$15000,2,FALSE),0)</f>
        <v>0.11649999999999999</v>
      </c>
      <c r="F153" s="14">
        <f t="shared" ca="1" si="83"/>
        <v>1.0004373900000001</v>
      </c>
      <c r="G153" s="14">
        <f ca="1">(TRUNC(PRODUCT($F$12:$F152),16))</f>
        <v>1.04588941546222</v>
      </c>
      <c r="H153" s="14">
        <f t="shared" si="84"/>
        <v>1</v>
      </c>
      <c r="I153" s="14">
        <f t="shared" ca="1" si="85"/>
        <v>1.04588942</v>
      </c>
      <c r="J153" s="13">
        <f t="shared" si="75"/>
        <v>0.05</v>
      </c>
      <c r="K153" s="29">
        <f t="shared" si="76"/>
        <v>44442</v>
      </c>
      <c r="L153" s="2">
        <f t="shared" si="77"/>
        <v>141</v>
      </c>
      <c r="M153" s="17">
        <f t="shared" si="78"/>
        <v>141</v>
      </c>
      <c r="N153" s="12">
        <f t="shared" si="67"/>
        <v>1.027675297</v>
      </c>
      <c r="O153" s="12">
        <f t="shared" ca="1" si="68"/>
        <v>1.0748347199999999</v>
      </c>
      <c r="P153" s="17">
        <f t="shared" si="79"/>
        <v>0</v>
      </c>
      <c r="Q153" s="14">
        <f t="shared" ca="1" si="69"/>
        <v>74.834719989999996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44812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44650</v>
      </c>
      <c r="B154" s="116">
        <f t="shared" ca="1" si="82"/>
        <v>1075.5130529999999</v>
      </c>
      <c r="C154" s="14">
        <f t="shared" si="73"/>
        <v>1000</v>
      </c>
      <c r="D154" s="95">
        <f t="shared" si="74"/>
        <v>44649</v>
      </c>
      <c r="E154" s="93">
        <f ca="1">IF(D154&lt;$B$1,VLOOKUP(D154,[1]DI!$A$4:$B$15000,2,FALSE),0)</f>
        <v>0.11649999999999999</v>
      </c>
      <c r="F154" s="14">
        <f t="shared" ca="1" si="83"/>
        <v>1.0004373900000001</v>
      </c>
      <c r="G154" s="14">
        <f ca="1">(TRUNC(PRODUCT($F$12:$F153),16))</f>
        <v>1.0463468770336499</v>
      </c>
      <c r="H154" s="14">
        <f t="shared" si="84"/>
        <v>1</v>
      </c>
      <c r="I154" s="14">
        <f t="shared" ca="1" si="85"/>
        <v>1.04634688</v>
      </c>
      <c r="J154" s="13">
        <f t="shared" si="75"/>
        <v>0.05</v>
      </c>
      <c r="K154" s="29">
        <f t="shared" si="76"/>
        <v>44442</v>
      </c>
      <c r="L154" s="2">
        <f t="shared" si="77"/>
        <v>142</v>
      </c>
      <c r="M154" s="17">
        <f t="shared" si="78"/>
        <v>142</v>
      </c>
      <c r="N154" s="12">
        <f t="shared" si="67"/>
        <v>1.0278742869999999</v>
      </c>
      <c r="O154" s="12">
        <f t="shared" ca="1" si="68"/>
        <v>1.0755130530000001</v>
      </c>
      <c r="P154" s="17">
        <f t="shared" si="79"/>
        <v>0</v>
      </c>
      <c r="Q154" s="14">
        <f t="shared" ca="1" si="69"/>
        <v>75.513052999999999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44812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44651</v>
      </c>
      <c r="B155" s="116">
        <f t="shared" ca="1" si="82"/>
        <v>1076.1918129999999</v>
      </c>
      <c r="C155" s="14">
        <f t="shared" si="73"/>
        <v>1000</v>
      </c>
      <c r="D155" s="95">
        <f t="shared" si="74"/>
        <v>44650</v>
      </c>
      <c r="E155" s="93">
        <f ca="1">IF(D155&lt;$B$1,VLOOKUP(D155,[1]DI!$A$4:$B$15000,2,FALSE),0)</f>
        <v>0.11649999999999999</v>
      </c>
      <c r="F155" s="14">
        <f t="shared" ca="1" si="83"/>
        <v>1.0004373900000001</v>
      </c>
      <c r="G155" s="14">
        <f ca="1">(TRUNC(PRODUCT($F$12:$F154),16))</f>
        <v>1.04680453869419</v>
      </c>
      <c r="H155" s="14">
        <f t="shared" si="84"/>
        <v>1</v>
      </c>
      <c r="I155" s="14">
        <f t="shared" ca="1" si="85"/>
        <v>1.0468045399999999</v>
      </c>
      <c r="J155" s="13">
        <f t="shared" si="75"/>
        <v>0.05</v>
      </c>
      <c r="K155" s="29">
        <f t="shared" si="76"/>
        <v>44442</v>
      </c>
      <c r="L155" s="2">
        <f t="shared" si="77"/>
        <v>143</v>
      </c>
      <c r="M155" s="17">
        <f t="shared" si="78"/>
        <v>143</v>
      </c>
      <c r="N155" s="12">
        <f t="shared" si="67"/>
        <v>1.028073314</v>
      </c>
      <c r="O155" s="12">
        <f t="shared" ca="1" si="68"/>
        <v>1.0761918130000001</v>
      </c>
      <c r="P155" s="17">
        <f t="shared" si="79"/>
        <v>0</v>
      </c>
      <c r="Q155" s="14">
        <f t="shared" ca="1" si="69"/>
        <v>76.191812999999996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44812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44652</v>
      </c>
      <c r="B156" s="116">
        <f t="shared" ca="1" si="82"/>
        <v>1076.8710020000001</v>
      </c>
      <c r="C156" s="14">
        <f t="shared" si="73"/>
        <v>1000</v>
      </c>
      <c r="D156" s="95">
        <f t="shared" si="74"/>
        <v>44651</v>
      </c>
      <c r="E156" s="93">
        <f ca="1">IF(D156&lt;$B$1,VLOOKUP(D156,[1]DI!$A$4:$B$15000,2,FALSE),0)</f>
        <v>0.11649999999999999</v>
      </c>
      <c r="F156" s="14">
        <f t="shared" ca="1" si="83"/>
        <v>1.0004373900000001</v>
      </c>
      <c r="G156" s="14">
        <f ca="1">(TRUNC(PRODUCT($F$12:$F155),16))</f>
        <v>1.04726240053137</v>
      </c>
      <c r="H156" s="14">
        <f t="shared" si="84"/>
        <v>1</v>
      </c>
      <c r="I156" s="14">
        <f t="shared" ca="1" si="85"/>
        <v>1.0472623999999999</v>
      </c>
      <c r="J156" s="13">
        <f t="shared" si="75"/>
        <v>0.05</v>
      </c>
      <c r="K156" s="29">
        <f t="shared" si="76"/>
        <v>44442</v>
      </c>
      <c r="L156" s="2">
        <f t="shared" si="77"/>
        <v>144</v>
      </c>
      <c r="M156" s="17">
        <f t="shared" si="78"/>
        <v>144</v>
      </c>
      <c r="N156" s="12">
        <f t="shared" si="67"/>
        <v>1.0282723810000001</v>
      </c>
      <c r="O156" s="12">
        <f t="shared" ca="1" si="68"/>
        <v>1.0768710020000001</v>
      </c>
      <c r="P156" s="17">
        <f t="shared" si="79"/>
        <v>0</v>
      </c>
      <c r="Q156" s="14">
        <f t="shared" ca="1" si="69"/>
        <v>76.871002000000004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44812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44655</v>
      </c>
      <c r="B157" s="116">
        <f t="shared" ca="1" si="82"/>
        <v>1077.550618</v>
      </c>
      <c r="C157" s="14">
        <f t="shared" si="73"/>
        <v>1000</v>
      </c>
      <c r="D157" s="95">
        <f t="shared" si="74"/>
        <v>44652</v>
      </c>
      <c r="E157" s="93">
        <f ca="1">IF(D157&lt;$B$1,VLOOKUP(D157,[1]DI!$A$4:$B$15000,2,FALSE),0)</f>
        <v>0.11649999999999999</v>
      </c>
      <c r="F157" s="14">
        <f t="shared" ca="1" si="83"/>
        <v>1.0004373900000001</v>
      </c>
      <c r="G157" s="14">
        <f ca="1">(TRUNC(PRODUCT($F$12:$F156),16))</f>
        <v>1.0477204626327401</v>
      </c>
      <c r="H157" s="14">
        <f t="shared" si="84"/>
        <v>1</v>
      </c>
      <c r="I157" s="14">
        <f t="shared" ca="1" si="85"/>
        <v>1.0477204600000001</v>
      </c>
      <c r="J157" s="13">
        <f t="shared" si="75"/>
        <v>0.05</v>
      </c>
      <c r="K157" s="29">
        <f t="shared" si="76"/>
        <v>44442</v>
      </c>
      <c r="L157" s="2">
        <f t="shared" si="77"/>
        <v>145</v>
      </c>
      <c r="M157" s="17">
        <f t="shared" si="78"/>
        <v>145</v>
      </c>
      <c r="N157" s="12">
        <f t="shared" si="67"/>
        <v>1.0284714859999999</v>
      </c>
      <c r="O157" s="12">
        <f t="shared" ca="1" si="68"/>
        <v>1.0775506180000001</v>
      </c>
      <c r="P157" s="17">
        <f t="shared" si="79"/>
        <v>0</v>
      </c>
      <c r="Q157" s="14">
        <f t="shared" ca="1" si="69"/>
        <v>77.550618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44812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44656</v>
      </c>
      <c r="B158" s="116">
        <f t="shared" ca="1" si="82"/>
        <v>1078.230673</v>
      </c>
      <c r="C158" s="14">
        <f t="shared" si="73"/>
        <v>1000</v>
      </c>
      <c r="D158" s="95">
        <f t="shared" si="74"/>
        <v>44655</v>
      </c>
      <c r="E158" s="93">
        <f ca="1">IF(D158&lt;$B$1,VLOOKUP(D158,[1]DI!$A$4:$B$15000,2,FALSE),0)</f>
        <v>0.11649999999999999</v>
      </c>
      <c r="F158" s="14">
        <f t="shared" ca="1" si="83"/>
        <v>1.0004373900000001</v>
      </c>
      <c r="G158" s="14">
        <f ca="1">(TRUNC(PRODUCT($F$12:$F157),16))</f>
        <v>1.0481787250858901</v>
      </c>
      <c r="H158" s="14">
        <f t="shared" si="84"/>
        <v>1</v>
      </c>
      <c r="I158" s="14">
        <f t="shared" ca="1" si="85"/>
        <v>1.0481787300000001</v>
      </c>
      <c r="J158" s="13">
        <f t="shared" si="75"/>
        <v>0.05</v>
      </c>
      <c r="K158" s="29">
        <f t="shared" si="76"/>
        <v>44442</v>
      </c>
      <c r="L158" s="2">
        <f t="shared" si="77"/>
        <v>146</v>
      </c>
      <c r="M158" s="17">
        <f t="shared" si="78"/>
        <v>146</v>
      </c>
      <c r="N158" s="12">
        <f t="shared" si="67"/>
        <v>1.0286706290000001</v>
      </c>
      <c r="O158" s="12">
        <f t="shared" ca="1" si="68"/>
        <v>1.078230673</v>
      </c>
      <c r="P158" s="17">
        <f t="shared" si="79"/>
        <v>0</v>
      </c>
      <c r="Q158" s="14">
        <f t="shared" ca="1" si="69"/>
        <v>78.230672999999996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44812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44657</v>
      </c>
      <c r="B159" s="116">
        <f t="shared" ca="1" si="82"/>
        <v>1078.9111469899999</v>
      </c>
      <c r="C159" s="14">
        <f t="shared" si="73"/>
        <v>1000</v>
      </c>
      <c r="D159" s="95">
        <f t="shared" si="74"/>
        <v>44656</v>
      </c>
      <c r="E159" s="93">
        <f ca="1">IF(D159&lt;$B$1,VLOOKUP(D159,[1]DI!$A$4:$B$15000,2,FALSE),0)</f>
        <v>0.11649999999999999</v>
      </c>
      <c r="F159" s="14">
        <f t="shared" ca="1" si="83"/>
        <v>1.0004373900000001</v>
      </c>
      <c r="G159" s="14">
        <f ca="1">(TRUNC(PRODUCT($F$12:$F158),16))</f>
        <v>1.04863718797846</v>
      </c>
      <c r="H159" s="14">
        <f t="shared" si="84"/>
        <v>1</v>
      </c>
      <c r="I159" s="14">
        <f t="shared" ca="1" si="85"/>
        <v>1.04863719</v>
      </c>
      <c r="J159" s="13">
        <f t="shared" si="75"/>
        <v>0.05</v>
      </c>
      <c r="K159" s="29">
        <f t="shared" si="76"/>
        <v>44442</v>
      </c>
      <c r="L159" s="2">
        <f t="shared" si="77"/>
        <v>147</v>
      </c>
      <c r="M159" s="17">
        <f t="shared" si="78"/>
        <v>147</v>
      </c>
      <c r="N159" s="12">
        <f t="shared" si="67"/>
        <v>1.0288698110000001</v>
      </c>
      <c r="O159" s="12">
        <f t="shared" ca="1" si="68"/>
        <v>1.0789111469999999</v>
      </c>
      <c r="P159" s="17">
        <f t="shared" si="79"/>
        <v>0</v>
      </c>
      <c r="Q159" s="14">
        <f t="shared" ca="1" si="69"/>
        <v>78.911146990000006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44812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44658</v>
      </c>
      <c r="B160" s="116">
        <f t="shared" ca="1" si="82"/>
        <v>1079.5920510000001</v>
      </c>
      <c r="C160" s="14">
        <f t="shared" si="73"/>
        <v>1000</v>
      </c>
      <c r="D160" s="95">
        <f t="shared" si="74"/>
        <v>44657</v>
      </c>
      <c r="E160" s="93">
        <f ca="1">IF(D160&lt;$B$1,VLOOKUP(D160,[1]DI!$A$4:$B$15000,2,FALSE),0)</f>
        <v>0.11649999999999999</v>
      </c>
      <c r="F160" s="14">
        <f t="shared" ca="1" si="83"/>
        <v>1.0004373900000001</v>
      </c>
      <c r="G160" s="14">
        <f ca="1">(TRUNC(PRODUCT($F$12:$F159),16))</f>
        <v>1.0490958513981099</v>
      </c>
      <c r="H160" s="14">
        <f t="shared" si="84"/>
        <v>1</v>
      </c>
      <c r="I160" s="14">
        <f t="shared" ca="1" si="85"/>
        <v>1.0490958500000001</v>
      </c>
      <c r="J160" s="13">
        <f t="shared" si="75"/>
        <v>0.05</v>
      </c>
      <c r="K160" s="29">
        <f t="shared" si="76"/>
        <v>44442</v>
      </c>
      <c r="L160" s="2">
        <f t="shared" si="77"/>
        <v>148</v>
      </c>
      <c r="M160" s="17">
        <f t="shared" si="78"/>
        <v>148</v>
      </c>
      <c r="N160" s="12">
        <f t="shared" si="67"/>
        <v>1.029069032</v>
      </c>
      <c r="O160" s="12">
        <f t="shared" ca="1" si="68"/>
        <v>1.0795920510000001</v>
      </c>
      <c r="P160" s="17">
        <f t="shared" si="79"/>
        <v>0</v>
      </c>
      <c r="Q160" s="14">
        <f t="shared" ca="1" si="69"/>
        <v>79.592050999999998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44812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44441</v>
      </c>
      <c r="AD160" s="140">
        <f>A9</f>
        <v>44442</v>
      </c>
      <c r="AE160" s="122">
        <f t="shared" ref="AE160:AE161" si="87">WORKDAY(AC160,1,$X$160:$X$544)</f>
        <v>44442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44659</v>
      </c>
      <c r="B161" s="116">
        <f t="shared" ca="1" si="82"/>
        <v>1080.27339299</v>
      </c>
      <c r="C161" s="14">
        <f t="shared" si="73"/>
        <v>1000</v>
      </c>
      <c r="D161" s="95">
        <f t="shared" si="74"/>
        <v>44658</v>
      </c>
      <c r="E161" s="93">
        <f ca="1">IF(D161&lt;$B$1,VLOOKUP(D161,[1]DI!$A$4:$B$15000,2,FALSE),0)</f>
        <v>0.11649999999999999</v>
      </c>
      <c r="F161" s="14">
        <f t="shared" ca="1" si="83"/>
        <v>1.0004373900000001</v>
      </c>
      <c r="G161" s="14">
        <f ca="1">(TRUNC(PRODUCT($F$12:$F160),16))</f>
        <v>1.04955471543255</v>
      </c>
      <c r="H161" s="14">
        <f t="shared" si="84"/>
        <v>1</v>
      </c>
      <c r="I161" s="14">
        <f t="shared" ca="1" si="85"/>
        <v>1.0495547199999999</v>
      </c>
      <c r="J161" s="13">
        <f t="shared" si="75"/>
        <v>0.05</v>
      </c>
      <c r="K161" s="29">
        <f t="shared" si="76"/>
        <v>44442</v>
      </c>
      <c r="L161" s="2">
        <f t="shared" si="77"/>
        <v>149</v>
      </c>
      <c r="M161" s="17">
        <f t="shared" si="78"/>
        <v>149</v>
      </c>
      <c r="N161" s="12">
        <f t="shared" si="67"/>
        <v>1.0292682909999999</v>
      </c>
      <c r="O161" s="12">
        <f t="shared" ca="1" si="68"/>
        <v>1.0802733929999999</v>
      </c>
      <c r="P161" s="17">
        <f t="shared" si="79"/>
        <v>0</v>
      </c>
      <c r="Q161" s="14">
        <f t="shared" ca="1" si="69"/>
        <v>80.273392990000005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44812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44810</v>
      </c>
      <c r="AD161" s="122">
        <v>44812</v>
      </c>
      <c r="AE161" s="122">
        <f t="shared" si="87"/>
        <v>44812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44662</v>
      </c>
      <c r="B162" s="116">
        <f t="shared" ca="1" si="82"/>
        <v>1080.9551550000001</v>
      </c>
      <c r="C162" s="14">
        <f t="shared" si="73"/>
        <v>1000</v>
      </c>
      <c r="D162" s="95">
        <f t="shared" si="74"/>
        <v>44659</v>
      </c>
      <c r="E162" s="93">
        <f ca="1">IF(D162&lt;$B$1,VLOOKUP(D162,[1]DI!$A$4:$B$15000,2,FALSE),0)</f>
        <v>0.11649999999999999</v>
      </c>
      <c r="F162" s="14">
        <f t="shared" ca="1" si="83"/>
        <v>1.0004373900000001</v>
      </c>
      <c r="G162" s="14">
        <f ca="1">(TRUNC(PRODUCT($F$12:$F161),16))</f>
        <v>1.05001378016953</v>
      </c>
      <c r="H162" s="14">
        <f t="shared" si="84"/>
        <v>1</v>
      </c>
      <c r="I162" s="14">
        <f t="shared" ca="1" si="85"/>
        <v>1.05001378</v>
      </c>
      <c r="J162" s="13">
        <f t="shared" si="75"/>
        <v>0.05</v>
      </c>
      <c r="K162" s="29">
        <f t="shared" si="76"/>
        <v>44442</v>
      </c>
      <c r="L162" s="2">
        <f t="shared" si="77"/>
        <v>150</v>
      </c>
      <c r="M162" s="17">
        <f t="shared" si="78"/>
        <v>150</v>
      </c>
      <c r="N162" s="12">
        <f t="shared" si="67"/>
        <v>1.029467589</v>
      </c>
      <c r="O162" s="12">
        <f t="shared" ca="1" si="68"/>
        <v>1.0809551550000001</v>
      </c>
      <c r="P162" s="17">
        <f t="shared" si="79"/>
        <v>0</v>
      </c>
      <c r="Q162" s="14">
        <f t="shared" ca="1" si="69"/>
        <v>80.955155000000005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44812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44663</v>
      </c>
      <c r="B163" s="116">
        <f t="shared" ca="1" si="82"/>
        <v>1081.6373550000001</v>
      </c>
      <c r="C163" s="14">
        <f t="shared" si="73"/>
        <v>1000</v>
      </c>
      <c r="D163" s="95">
        <f t="shared" si="74"/>
        <v>44662</v>
      </c>
      <c r="E163" s="93">
        <f ca="1">IF(D163&lt;$B$1,VLOOKUP(D163,[1]DI!$A$4:$B$15000,2,FALSE),0)</f>
        <v>0.11649999999999999</v>
      </c>
      <c r="F163" s="14">
        <f t="shared" ca="1" si="83"/>
        <v>1.0004373900000001</v>
      </c>
      <c r="G163" s="14">
        <f ca="1">(TRUNC(PRODUCT($F$12:$F162),16))</f>
        <v>1.0504730456968401</v>
      </c>
      <c r="H163" s="14">
        <f t="shared" si="84"/>
        <v>1</v>
      </c>
      <c r="I163" s="14">
        <f t="shared" ca="1" si="85"/>
        <v>1.0504730499999999</v>
      </c>
      <c r="J163" s="13">
        <f t="shared" si="75"/>
        <v>0.05</v>
      </c>
      <c r="K163" s="29">
        <f t="shared" si="76"/>
        <v>44442</v>
      </c>
      <c r="L163" s="2">
        <f t="shared" si="77"/>
        <v>151</v>
      </c>
      <c r="M163" s="17">
        <f t="shared" si="78"/>
        <v>151</v>
      </c>
      <c r="N163" s="12">
        <f t="shared" si="67"/>
        <v>1.0296669249999999</v>
      </c>
      <c r="O163" s="12">
        <f t="shared" ca="1" si="68"/>
        <v>1.081637355</v>
      </c>
      <c r="P163" s="17">
        <f t="shared" si="79"/>
        <v>0</v>
      </c>
      <c r="Q163" s="14">
        <f t="shared" ca="1" si="69"/>
        <v>81.637354999999999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44812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44664</v>
      </c>
      <c r="B164" s="116">
        <f t="shared" ca="1" si="82"/>
        <v>1082.319976</v>
      </c>
      <c r="C164" s="14">
        <f t="shared" si="73"/>
        <v>1000</v>
      </c>
      <c r="D164" s="95">
        <f t="shared" si="74"/>
        <v>44663</v>
      </c>
      <c r="E164" s="93">
        <f ca="1">IF(D164&lt;$B$1,VLOOKUP(D164,[1]DI!$A$4:$B$15000,2,FALSE),0)</f>
        <v>0.11649999999999999</v>
      </c>
      <c r="F164" s="14">
        <f t="shared" ca="1" si="83"/>
        <v>1.0004373900000001</v>
      </c>
      <c r="G164" s="14">
        <f ca="1">(TRUNC(PRODUCT($F$12:$F163),16))</f>
        <v>1.0509325121023001</v>
      </c>
      <c r="H164" s="14">
        <f t="shared" si="84"/>
        <v>1</v>
      </c>
      <c r="I164" s="14">
        <f t="shared" ca="1" si="85"/>
        <v>1.05093251</v>
      </c>
      <c r="J164" s="13">
        <f t="shared" si="75"/>
        <v>0.05</v>
      </c>
      <c r="K164" s="29">
        <f t="shared" si="76"/>
        <v>44442</v>
      </c>
      <c r="L164" s="2">
        <f t="shared" si="77"/>
        <v>152</v>
      </c>
      <c r="M164" s="17">
        <f t="shared" si="78"/>
        <v>152</v>
      </c>
      <c r="N164" s="12">
        <f t="shared" si="67"/>
        <v>1.0298662999999999</v>
      </c>
      <c r="O164" s="12">
        <f t="shared" ca="1" si="68"/>
        <v>1.082319976</v>
      </c>
      <c r="P164" s="17">
        <f t="shared" si="79"/>
        <v>0</v>
      </c>
      <c r="Q164" s="14">
        <f t="shared" ca="1" si="69"/>
        <v>82.319975999999997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44812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44665</v>
      </c>
      <c r="B165" s="116">
        <f t="shared" ca="1" si="82"/>
        <v>1083.0030360000001</v>
      </c>
      <c r="C165" s="14">
        <f t="shared" si="73"/>
        <v>1000</v>
      </c>
      <c r="D165" s="95">
        <f t="shared" si="74"/>
        <v>44664</v>
      </c>
      <c r="E165" s="93">
        <f ca="1">IF(D165&lt;$B$1,VLOOKUP(D165,[1]DI!$A$4:$B$15000,2,FALSE),0)</f>
        <v>0.11649999999999999</v>
      </c>
      <c r="F165" s="14">
        <f t="shared" ca="1" si="83"/>
        <v>1.0004373900000001</v>
      </c>
      <c r="G165" s="14">
        <f ca="1">(TRUNC(PRODUCT($F$12:$F164),16))</f>
        <v>1.0513921794737699</v>
      </c>
      <c r="H165" s="14">
        <f t="shared" si="84"/>
        <v>1</v>
      </c>
      <c r="I165" s="14">
        <f t="shared" ca="1" si="85"/>
        <v>1.0513921799999999</v>
      </c>
      <c r="J165" s="13">
        <f t="shared" si="75"/>
        <v>0.05</v>
      </c>
      <c r="K165" s="29">
        <f t="shared" si="76"/>
        <v>44442</v>
      </c>
      <c r="L165" s="2">
        <f t="shared" si="77"/>
        <v>153</v>
      </c>
      <c r="M165" s="17">
        <f t="shared" si="78"/>
        <v>153</v>
      </c>
      <c r="N165" s="12">
        <f t="shared" si="67"/>
        <v>1.0300657129999999</v>
      </c>
      <c r="O165" s="12">
        <f t="shared" ca="1" si="68"/>
        <v>1.083003036</v>
      </c>
      <c r="P165" s="17">
        <f t="shared" si="79"/>
        <v>0</v>
      </c>
      <c r="Q165" s="14">
        <f t="shared" ca="1" si="69"/>
        <v>83.003035999999994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44812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44669</v>
      </c>
      <c r="B166" s="116">
        <f t="shared" ca="1" si="82"/>
        <v>1083.6865270000001</v>
      </c>
      <c r="C166" s="14">
        <f t="shared" si="73"/>
        <v>1000</v>
      </c>
      <c r="D166" s="95">
        <f t="shared" si="74"/>
        <v>44665</v>
      </c>
      <c r="E166" s="93">
        <f ca="1">IF(D166&lt;$B$1,VLOOKUP(D166,[1]DI!$A$4:$B$15000,2,FALSE),0)</f>
        <v>0.11649999999999999</v>
      </c>
      <c r="F166" s="14">
        <f t="shared" ca="1" si="83"/>
        <v>1.0004373900000001</v>
      </c>
      <c r="G166" s="14">
        <f ca="1">(TRUNC(PRODUCT($F$12:$F165),16))</f>
        <v>1.05185204789915</v>
      </c>
      <c r="H166" s="14">
        <f t="shared" si="84"/>
        <v>1</v>
      </c>
      <c r="I166" s="14">
        <f t="shared" ca="1" si="85"/>
        <v>1.0518520499999999</v>
      </c>
      <c r="J166" s="13">
        <f t="shared" si="75"/>
        <v>0.05</v>
      </c>
      <c r="K166" s="29">
        <f t="shared" si="76"/>
        <v>44442</v>
      </c>
      <c r="L166" s="2">
        <f t="shared" si="77"/>
        <v>154</v>
      </c>
      <c r="M166" s="17">
        <f t="shared" si="78"/>
        <v>154</v>
      </c>
      <c r="N166" s="12">
        <f t="shared" si="67"/>
        <v>1.030265166</v>
      </c>
      <c r="O166" s="12">
        <f t="shared" ca="1" si="68"/>
        <v>1.083686527</v>
      </c>
      <c r="P166" s="17">
        <f t="shared" si="79"/>
        <v>0</v>
      </c>
      <c r="Q166" s="14">
        <f t="shared" ca="1" si="69"/>
        <v>83.686526999999998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44812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44670</v>
      </c>
      <c r="B167" s="116">
        <f t="shared" ca="1" si="82"/>
        <v>1084.370447</v>
      </c>
      <c r="C167" s="14">
        <f t="shared" si="73"/>
        <v>1000</v>
      </c>
      <c r="D167" s="95">
        <f t="shared" si="74"/>
        <v>44669</v>
      </c>
      <c r="E167" s="93">
        <f ca="1">IF(D167&lt;$B$1,VLOOKUP(D167,[1]DI!$A$4:$B$15000,2,FALSE),0)</f>
        <v>0.11649999999999999</v>
      </c>
      <c r="F167" s="14">
        <f t="shared" ca="1" si="83"/>
        <v>1.0004373900000001</v>
      </c>
      <c r="G167" s="14">
        <f ca="1">(TRUNC(PRODUCT($F$12:$F166),16))</f>
        <v>1.0523121174663801</v>
      </c>
      <c r="H167" s="14">
        <f t="shared" si="84"/>
        <v>1</v>
      </c>
      <c r="I167" s="14">
        <f t="shared" ca="1" si="85"/>
        <v>1.0523121200000001</v>
      </c>
      <c r="J167" s="13">
        <f t="shared" si="75"/>
        <v>0.05</v>
      </c>
      <c r="K167" s="29">
        <f t="shared" si="76"/>
        <v>44442</v>
      </c>
      <c r="L167" s="2">
        <f t="shared" si="77"/>
        <v>155</v>
      </c>
      <c r="M167" s="17">
        <f t="shared" si="78"/>
        <v>155</v>
      </c>
      <c r="N167" s="12">
        <f t="shared" si="67"/>
        <v>1.0304646559999999</v>
      </c>
      <c r="O167" s="12">
        <f t="shared" ca="1" si="68"/>
        <v>1.084370447</v>
      </c>
      <c r="P167" s="17">
        <f t="shared" si="79"/>
        <v>0</v>
      </c>
      <c r="Q167" s="14">
        <f t="shared" ca="1" si="69"/>
        <v>84.370446999999999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44812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44671</v>
      </c>
      <c r="B168" s="116">
        <f t="shared" ca="1" si="82"/>
        <v>1085.0547980000001</v>
      </c>
      <c r="C168" s="14">
        <f t="shared" si="73"/>
        <v>1000</v>
      </c>
      <c r="D168" s="95">
        <f t="shared" si="74"/>
        <v>44670</v>
      </c>
      <c r="E168" s="93">
        <f ca="1">IF(D168&lt;$B$1,VLOOKUP(D168,[1]DI!$A$4:$B$15000,2,FALSE),0)</f>
        <v>0.11649999999999999</v>
      </c>
      <c r="F168" s="14">
        <f t="shared" ca="1" si="83"/>
        <v>1.0004373900000001</v>
      </c>
      <c r="G168" s="14">
        <f ca="1">(TRUNC(PRODUCT($F$12:$F167),16))</f>
        <v>1.0527723882634401</v>
      </c>
      <c r="H168" s="14">
        <f t="shared" si="84"/>
        <v>1</v>
      </c>
      <c r="I168" s="14">
        <f t="shared" ca="1" si="85"/>
        <v>1.0527723899999999</v>
      </c>
      <c r="J168" s="13">
        <f t="shared" si="75"/>
        <v>0.05</v>
      </c>
      <c r="K168" s="29">
        <f t="shared" si="76"/>
        <v>44442</v>
      </c>
      <c r="L168" s="2">
        <f t="shared" si="77"/>
        <v>156</v>
      </c>
      <c r="M168" s="17">
        <f t="shared" si="78"/>
        <v>156</v>
      </c>
      <c r="N168" s="12">
        <f t="shared" si="67"/>
        <v>1.0306641860000001</v>
      </c>
      <c r="O168" s="12">
        <f t="shared" ca="1" si="68"/>
        <v>1.085054798</v>
      </c>
      <c r="P168" s="17">
        <f t="shared" si="79"/>
        <v>0</v>
      </c>
      <c r="Q168" s="14">
        <f t="shared" ca="1" si="69"/>
        <v>85.054798000000005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44812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44673</v>
      </c>
      <c r="B169" s="116">
        <f t="shared" ca="1" si="82"/>
        <v>1085.7395799999999</v>
      </c>
      <c r="C169" s="14">
        <f t="shared" si="73"/>
        <v>1000</v>
      </c>
      <c r="D169" s="95">
        <f t="shared" si="74"/>
        <v>44671</v>
      </c>
      <c r="E169" s="93">
        <f ca="1">IF(D169&lt;$B$1,VLOOKUP(D169,[1]DI!$A$4:$B$15000,2,FALSE),0)</f>
        <v>0.11649999999999999</v>
      </c>
      <c r="F169" s="14">
        <f t="shared" ca="1" si="83"/>
        <v>1.0004373900000001</v>
      </c>
      <c r="G169" s="14">
        <f ca="1">(TRUNC(PRODUCT($F$12:$F168),16))</f>
        <v>1.0532328603783401</v>
      </c>
      <c r="H169" s="14">
        <f t="shared" si="84"/>
        <v>1</v>
      </c>
      <c r="I169" s="14">
        <f t="shared" ca="1" si="85"/>
        <v>1.05323286</v>
      </c>
      <c r="J169" s="13">
        <f t="shared" si="75"/>
        <v>0.05</v>
      </c>
      <c r="K169" s="29">
        <f t="shared" si="76"/>
        <v>44442</v>
      </c>
      <c r="L169" s="2">
        <f t="shared" si="77"/>
        <v>157</v>
      </c>
      <c r="M169" s="17">
        <f t="shared" si="78"/>
        <v>157</v>
      </c>
      <c r="N169" s="12">
        <f t="shared" si="67"/>
        <v>1.0308637540000001</v>
      </c>
      <c r="O169" s="12">
        <f t="shared" ca="1" si="68"/>
        <v>1.08573958</v>
      </c>
      <c r="P169" s="17">
        <f t="shared" si="79"/>
        <v>0</v>
      </c>
      <c r="Q169" s="14">
        <f t="shared" ca="1" si="69"/>
        <v>85.739580000000004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44812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44676</v>
      </c>
      <c r="B170" s="116">
        <f t="shared" ca="1" si="82"/>
        <v>1086.4247909999999</v>
      </c>
      <c r="C170" s="14">
        <f t="shared" si="73"/>
        <v>1000</v>
      </c>
      <c r="D170" s="95">
        <f t="shared" si="74"/>
        <v>44673</v>
      </c>
      <c r="E170" s="93">
        <f ca="1">IF(D170&lt;$B$1,VLOOKUP(D170,[1]DI!$A$4:$B$15000,2,FALSE),0)</f>
        <v>0.11649999999999999</v>
      </c>
      <c r="F170" s="14">
        <f t="shared" ca="1" si="83"/>
        <v>1.0004373900000001</v>
      </c>
      <c r="G170" s="14">
        <f ca="1">(TRUNC(PRODUCT($F$12:$F169),16))</f>
        <v>1.05369353389914</v>
      </c>
      <c r="H170" s="14">
        <f t="shared" si="84"/>
        <v>1</v>
      </c>
      <c r="I170" s="14">
        <f t="shared" ca="1" si="85"/>
        <v>1.0536935300000001</v>
      </c>
      <c r="J170" s="13">
        <f t="shared" si="75"/>
        <v>0.05</v>
      </c>
      <c r="K170" s="29">
        <f t="shared" si="76"/>
        <v>44442</v>
      </c>
      <c r="L170" s="2">
        <f t="shared" si="77"/>
        <v>158</v>
      </c>
      <c r="M170" s="17">
        <f t="shared" si="78"/>
        <v>158</v>
      </c>
      <c r="N170" s="12">
        <f t="shared" si="67"/>
        <v>1.0310633600000001</v>
      </c>
      <c r="O170" s="12">
        <f t="shared" ca="1" si="68"/>
        <v>1.086424791</v>
      </c>
      <c r="P170" s="17">
        <f t="shared" si="79"/>
        <v>0</v>
      </c>
      <c r="Q170" s="14">
        <f t="shared" ca="1" si="69"/>
        <v>86.424790999999999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44812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44677</v>
      </c>
      <c r="B171" s="116">
        <f t="shared" ca="1" si="82"/>
        <v>1087.1104459999999</v>
      </c>
      <c r="C171" s="14">
        <f t="shared" si="73"/>
        <v>1000</v>
      </c>
      <c r="D171" s="95">
        <f t="shared" si="74"/>
        <v>44676</v>
      </c>
      <c r="E171" s="93">
        <f ca="1">IF(D171&lt;$B$1,VLOOKUP(D171,[1]DI!$A$4:$B$15000,2,FALSE),0)</f>
        <v>0.11649999999999999</v>
      </c>
      <c r="F171" s="14">
        <f t="shared" ca="1" si="83"/>
        <v>1.0004373900000001</v>
      </c>
      <c r="G171" s="14">
        <f ca="1">(TRUNC(PRODUCT($F$12:$F170),16))</f>
        <v>1.0541544089139301</v>
      </c>
      <c r="H171" s="14">
        <f t="shared" si="84"/>
        <v>1</v>
      </c>
      <c r="I171" s="14">
        <f t="shared" ca="1" si="85"/>
        <v>1.05415441</v>
      </c>
      <c r="J171" s="13">
        <f t="shared" si="75"/>
        <v>0.05</v>
      </c>
      <c r="K171" s="29">
        <f t="shared" si="76"/>
        <v>44442</v>
      </c>
      <c r="L171" s="2">
        <f t="shared" si="77"/>
        <v>159</v>
      </c>
      <c r="M171" s="17">
        <f t="shared" si="78"/>
        <v>159</v>
      </c>
      <c r="N171" s="12">
        <f t="shared" si="67"/>
        <v>1.0312630060000001</v>
      </c>
      <c r="O171" s="12">
        <f t="shared" ca="1" si="68"/>
        <v>1.0871104460000001</v>
      </c>
      <c r="P171" s="17">
        <f t="shared" si="79"/>
        <v>0</v>
      </c>
      <c r="Q171" s="14">
        <f t="shared" ca="1" si="69"/>
        <v>87.110445999999996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44812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44678</v>
      </c>
      <c r="B172" s="116">
        <f t="shared" ca="1" si="82"/>
        <v>1087.7965300000001</v>
      </c>
      <c r="C172" s="14">
        <f t="shared" si="73"/>
        <v>1000</v>
      </c>
      <c r="D172" s="95">
        <f t="shared" si="74"/>
        <v>44677</v>
      </c>
      <c r="E172" s="93">
        <f ca="1">IF(D172&lt;$B$1,VLOOKUP(D172,[1]DI!$A$4:$B$15000,2,FALSE),0)</f>
        <v>0.11649999999999999</v>
      </c>
      <c r="F172" s="14">
        <f t="shared" ca="1" si="83"/>
        <v>1.0004373900000001</v>
      </c>
      <c r="G172" s="14">
        <f ca="1">(TRUNC(PRODUCT($F$12:$F171),16))</f>
        <v>1.05461548551085</v>
      </c>
      <c r="H172" s="14">
        <f t="shared" si="84"/>
        <v>1</v>
      </c>
      <c r="I172" s="14">
        <f t="shared" ca="1" si="85"/>
        <v>1.05461549</v>
      </c>
      <c r="J172" s="13">
        <f t="shared" si="75"/>
        <v>0.05</v>
      </c>
      <c r="K172" s="29">
        <f t="shared" si="76"/>
        <v>44442</v>
      </c>
      <c r="L172" s="2">
        <f t="shared" si="77"/>
        <v>160</v>
      </c>
      <c r="M172" s="17">
        <f t="shared" si="78"/>
        <v>160</v>
      </c>
      <c r="N172" s="12">
        <f t="shared" si="67"/>
        <v>1.0314626899999999</v>
      </c>
      <c r="O172" s="12">
        <f t="shared" ca="1" si="68"/>
        <v>1.0877965300000001</v>
      </c>
      <c r="P172" s="17">
        <f t="shared" si="79"/>
        <v>0</v>
      </c>
      <c r="Q172" s="14">
        <f t="shared" ca="1" si="69"/>
        <v>87.796530000000004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44812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44679</v>
      </c>
      <c r="B173" s="116">
        <f t="shared" ca="1" si="82"/>
        <v>1088.483035</v>
      </c>
      <c r="C173" s="14">
        <f t="shared" si="73"/>
        <v>1000</v>
      </c>
      <c r="D173" s="95">
        <f t="shared" si="74"/>
        <v>44678</v>
      </c>
      <c r="E173" s="93">
        <f ca="1">IF(D173&lt;$B$1,VLOOKUP(D173,[1]DI!$A$4:$B$15000,2,FALSE),0)</f>
        <v>0.11649999999999999</v>
      </c>
      <c r="F173" s="14">
        <f t="shared" ca="1" si="83"/>
        <v>1.0004373900000001</v>
      </c>
      <c r="G173" s="14">
        <f ca="1">(TRUNC(PRODUCT($F$12:$F172),16))</f>
        <v>1.05507676377806</v>
      </c>
      <c r="H173" s="14">
        <f t="shared" si="84"/>
        <v>1</v>
      </c>
      <c r="I173" s="14">
        <f t="shared" ca="1" si="85"/>
        <v>1.0550767599999999</v>
      </c>
      <c r="J173" s="13">
        <f t="shared" si="75"/>
        <v>0.05</v>
      </c>
      <c r="K173" s="29">
        <f t="shared" si="76"/>
        <v>44442</v>
      </c>
      <c r="L173" s="2">
        <f t="shared" si="77"/>
        <v>161</v>
      </c>
      <c r="M173" s="17">
        <f t="shared" si="78"/>
        <v>161</v>
      </c>
      <c r="N173" s="12">
        <f t="shared" si="67"/>
        <v>1.031662412</v>
      </c>
      <c r="O173" s="12">
        <f t="shared" ca="1" si="68"/>
        <v>1.0884830350000001</v>
      </c>
      <c r="P173" s="17">
        <f t="shared" si="79"/>
        <v>0</v>
      </c>
      <c r="Q173" s="14">
        <f t="shared" ca="1" si="69"/>
        <v>88.483035000000001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44812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44680</v>
      </c>
      <c r="B174" s="116">
        <f t="shared" ca="1" si="82"/>
        <v>1089.1699829899999</v>
      </c>
      <c r="C174" s="14">
        <f t="shared" si="73"/>
        <v>1000</v>
      </c>
      <c r="D174" s="95">
        <f t="shared" si="74"/>
        <v>44679</v>
      </c>
      <c r="E174" s="93">
        <f ca="1">IF(D174&lt;$B$1,VLOOKUP(D174,[1]DI!$A$4:$B$15000,2,FALSE),0)</f>
        <v>0.11649999999999999</v>
      </c>
      <c r="F174" s="14">
        <f t="shared" ca="1" si="83"/>
        <v>1.0004373900000001</v>
      </c>
      <c r="G174" s="14">
        <f ca="1">(TRUNC(PRODUCT($F$12:$F173),16))</f>
        <v>1.0555382438037599</v>
      </c>
      <c r="H174" s="14">
        <f t="shared" si="84"/>
        <v>1</v>
      </c>
      <c r="I174" s="14">
        <f t="shared" ca="1" si="85"/>
        <v>1.05553824</v>
      </c>
      <c r="J174" s="13">
        <f t="shared" si="75"/>
        <v>0.05</v>
      </c>
      <c r="K174" s="29">
        <f t="shared" si="76"/>
        <v>44442</v>
      </c>
      <c r="L174" s="2">
        <f t="shared" si="77"/>
        <v>162</v>
      </c>
      <c r="M174" s="17">
        <f t="shared" si="78"/>
        <v>162</v>
      </c>
      <c r="N174" s="12">
        <f t="shared" si="67"/>
        <v>1.031862174</v>
      </c>
      <c r="O174" s="12">
        <f t="shared" ca="1" si="68"/>
        <v>1.0891699829999999</v>
      </c>
      <c r="P174" s="17">
        <f t="shared" si="79"/>
        <v>0</v>
      </c>
      <c r="Q174" s="14">
        <f t="shared" ca="1" si="69"/>
        <v>89.169982989999994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44812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44683</v>
      </c>
      <c r="B175" s="116">
        <f t="shared" ca="1" si="82"/>
        <v>1089.8573719999999</v>
      </c>
      <c r="C175" s="14">
        <f t="shared" si="73"/>
        <v>1000</v>
      </c>
      <c r="D175" s="95">
        <f t="shared" si="74"/>
        <v>44680</v>
      </c>
      <c r="E175" s="93">
        <f ca="1">IF(D175&lt;$B$1,VLOOKUP(D175,[1]DI!$A$4:$B$15000,2,FALSE),0)</f>
        <v>0.11649999999999999</v>
      </c>
      <c r="F175" s="14">
        <f t="shared" ca="1" si="83"/>
        <v>1.0004373900000001</v>
      </c>
      <c r="G175" s="14">
        <f ca="1">(TRUNC(PRODUCT($F$12:$F174),16))</f>
        <v>1.05599992567622</v>
      </c>
      <c r="H175" s="14">
        <f t="shared" si="84"/>
        <v>1</v>
      </c>
      <c r="I175" s="14">
        <f t="shared" ca="1" si="85"/>
        <v>1.05599993</v>
      </c>
      <c r="J175" s="13">
        <f t="shared" si="75"/>
        <v>0.05</v>
      </c>
      <c r="K175" s="29">
        <f t="shared" si="76"/>
        <v>44442</v>
      </c>
      <c r="L175" s="2">
        <f t="shared" si="77"/>
        <v>163</v>
      </c>
      <c r="M175" s="17">
        <f t="shared" si="78"/>
        <v>163</v>
      </c>
      <c r="N175" s="12">
        <f t="shared" si="67"/>
        <v>1.0320619740000001</v>
      </c>
      <c r="O175" s="12">
        <f t="shared" ca="1" si="68"/>
        <v>1.089857372</v>
      </c>
      <c r="P175" s="17">
        <f t="shared" si="79"/>
        <v>0</v>
      </c>
      <c r="Q175" s="14">
        <f t="shared" ca="1" si="69"/>
        <v>89.857371999999998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44812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44684</v>
      </c>
      <c r="B176" s="116">
        <f t="shared" ca="1" si="82"/>
        <v>1090.5451820000001</v>
      </c>
      <c r="C176" s="14">
        <f t="shared" si="73"/>
        <v>1000</v>
      </c>
      <c r="D176" s="95">
        <f t="shared" si="74"/>
        <v>44683</v>
      </c>
      <c r="E176" s="93">
        <f ca="1">IF(D176&lt;$B$1,VLOOKUP(D176,[1]DI!$A$4:$B$15000,2,FALSE),0)</f>
        <v>0.11649999999999999</v>
      </c>
      <c r="F176" s="14">
        <f t="shared" ca="1" si="83"/>
        <v>1.0004373900000001</v>
      </c>
      <c r="G176" s="14">
        <f ca="1">(TRUNC(PRODUCT($F$12:$F175),16))</f>
        <v>1.0564618094837099</v>
      </c>
      <c r="H176" s="14">
        <f t="shared" si="84"/>
        <v>1</v>
      </c>
      <c r="I176" s="14">
        <f t="shared" ca="1" si="85"/>
        <v>1.0564618100000001</v>
      </c>
      <c r="J176" s="13">
        <f t="shared" si="75"/>
        <v>0.05</v>
      </c>
      <c r="K176" s="29">
        <f t="shared" si="76"/>
        <v>44442</v>
      </c>
      <c r="L176" s="2">
        <f t="shared" si="77"/>
        <v>164</v>
      </c>
      <c r="M176" s="17">
        <f t="shared" si="78"/>
        <v>164</v>
      </c>
      <c r="N176" s="12">
        <f t="shared" si="67"/>
        <v>1.032261812</v>
      </c>
      <c r="O176" s="12">
        <f t="shared" ca="1" si="68"/>
        <v>1.0905451820000001</v>
      </c>
      <c r="P176" s="17">
        <f t="shared" si="79"/>
        <v>0</v>
      </c>
      <c r="Q176" s="14">
        <f t="shared" ca="1" si="69"/>
        <v>90.545181999999997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44812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44685</v>
      </c>
      <c r="B177" s="116">
        <f t="shared" ca="1" si="82"/>
        <v>1091.233436</v>
      </c>
      <c r="C177" s="14">
        <f t="shared" si="73"/>
        <v>1000</v>
      </c>
      <c r="D177" s="95">
        <f t="shared" si="74"/>
        <v>44684</v>
      </c>
      <c r="E177" s="93">
        <f ca="1">IF(D177&lt;$B$1,VLOOKUP(D177,[1]DI!$A$4:$B$15000,2,FALSE),0)</f>
        <v>0.11649999999999999</v>
      </c>
      <c r="F177" s="14">
        <f t="shared" ca="1" si="83"/>
        <v>1.0004373900000001</v>
      </c>
      <c r="G177" s="14">
        <f ca="1">(TRUNC(PRODUCT($F$12:$F176),16))</f>
        <v>1.0569238953145601</v>
      </c>
      <c r="H177" s="14">
        <f t="shared" si="84"/>
        <v>1</v>
      </c>
      <c r="I177" s="14">
        <f t="shared" ca="1" si="85"/>
        <v>1.0569238999999999</v>
      </c>
      <c r="J177" s="13">
        <f t="shared" si="75"/>
        <v>0.05</v>
      </c>
      <c r="K177" s="29">
        <f t="shared" si="76"/>
        <v>44442</v>
      </c>
      <c r="L177" s="2">
        <f t="shared" si="77"/>
        <v>165</v>
      </c>
      <c r="M177" s="17">
        <f t="shared" si="78"/>
        <v>165</v>
      </c>
      <c r="N177" s="12">
        <f t="shared" si="67"/>
        <v>1.0324616900000001</v>
      </c>
      <c r="O177" s="12">
        <f t="shared" ca="1" si="68"/>
        <v>1.091233436</v>
      </c>
      <c r="P177" s="17">
        <f t="shared" si="79"/>
        <v>0</v>
      </c>
      <c r="Q177" s="14">
        <f t="shared" ca="1" si="69"/>
        <v>91.233435999999998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44812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44686</v>
      </c>
      <c r="B178" s="116">
        <f t="shared" ca="1" si="82"/>
        <v>1091.92211099</v>
      </c>
      <c r="C178" s="14">
        <f t="shared" si="73"/>
        <v>1000</v>
      </c>
      <c r="D178" s="95">
        <f t="shared" si="74"/>
        <v>44685</v>
      </c>
      <c r="E178" s="93">
        <f ca="1">IF(D178&lt;$B$1,VLOOKUP(D178,[1]DI!$A$4:$B$15000,2,FALSE),0)</f>
        <v>0.11649999999999999</v>
      </c>
      <c r="F178" s="14">
        <f t="shared" ca="1" si="83"/>
        <v>1.0004373900000001</v>
      </c>
      <c r="G178" s="14">
        <f ca="1">(TRUNC(PRODUCT($F$12:$F177),16))</f>
        <v>1.0573861832571401</v>
      </c>
      <c r="H178" s="14">
        <f t="shared" si="84"/>
        <v>1</v>
      </c>
      <c r="I178" s="14">
        <f t="shared" ca="1" si="85"/>
        <v>1.05738618</v>
      </c>
      <c r="J178" s="13">
        <f t="shared" si="75"/>
        <v>0.05</v>
      </c>
      <c r="K178" s="29">
        <f t="shared" si="76"/>
        <v>44442</v>
      </c>
      <c r="L178" s="2">
        <f t="shared" si="77"/>
        <v>166</v>
      </c>
      <c r="M178" s="17">
        <f t="shared" si="78"/>
        <v>166</v>
      </c>
      <c r="N178" s="12">
        <f t="shared" si="67"/>
        <v>1.032661606</v>
      </c>
      <c r="O178" s="12">
        <f t="shared" ca="1" si="68"/>
        <v>1.0919221109999999</v>
      </c>
      <c r="P178" s="17">
        <f t="shared" si="79"/>
        <v>0</v>
      </c>
      <c r="Q178" s="14">
        <f t="shared" ca="1" si="69"/>
        <v>91.922110989999993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44812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44687</v>
      </c>
      <c r="B179" s="116">
        <f t="shared" ca="1" si="82"/>
        <v>1092.6112290000001</v>
      </c>
      <c r="C179" s="14">
        <f t="shared" si="73"/>
        <v>1000</v>
      </c>
      <c r="D179" s="95">
        <f t="shared" si="74"/>
        <v>44686</v>
      </c>
      <c r="E179" s="93">
        <f ca="1">IF(D179&lt;$B$1,VLOOKUP(D179,[1]DI!$A$4:$B$15000,2,FALSE),0)</f>
        <v>0.1265</v>
      </c>
      <c r="F179" s="14">
        <f t="shared" ca="1" si="83"/>
        <v>1.0004727899999999</v>
      </c>
      <c r="G179" s="14">
        <f ca="1">(TRUNC(PRODUCT($F$12:$F178),16))</f>
        <v>1.05784867339983</v>
      </c>
      <c r="H179" s="14">
        <f t="shared" si="84"/>
        <v>1</v>
      </c>
      <c r="I179" s="14">
        <f t="shared" ca="1" si="85"/>
        <v>1.05784867</v>
      </c>
      <c r="J179" s="13">
        <f t="shared" si="75"/>
        <v>0.05</v>
      </c>
      <c r="K179" s="29">
        <f t="shared" si="76"/>
        <v>44442</v>
      </c>
      <c r="L179" s="2">
        <f t="shared" si="77"/>
        <v>167</v>
      </c>
      <c r="M179" s="17">
        <f t="shared" si="78"/>
        <v>167</v>
      </c>
      <c r="N179" s="12">
        <f t="shared" si="67"/>
        <v>1.032861561</v>
      </c>
      <c r="O179" s="12">
        <f t="shared" ca="1" si="68"/>
        <v>1.0926112290000001</v>
      </c>
      <c r="P179" s="17">
        <f t="shared" si="79"/>
        <v>0</v>
      </c>
      <c r="Q179" s="14">
        <f t="shared" ca="1" si="69"/>
        <v>92.611228999999994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44812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44690</v>
      </c>
      <c r="B180" s="116">
        <f t="shared" ca="1" si="82"/>
        <v>1093.3394659999999</v>
      </c>
      <c r="C180" s="14">
        <f t="shared" si="73"/>
        <v>1000</v>
      </c>
      <c r="D180" s="95">
        <f t="shared" si="74"/>
        <v>44687</v>
      </c>
      <c r="E180" s="93">
        <f ca="1">IF(D180&lt;$B$1,VLOOKUP(D180,[1]DI!$A$4:$B$15000,2,FALSE),0)</f>
        <v>0.1265</v>
      </c>
      <c r="F180" s="14">
        <f t="shared" ca="1" si="83"/>
        <v>1.0004727899999999</v>
      </c>
      <c r="G180" s="14">
        <f ca="1">(TRUNC(PRODUCT($F$12:$F179),16))</f>
        <v>1.0583488136741299</v>
      </c>
      <c r="H180" s="14">
        <f t="shared" si="84"/>
        <v>1</v>
      </c>
      <c r="I180" s="14">
        <f t="shared" ca="1" si="85"/>
        <v>1.05834881</v>
      </c>
      <c r="J180" s="13">
        <f t="shared" si="75"/>
        <v>0.05</v>
      </c>
      <c r="K180" s="29">
        <f t="shared" si="76"/>
        <v>44442</v>
      </c>
      <c r="L180" s="2">
        <f t="shared" si="77"/>
        <v>168</v>
      </c>
      <c r="M180" s="17">
        <f t="shared" si="78"/>
        <v>168</v>
      </c>
      <c r="N180" s="12">
        <f t="shared" si="67"/>
        <v>1.0330615540000001</v>
      </c>
      <c r="O180" s="12">
        <f t="shared" ca="1" si="68"/>
        <v>1.093339466</v>
      </c>
      <c r="P180" s="17">
        <f t="shared" si="79"/>
        <v>0</v>
      </c>
      <c r="Q180" s="14">
        <f t="shared" ca="1" si="69"/>
        <v>93.339466000000002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44812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44691</v>
      </c>
      <c r="B181" s="116">
        <f t="shared" ca="1" si="82"/>
        <v>1094.0681930000001</v>
      </c>
      <c r="C181" s="14">
        <f t="shared" si="73"/>
        <v>1000</v>
      </c>
      <c r="D181" s="95">
        <f t="shared" si="74"/>
        <v>44690</v>
      </c>
      <c r="E181" s="93">
        <f ca="1">IF(D181&lt;$B$1,VLOOKUP(D181,[1]DI!$A$4:$B$15000,2,FALSE),0)</f>
        <v>0.1265</v>
      </c>
      <c r="F181" s="14">
        <f t="shared" ca="1" si="83"/>
        <v>1.0004727899999999</v>
      </c>
      <c r="G181" s="14">
        <f ca="1">(TRUNC(PRODUCT($F$12:$F180),16))</f>
        <v>1.0588491904097399</v>
      </c>
      <c r="H181" s="14">
        <f t="shared" si="84"/>
        <v>1</v>
      </c>
      <c r="I181" s="14">
        <f t="shared" ca="1" si="85"/>
        <v>1.0588491900000001</v>
      </c>
      <c r="J181" s="13">
        <f t="shared" si="75"/>
        <v>0.05</v>
      </c>
      <c r="K181" s="29">
        <f t="shared" si="76"/>
        <v>44442</v>
      </c>
      <c r="L181" s="2">
        <f t="shared" si="77"/>
        <v>169</v>
      </c>
      <c r="M181" s="17">
        <f t="shared" si="78"/>
        <v>169</v>
      </c>
      <c r="N181" s="12">
        <f t="shared" si="67"/>
        <v>1.0332615860000001</v>
      </c>
      <c r="O181" s="12">
        <f t="shared" ca="1" si="68"/>
        <v>1.094068193</v>
      </c>
      <c r="P181" s="17">
        <f t="shared" si="79"/>
        <v>0</v>
      </c>
      <c r="Q181" s="14">
        <f t="shared" ca="1" si="69"/>
        <v>94.068192999999994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44812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44692</v>
      </c>
      <c r="B182" s="116">
        <f t="shared" ca="1" si="82"/>
        <v>1094.7973999999999</v>
      </c>
      <c r="C182" s="14">
        <f t="shared" si="73"/>
        <v>1000</v>
      </c>
      <c r="D182" s="95">
        <f t="shared" si="74"/>
        <v>44691</v>
      </c>
      <c r="E182" s="93">
        <f ca="1">IF(D182&lt;$B$1,VLOOKUP(D182,[1]DI!$A$4:$B$15000,2,FALSE),0)</f>
        <v>0.1265</v>
      </c>
      <c r="F182" s="14">
        <f t="shared" ca="1" si="83"/>
        <v>1.0004727899999999</v>
      </c>
      <c r="G182" s="14">
        <f ca="1">(TRUNC(PRODUCT($F$12:$F181),16))</f>
        <v>1.0593498037184801</v>
      </c>
      <c r="H182" s="14">
        <f t="shared" si="84"/>
        <v>1</v>
      </c>
      <c r="I182" s="14">
        <f t="shared" ca="1" si="85"/>
        <v>1.0593497999999999</v>
      </c>
      <c r="J182" s="13">
        <f t="shared" si="75"/>
        <v>0.05</v>
      </c>
      <c r="K182" s="29">
        <f t="shared" si="76"/>
        <v>44442</v>
      </c>
      <c r="L182" s="2">
        <f t="shared" si="77"/>
        <v>170</v>
      </c>
      <c r="M182" s="17">
        <f t="shared" si="78"/>
        <v>170</v>
      </c>
      <c r="N182" s="12">
        <f t="shared" si="67"/>
        <v>1.0334616569999999</v>
      </c>
      <c r="O182" s="12">
        <f t="shared" ca="1" si="68"/>
        <v>1.0947974</v>
      </c>
      <c r="P182" s="17">
        <f t="shared" si="79"/>
        <v>0</v>
      </c>
      <c r="Q182" s="14">
        <f t="shared" ca="1" si="69"/>
        <v>94.797399999999996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44812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44693</v>
      </c>
      <c r="B183" s="116">
        <f t="shared" ca="1" si="82"/>
        <v>1095.527096</v>
      </c>
      <c r="C183" s="14">
        <f t="shared" si="73"/>
        <v>1000</v>
      </c>
      <c r="D183" s="95">
        <f t="shared" si="74"/>
        <v>44692</v>
      </c>
      <c r="E183" s="93">
        <f ca="1">IF(D183&lt;$B$1,VLOOKUP(D183,[1]DI!$A$4:$B$15000,2,FALSE),0)</f>
        <v>0.1265</v>
      </c>
      <c r="F183" s="14">
        <f t="shared" ca="1" si="83"/>
        <v>1.0004727899999999</v>
      </c>
      <c r="G183" s="14">
        <f ca="1">(TRUNC(PRODUCT($F$12:$F182),16))</f>
        <v>1.0598506537121799</v>
      </c>
      <c r="H183" s="14">
        <f t="shared" si="84"/>
        <v>1</v>
      </c>
      <c r="I183" s="14">
        <f t="shared" ca="1" si="85"/>
        <v>1.05985065</v>
      </c>
      <c r="J183" s="13">
        <f t="shared" si="75"/>
        <v>0.05</v>
      </c>
      <c r="K183" s="29">
        <f t="shared" si="76"/>
        <v>44442</v>
      </c>
      <c r="L183" s="2">
        <f t="shared" si="77"/>
        <v>171</v>
      </c>
      <c r="M183" s="17">
        <f t="shared" si="78"/>
        <v>171</v>
      </c>
      <c r="N183" s="12">
        <f t="shared" si="67"/>
        <v>1.0336617669999999</v>
      </c>
      <c r="O183" s="12">
        <f t="shared" ca="1" si="68"/>
        <v>1.0955270960000001</v>
      </c>
      <c r="P183" s="17">
        <f t="shared" si="79"/>
        <v>0</v>
      </c>
      <c r="Q183" s="14">
        <f t="shared" ca="1" si="69"/>
        <v>95.527096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44812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44694</v>
      </c>
      <c r="B184" s="116">
        <f t="shared" ca="1" si="82"/>
        <v>1096.2572799899999</v>
      </c>
      <c r="C184" s="14">
        <f t="shared" si="73"/>
        <v>1000</v>
      </c>
      <c r="D184" s="95">
        <f t="shared" si="74"/>
        <v>44693</v>
      </c>
      <c r="E184" s="93">
        <f ca="1">IF(D184&lt;$B$1,VLOOKUP(D184,[1]DI!$A$4:$B$15000,2,FALSE),0)</f>
        <v>0.1265</v>
      </c>
      <c r="F184" s="14">
        <f t="shared" ca="1" si="83"/>
        <v>1.0004727899999999</v>
      </c>
      <c r="G184" s="14">
        <f ca="1">(TRUNC(PRODUCT($F$12:$F183),16))</f>
        <v>1.0603517405027501</v>
      </c>
      <c r="H184" s="14">
        <f t="shared" si="84"/>
        <v>1</v>
      </c>
      <c r="I184" s="14">
        <f t="shared" ca="1" si="85"/>
        <v>1.06035174</v>
      </c>
      <c r="J184" s="13">
        <f t="shared" si="75"/>
        <v>0.05</v>
      </c>
      <c r="K184" s="29">
        <f t="shared" si="76"/>
        <v>44442</v>
      </c>
      <c r="L184" s="2">
        <f t="shared" si="77"/>
        <v>172</v>
      </c>
      <c r="M184" s="17">
        <f t="shared" si="78"/>
        <v>172</v>
      </c>
      <c r="N184" s="12">
        <f t="shared" si="67"/>
        <v>1.0338619149999999</v>
      </c>
      <c r="O184" s="12">
        <f t="shared" ca="1" si="68"/>
        <v>1.0962572799999999</v>
      </c>
      <c r="P184" s="17">
        <f t="shared" si="79"/>
        <v>0</v>
      </c>
      <c r="Q184" s="14">
        <f t="shared" ca="1" si="69"/>
        <v>96.257279990000001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44812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44697</v>
      </c>
      <c r="B185" s="116">
        <f t="shared" ca="1" si="82"/>
        <v>1096.987946</v>
      </c>
      <c r="C185" s="14">
        <f t="shared" si="73"/>
        <v>1000</v>
      </c>
      <c r="D185" s="95">
        <f t="shared" si="74"/>
        <v>44694</v>
      </c>
      <c r="E185" s="93">
        <f ca="1">IF(D185&lt;$B$1,VLOOKUP(D185,[1]DI!$A$4:$B$15000,2,FALSE),0)</f>
        <v>0.1265</v>
      </c>
      <c r="F185" s="14">
        <f t="shared" ca="1" si="83"/>
        <v>1.0004727899999999</v>
      </c>
      <c r="G185" s="14">
        <f ca="1">(TRUNC(PRODUCT($F$12:$F184),16))</f>
        <v>1.0608530642021401</v>
      </c>
      <c r="H185" s="14">
        <f t="shared" si="84"/>
        <v>1</v>
      </c>
      <c r="I185" s="14">
        <f t="shared" ca="1" si="85"/>
        <v>1.0608530599999999</v>
      </c>
      <c r="J185" s="13">
        <f t="shared" si="75"/>
        <v>0.05</v>
      </c>
      <c r="K185" s="29">
        <f t="shared" si="76"/>
        <v>44442</v>
      </c>
      <c r="L185" s="2">
        <f t="shared" si="77"/>
        <v>173</v>
      </c>
      <c r="M185" s="17">
        <f t="shared" si="78"/>
        <v>173</v>
      </c>
      <c r="N185" s="12">
        <f t="shared" si="67"/>
        <v>1.0340621029999999</v>
      </c>
      <c r="O185" s="12">
        <f t="shared" ca="1" si="68"/>
        <v>1.096987946</v>
      </c>
      <c r="P185" s="17">
        <f t="shared" si="79"/>
        <v>0</v>
      </c>
      <c r="Q185" s="14">
        <f t="shared" ca="1" si="69"/>
        <v>96.987945999999994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44812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44698</v>
      </c>
      <c r="B186" s="116">
        <f t="shared" ca="1" si="82"/>
        <v>1097.7191009999999</v>
      </c>
      <c r="C186" s="14">
        <f t="shared" si="73"/>
        <v>1000</v>
      </c>
      <c r="D186" s="95">
        <f t="shared" si="74"/>
        <v>44697</v>
      </c>
      <c r="E186" s="93">
        <f ca="1">IF(D186&lt;$B$1,VLOOKUP(D186,[1]DI!$A$4:$B$15000,2,FALSE),0)</f>
        <v>0.1265</v>
      </c>
      <c r="F186" s="14">
        <f t="shared" ca="1" si="83"/>
        <v>1.0004727899999999</v>
      </c>
      <c r="G186" s="14">
        <f ca="1">(TRUNC(PRODUCT($F$12:$F185),16))</f>
        <v>1.06135462492236</v>
      </c>
      <c r="H186" s="14">
        <f t="shared" si="84"/>
        <v>1</v>
      </c>
      <c r="I186" s="14">
        <f t="shared" ca="1" si="85"/>
        <v>1.0613546199999999</v>
      </c>
      <c r="J186" s="13">
        <f t="shared" si="75"/>
        <v>0.05</v>
      </c>
      <c r="K186" s="29">
        <f t="shared" si="76"/>
        <v>44442</v>
      </c>
      <c r="L186" s="2">
        <f t="shared" si="77"/>
        <v>174</v>
      </c>
      <c r="M186" s="17">
        <f t="shared" si="78"/>
        <v>174</v>
      </c>
      <c r="N186" s="12">
        <f t="shared" si="67"/>
        <v>1.0342623289999999</v>
      </c>
      <c r="O186" s="12">
        <f t="shared" ca="1" si="68"/>
        <v>1.097719101</v>
      </c>
      <c r="P186" s="17">
        <f t="shared" si="79"/>
        <v>0</v>
      </c>
      <c r="Q186" s="14">
        <f t="shared" ca="1" si="69"/>
        <v>97.719100999999995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44812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44699</v>
      </c>
      <c r="B187" s="116">
        <f t="shared" ca="1" si="82"/>
        <v>1098.4507459900001</v>
      </c>
      <c r="C187" s="14">
        <f t="shared" si="73"/>
        <v>1000</v>
      </c>
      <c r="D187" s="95">
        <f t="shared" si="74"/>
        <v>44698</v>
      </c>
      <c r="E187" s="93">
        <f ca="1">IF(D187&lt;$B$1,VLOOKUP(D187,[1]DI!$A$4:$B$15000,2,FALSE),0)</f>
        <v>0.1265</v>
      </c>
      <c r="F187" s="14">
        <f t="shared" ca="1" si="83"/>
        <v>1.0004727899999999</v>
      </c>
      <c r="G187" s="14">
        <f ca="1">(TRUNC(PRODUCT($F$12:$F186),16))</f>
        <v>1.0618564227754801</v>
      </c>
      <c r="H187" s="14">
        <f t="shared" si="84"/>
        <v>1</v>
      </c>
      <c r="I187" s="14">
        <f t="shared" ca="1" si="85"/>
        <v>1.06185642</v>
      </c>
      <c r="J187" s="13">
        <f t="shared" si="75"/>
        <v>0.05</v>
      </c>
      <c r="K187" s="29">
        <f t="shared" si="76"/>
        <v>44442</v>
      </c>
      <c r="L187" s="2">
        <f t="shared" si="77"/>
        <v>175</v>
      </c>
      <c r="M187" s="17">
        <f t="shared" si="78"/>
        <v>175</v>
      </c>
      <c r="N187" s="12">
        <f t="shared" si="67"/>
        <v>1.034462593</v>
      </c>
      <c r="O187" s="12">
        <f t="shared" ca="1" si="68"/>
        <v>1.0984507459999999</v>
      </c>
      <c r="P187" s="17">
        <f t="shared" si="79"/>
        <v>0</v>
      </c>
      <c r="Q187" s="14">
        <f t="shared" ca="1" si="69"/>
        <v>98.450745990000001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44812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44700</v>
      </c>
      <c r="B188" s="116">
        <f t="shared" ca="1" si="82"/>
        <v>1099.1828820000001</v>
      </c>
      <c r="C188" s="14">
        <f t="shared" si="73"/>
        <v>1000</v>
      </c>
      <c r="D188" s="95">
        <f t="shared" si="74"/>
        <v>44699</v>
      </c>
      <c r="E188" s="93">
        <f ca="1">IF(D188&lt;$B$1,VLOOKUP(D188,[1]DI!$A$4:$B$15000,2,FALSE),0)</f>
        <v>0.1265</v>
      </c>
      <c r="F188" s="14">
        <f t="shared" ca="1" si="83"/>
        <v>1.0004727899999999</v>
      </c>
      <c r="G188" s="14">
        <f ca="1">(TRUNC(PRODUCT($F$12:$F187),16))</f>
        <v>1.0623584578736001</v>
      </c>
      <c r="H188" s="14">
        <f t="shared" si="84"/>
        <v>1</v>
      </c>
      <c r="I188" s="14">
        <f t="shared" ca="1" si="85"/>
        <v>1.06235846</v>
      </c>
      <c r="J188" s="13">
        <f t="shared" si="75"/>
        <v>0.05</v>
      </c>
      <c r="K188" s="29">
        <f t="shared" si="76"/>
        <v>44442</v>
      </c>
      <c r="L188" s="2">
        <f t="shared" si="77"/>
        <v>176</v>
      </c>
      <c r="M188" s="17">
        <f t="shared" si="78"/>
        <v>176</v>
      </c>
      <c r="N188" s="12">
        <f t="shared" si="67"/>
        <v>1.034662897</v>
      </c>
      <c r="O188" s="12">
        <f t="shared" ca="1" si="68"/>
        <v>1.099182882</v>
      </c>
      <c r="P188" s="17">
        <f t="shared" si="79"/>
        <v>0</v>
      </c>
      <c r="Q188" s="14">
        <f t="shared" ca="1" si="69"/>
        <v>99.182882000000006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44812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44701</v>
      </c>
      <c r="B189" s="116">
        <f t="shared" ca="1" si="82"/>
        <v>1099.9154980000001</v>
      </c>
      <c r="C189" s="14">
        <f t="shared" si="73"/>
        <v>1000</v>
      </c>
      <c r="D189" s="95">
        <f t="shared" si="74"/>
        <v>44700</v>
      </c>
      <c r="E189" s="93">
        <f ca="1">IF(D189&lt;$B$1,VLOOKUP(D189,[1]DI!$A$4:$B$15000,2,FALSE),0)</f>
        <v>0.1265</v>
      </c>
      <c r="F189" s="14">
        <f t="shared" ca="1" si="83"/>
        <v>1.0004727899999999</v>
      </c>
      <c r="G189" s="14">
        <f ca="1">(TRUNC(PRODUCT($F$12:$F188),16))</f>
        <v>1.0628607303288999</v>
      </c>
      <c r="H189" s="14">
        <f t="shared" si="84"/>
        <v>1</v>
      </c>
      <c r="I189" s="14">
        <f t="shared" ca="1" si="85"/>
        <v>1.0628607299999999</v>
      </c>
      <c r="J189" s="13">
        <f t="shared" si="75"/>
        <v>0.05</v>
      </c>
      <c r="K189" s="29">
        <f t="shared" si="76"/>
        <v>44442</v>
      </c>
      <c r="L189" s="2">
        <f t="shared" si="77"/>
        <v>177</v>
      </c>
      <c r="M189" s="17">
        <f t="shared" si="78"/>
        <v>177</v>
      </c>
      <c r="N189" s="12">
        <f t="shared" si="67"/>
        <v>1.0348632390000001</v>
      </c>
      <c r="O189" s="12">
        <f t="shared" ca="1" si="68"/>
        <v>1.0999154980000001</v>
      </c>
      <c r="P189" s="17">
        <f t="shared" si="79"/>
        <v>0</v>
      </c>
      <c r="Q189" s="14">
        <f t="shared" ca="1" si="69"/>
        <v>99.915497999999999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44812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44704</v>
      </c>
      <c r="B190" s="116">
        <f t="shared" ca="1" si="82"/>
        <v>1100.6486050000001</v>
      </c>
      <c r="C190" s="14">
        <f t="shared" si="73"/>
        <v>1000</v>
      </c>
      <c r="D190" s="95">
        <f t="shared" si="74"/>
        <v>44701</v>
      </c>
      <c r="E190" s="93">
        <f ca="1">IF(D190&lt;$B$1,VLOOKUP(D190,[1]DI!$A$4:$B$15000,2,FALSE),0)</f>
        <v>0.1265</v>
      </c>
      <c r="F190" s="14">
        <f t="shared" ca="1" si="83"/>
        <v>1.0004727899999999</v>
      </c>
      <c r="G190" s="14">
        <f ca="1">(TRUNC(PRODUCT($F$12:$F189),16))</f>
        <v>1.06336324025359</v>
      </c>
      <c r="H190" s="14">
        <f t="shared" si="84"/>
        <v>1</v>
      </c>
      <c r="I190" s="14">
        <f t="shared" ca="1" si="85"/>
        <v>1.0633632399999999</v>
      </c>
      <c r="J190" s="13">
        <f t="shared" si="75"/>
        <v>0.05</v>
      </c>
      <c r="K190" s="29">
        <f t="shared" si="76"/>
        <v>44442</v>
      </c>
      <c r="L190" s="2">
        <f t="shared" si="77"/>
        <v>178</v>
      </c>
      <c r="M190" s="17">
        <f t="shared" si="78"/>
        <v>178</v>
      </c>
      <c r="N190" s="12">
        <f t="shared" si="67"/>
        <v>1.0350636200000001</v>
      </c>
      <c r="O190" s="12">
        <f t="shared" ca="1" si="68"/>
        <v>1.1006486049999999</v>
      </c>
      <c r="P190" s="17">
        <f t="shared" si="79"/>
        <v>0</v>
      </c>
      <c r="Q190" s="14">
        <f t="shared" ca="1" si="69"/>
        <v>100.648605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44812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44705</v>
      </c>
      <c r="B191" s="116">
        <f t="shared" ca="1" si="82"/>
        <v>1101.3822030000001</v>
      </c>
      <c r="C191" s="14">
        <f t="shared" si="73"/>
        <v>1000</v>
      </c>
      <c r="D191" s="95">
        <f t="shared" si="74"/>
        <v>44704</v>
      </c>
      <c r="E191" s="93">
        <f ca="1">IF(D191&lt;$B$1,VLOOKUP(D191,[1]DI!$A$4:$B$15000,2,FALSE),0)</f>
        <v>0.1265</v>
      </c>
      <c r="F191" s="14">
        <f t="shared" ca="1" si="83"/>
        <v>1.0004727899999999</v>
      </c>
      <c r="G191" s="14">
        <f ca="1">(TRUNC(PRODUCT($F$12:$F190),16))</f>
        <v>1.0638659877599499</v>
      </c>
      <c r="H191" s="14">
        <f t="shared" si="84"/>
        <v>1</v>
      </c>
      <c r="I191" s="14">
        <f t="shared" ca="1" si="85"/>
        <v>1.06386599</v>
      </c>
      <c r="J191" s="13">
        <f t="shared" si="75"/>
        <v>0.05</v>
      </c>
      <c r="K191" s="29">
        <f t="shared" si="76"/>
        <v>44442</v>
      </c>
      <c r="L191" s="2">
        <f t="shared" si="77"/>
        <v>179</v>
      </c>
      <c r="M191" s="17">
        <f t="shared" si="78"/>
        <v>179</v>
      </c>
      <c r="N191" s="12">
        <f t="shared" si="67"/>
        <v>1.0352640399999999</v>
      </c>
      <c r="O191" s="12">
        <f t="shared" ca="1" si="68"/>
        <v>1.101382203</v>
      </c>
      <c r="P191" s="17">
        <f t="shared" si="79"/>
        <v>0</v>
      </c>
      <c r="Q191" s="14">
        <f t="shared" ca="1" si="69"/>
        <v>101.382203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44812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44706</v>
      </c>
      <c r="B192" s="116">
        <f t="shared" ca="1" si="82"/>
        <v>1102.116282</v>
      </c>
      <c r="C192" s="14">
        <f t="shared" si="73"/>
        <v>1000</v>
      </c>
      <c r="D192" s="95">
        <f t="shared" si="74"/>
        <v>44705</v>
      </c>
      <c r="E192" s="93">
        <f ca="1">IF(D192&lt;$B$1,VLOOKUP(D192,[1]DI!$A$4:$B$15000,2,FALSE),0)</f>
        <v>0.1265</v>
      </c>
      <c r="F192" s="14">
        <f t="shared" ca="1" si="83"/>
        <v>1.0004727899999999</v>
      </c>
      <c r="G192" s="14">
        <f ca="1">(TRUNC(PRODUCT($F$12:$F191),16))</f>
        <v>1.0643689729603101</v>
      </c>
      <c r="H192" s="14">
        <f t="shared" si="84"/>
        <v>1</v>
      </c>
      <c r="I192" s="14">
        <f t="shared" ca="1" si="85"/>
        <v>1.0643689700000001</v>
      </c>
      <c r="J192" s="13">
        <f t="shared" si="75"/>
        <v>0.05</v>
      </c>
      <c r="K192" s="29">
        <f t="shared" si="76"/>
        <v>44442</v>
      </c>
      <c r="L192" s="2">
        <f t="shared" si="77"/>
        <v>180</v>
      </c>
      <c r="M192" s="17">
        <f t="shared" si="78"/>
        <v>180</v>
      </c>
      <c r="N192" s="12">
        <f t="shared" si="67"/>
        <v>1.0354644989999999</v>
      </c>
      <c r="O192" s="12">
        <f t="shared" ca="1" si="68"/>
        <v>1.1021162819999999</v>
      </c>
      <c r="P192" s="17">
        <f t="shared" si="79"/>
        <v>0</v>
      </c>
      <c r="Q192" s="14">
        <f t="shared" ca="1" si="69"/>
        <v>102.116282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44812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44707</v>
      </c>
      <c r="B193" s="116">
        <f t="shared" ca="1" si="82"/>
        <v>1102.8508630000001</v>
      </c>
      <c r="C193" s="14">
        <f t="shared" si="73"/>
        <v>1000</v>
      </c>
      <c r="D193" s="95">
        <f t="shared" si="74"/>
        <v>44706</v>
      </c>
      <c r="E193" s="93">
        <f ca="1">IF(D193&lt;$B$1,VLOOKUP(D193,[1]DI!$A$4:$B$15000,2,FALSE),0)</f>
        <v>0.1265</v>
      </c>
      <c r="F193" s="14">
        <f t="shared" ca="1" si="83"/>
        <v>1.0004727899999999</v>
      </c>
      <c r="G193" s="14">
        <f ca="1">(TRUNC(PRODUCT($F$12:$F192),16))</f>
        <v>1.06487219596703</v>
      </c>
      <c r="H193" s="14">
        <f t="shared" si="84"/>
        <v>1</v>
      </c>
      <c r="I193" s="14">
        <f t="shared" ca="1" si="85"/>
        <v>1.0648721999999999</v>
      </c>
      <c r="J193" s="13">
        <f t="shared" si="75"/>
        <v>0.05</v>
      </c>
      <c r="K193" s="29">
        <f t="shared" si="76"/>
        <v>44442</v>
      </c>
      <c r="L193" s="2">
        <f t="shared" si="77"/>
        <v>181</v>
      </c>
      <c r="M193" s="17">
        <f t="shared" si="78"/>
        <v>181</v>
      </c>
      <c r="N193" s="12">
        <f t="shared" si="67"/>
        <v>1.0356649959999999</v>
      </c>
      <c r="O193" s="12">
        <f t="shared" ca="1" si="68"/>
        <v>1.102850863</v>
      </c>
      <c r="P193" s="17">
        <f t="shared" si="79"/>
        <v>0</v>
      </c>
      <c r="Q193" s="14">
        <f t="shared" ca="1" si="69"/>
        <v>102.850863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44812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44708</v>
      </c>
      <c r="B194" s="116">
        <f t="shared" ca="1" si="82"/>
        <v>1103.585926</v>
      </c>
      <c r="C194" s="14">
        <f t="shared" si="73"/>
        <v>1000</v>
      </c>
      <c r="D194" s="95">
        <f t="shared" si="74"/>
        <v>44707</v>
      </c>
      <c r="E194" s="93">
        <f ca="1">IF(D194&lt;$B$1,VLOOKUP(D194,[1]DI!$A$4:$B$15000,2,FALSE),0)</f>
        <v>0.1265</v>
      </c>
      <c r="F194" s="14">
        <f t="shared" ca="1" si="83"/>
        <v>1.0004727899999999</v>
      </c>
      <c r="G194" s="14">
        <f ca="1">(TRUNC(PRODUCT($F$12:$F193),16))</f>
        <v>1.0653756568925601</v>
      </c>
      <c r="H194" s="14">
        <f t="shared" si="84"/>
        <v>1</v>
      </c>
      <c r="I194" s="14">
        <f t="shared" ca="1" si="85"/>
        <v>1.0653756599999999</v>
      </c>
      <c r="J194" s="13">
        <f t="shared" si="75"/>
        <v>0.05</v>
      </c>
      <c r="K194" s="29">
        <f t="shared" si="76"/>
        <v>44442</v>
      </c>
      <c r="L194" s="2">
        <f t="shared" si="77"/>
        <v>182</v>
      </c>
      <c r="M194" s="17">
        <f t="shared" si="78"/>
        <v>182</v>
      </c>
      <c r="N194" s="12">
        <f t="shared" si="67"/>
        <v>1.0358655329999999</v>
      </c>
      <c r="O194" s="12">
        <f t="shared" ca="1" si="68"/>
        <v>1.1035859260000001</v>
      </c>
      <c r="P194" s="17">
        <f t="shared" si="79"/>
        <v>0</v>
      </c>
      <c r="Q194" s="14">
        <f t="shared" ca="1" si="69"/>
        <v>103.585926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44812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44711</v>
      </c>
      <c r="B195" s="116">
        <f t="shared" ca="1" si="82"/>
        <v>1104.3214800000001</v>
      </c>
      <c r="C195" s="14">
        <f t="shared" si="73"/>
        <v>1000</v>
      </c>
      <c r="D195" s="95">
        <f t="shared" si="74"/>
        <v>44708</v>
      </c>
      <c r="E195" s="93">
        <f ca="1">IF(D195&lt;$B$1,VLOOKUP(D195,[1]DI!$A$4:$B$15000,2,FALSE),0)</f>
        <v>0.1265</v>
      </c>
      <c r="F195" s="14">
        <f t="shared" ca="1" si="83"/>
        <v>1.0004727899999999</v>
      </c>
      <c r="G195" s="14">
        <f ca="1">(TRUNC(PRODUCT($F$12:$F194),16))</f>
        <v>1.06587935584939</v>
      </c>
      <c r="H195" s="14">
        <f t="shared" si="84"/>
        <v>1</v>
      </c>
      <c r="I195" s="14">
        <f t="shared" ca="1" si="85"/>
        <v>1.0658793600000001</v>
      </c>
      <c r="J195" s="13">
        <f t="shared" si="75"/>
        <v>0.05</v>
      </c>
      <c r="K195" s="29">
        <f t="shared" si="76"/>
        <v>44442</v>
      </c>
      <c r="L195" s="2">
        <f t="shared" si="77"/>
        <v>183</v>
      </c>
      <c r="M195" s="17">
        <f t="shared" si="78"/>
        <v>183</v>
      </c>
      <c r="N195" s="12">
        <f t="shared" si="67"/>
        <v>1.036066108</v>
      </c>
      <c r="O195" s="12">
        <f t="shared" ca="1" si="68"/>
        <v>1.1043214800000001</v>
      </c>
      <c r="P195" s="17">
        <f t="shared" si="79"/>
        <v>0</v>
      </c>
      <c r="Q195" s="14">
        <f t="shared" ca="1" si="69"/>
        <v>104.32147999999999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44812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44712</v>
      </c>
      <c r="B196" s="116">
        <f t="shared" ca="1" si="82"/>
        <v>1105.0575160000001</v>
      </c>
      <c r="C196" s="14">
        <f t="shared" si="73"/>
        <v>1000</v>
      </c>
      <c r="D196" s="95">
        <f t="shared" si="74"/>
        <v>44711</v>
      </c>
      <c r="E196" s="93">
        <f ca="1">IF(D196&lt;$B$1,VLOOKUP(D196,[1]DI!$A$4:$B$15000,2,FALSE),0)</f>
        <v>0.1265</v>
      </c>
      <c r="F196" s="14">
        <f t="shared" ca="1" si="83"/>
        <v>1.0004727899999999</v>
      </c>
      <c r="G196" s="14">
        <f ca="1">(TRUNC(PRODUCT($F$12:$F195),16))</f>
        <v>1.0663832929500401</v>
      </c>
      <c r="H196" s="14">
        <f t="shared" si="84"/>
        <v>1</v>
      </c>
      <c r="I196" s="14">
        <f t="shared" ca="1" si="85"/>
        <v>1.0663832900000001</v>
      </c>
      <c r="J196" s="13">
        <f t="shared" si="75"/>
        <v>0.05</v>
      </c>
      <c r="K196" s="29">
        <f t="shared" si="76"/>
        <v>44442</v>
      </c>
      <c r="L196" s="2">
        <f t="shared" si="77"/>
        <v>184</v>
      </c>
      <c r="M196" s="17">
        <f t="shared" si="78"/>
        <v>184</v>
      </c>
      <c r="N196" s="12">
        <f t="shared" si="67"/>
        <v>1.0362667219999999</v>
      </c>
      <c r="O196" s="12">
        <f t="shared" ca="1" si="68"/>
        <v>1.105057516</v>
      </c>
      <c r="P196" s="17">
        <f t="shared" si="79"/>
        <v>0</v>
      </c>
      <c r="Q196" s="14">
        <f t="shared" ca="1" si="69"/>
        <v>105.05751600000001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44812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44713</v>
      </c>
      <c r="B197" s="116">
        <f t="shared" ca="1" si="82"/>
        <v>1105.7940550000001</v>
      </c>
      <c r="C197" s="14">
        <f t="shared" si="73"/>
        <v>1000</v>
      </c>
      <c r="D197" s="95">
        <f t="shared" si="74"/>
        <v>44712</v>
      </c>
      <c r="E197" s="93">
        <f ca="1">IF(D197&lt;$B$1,VLOOKUP(D197,[1]DI!$A$4:$B$15000,2,FALSE),0)</f>
        <v>0.1265</v>
      </c>
      <c r="F197" s="14">
        <f t="shared" ca="1" si="83"/>
        <v>1.0004727899999999</v>
      </c>
      <c r="G197" s="14">
        <f ca="1">(TRUNC(PRODUCT($F$12:$F196),16))</f>
        <v>1.0668874683071099</v>
      </c>
      <c r="H197" s="14">
        <f t="shared" si="84"/>
        <v>1</v>
      </c>
      <c r="I197" s="14">
        <f t="shared" ca="1" si="85"/>
        <v>1.0668874699999999</v>
      </c>
      <c r="J197" s="13">
        <f t="shared" si="75"/>
        <v>0.05</v>
      </c>
      <c r="K197" s="29">
        <f t="shared" si="76"/>
        <v>44442</v>
      </c>
      <c r="L197" s="2">
        <f t="shared" si="77"/>
        <v>185</v>
      </c>
      <c r="M197" s="17">
        <f t="shared" si="78"/>
        <v>185</v>
      </c>
      <c r="N197" s="12">
        <f t="shared" si="67"/>
        <v>1.036467375</v>
      </c>
      <c r="O197" s="12">
        <f t="shared" ca="1" si="68"/>
        <v>1.1057940550000001</v>
      </c>
      <c r="P197" s="17">
        <f t="shared" si="79"/>
        <v>0</v>
      </c>
      <c r="Q197" s="14">
        <f t="shared" ca="1" si="69"/>
        <v>105.794055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44812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44714</v>
      </c>
      <c r="B198" s="116">
        <f t="shared" ca="1" si="82"/>
        <v>1106.531076</v>
      </c>
      <c r="C198" s="14">
        <f t="shared" si="73"/>
        <v>1000</v>
      </c>
      <c r="D198" s="95">
        <f t="shared" si="74"/>
        <v>44713</v>
      </c>
      <c r="E198" s="93">
        <f ca="1">IF(D198&lt;$B$1,VLOOKUP(D198,[1]DI!$A$4:$B$15000,2,FALSE),0)</f>
        <v>0.1265</v>
      </c>
      <c r="F198" s="14">
        <f t="shared" ca="1" si="83"/>
        <v>1.0004727899999999</v>
      </c>
      <c r="G198" s="14">
        <f ca="1">(TRUNC(PRODUCT($F$12:$F197),16))</f>
        <v>1.06739188203325</v>
      </c>
      <c r="H198" s="14">
        <f t="shared" si="84"/>
        <v>1</v>
      </c>
      <c r="I198" s="14">
        <f t="shared" ca="1" si="85"/>
        <v>1.06739188</v>
      </c>
      <c r="J198" s="13">
        <f t="shared" si="75"/>
        <v>0.05</v>
      </c>
      <c r="K198" s="29">
        <f t="shared" si="76"/>
        <v>44442</v>
      </c>
      <c r="L198" s="2">
        <f t="shared" si="77"/>
        <v>186</v>
      </c>
      <c r="M198" s="17">
        <f t="shared" si="78"/>
        <v>186</v>
      </c>
      <c r="N198" s="12">
        <f t="shared" si="67"/>
        <v>1.0366680660000001</v>
      </c>
      <c r="O198" s="12">
        <f t="shared" ca="1" si="68"/>
        <v>1.106531076</v>
      </c>
      <c r="P198" s="17">
        <f t="shared" si="79"/>
        <v>0</v>
      </c>
      <c r="Q198" s="14">
        <f t="shared" ca="1" si="69"/>
        <v>106.531076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44812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44715</v>
      </c>
      <c r="B199" s="116">
        <f t="shared" ca="1" si="82"/>
        <v>1107.2685899999999</v>
      </c>
      <c r="C199" s="14">
        <f t="shared" si="73"/>
        <v>1000</v>
      </c>
      <c r="D199" s="95">
        <f t="shared" si="74"/>
        <v>44714</v>
      </c>
      <c r="E199" s="93">
        <f ca="1">IF(D199&lt;$B$1,VLOOKUP(D199,[1]DI!$A$4:$B$15000,2,FALSE),0)</f>
        <v>0.1265</v>
      </c>
      <c r="F199" s="14">
        <f t="shared" ca="1" si="83"/>
        <v>1.0004727899999999</v>
      </c>
      <c r="G199" s="14">
        <f ca="1">(TRUNC(PRODUCT($F$12:$F198),16))</f>
        <v>1.0678965342411599</v>
      </c>
      <c r="H199" s="14">
        <f t="shared" si="84"/>
        <v>1</v>
      </c>
      <c r="I199" s="14">
        <f t="shared" ca="1" si="85"/>
        <v>1.0678965300000001</v>
      </c>
      <c r="J199" s="13">
        <f t="shared" si="75"/>
        <v>0.05</v>
      </c>
      <c r="K199" s="29">
        <f t="shared" si="76"/>
        <v>44442</v>
      </c>
      <c r="L199" s="2">
        <f t="shared" si="77"/>
        <v>187</v>
      </c>
      <c r="M199" s="17">
        <f t="shared" si="78"/>
        <v>187</v>
      </c>
      <c r="N199" s="12">
        <f t="shared" si="67"/>
        <v>1.0368687969999999</v>
      </c>
      <c r="O199" s="12">
        <f t="shared" ca="1" si="68"/>
        <v>1.1072685900000001</v>
      </c>
      <c r="P199" s="17">
        <f t="shared" si="79"/>
        <v>0</v>
      </c>
      <c r="Q199" s="14">
        <f t="shared" ca="1" si="69"/>
        <v>107.26859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44812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44718</v>
      </c>
      <c r="B200" s="116">
        <f t="shared" ca="1" si="82"/>
        <v>1108.006607</v>
      </c>
      <c r="C200" s="14">
        <f t="shared" si="73"/>
        <v>1000</v>
      </c>
      <c r="D200" s="95">
        <f t="shared" si="74"/>
        <v>44715</v>
      </c>
      <c r="E200" s="93">
        <f ca="1">IF(D200&lt;$B$1,VLOOKUP(D200,[1]DI!$A$4:$B$15000,2,FALSE),0)</f>
        <v>0.1265</v>
      </c>
      <c r="F200" s="14">
        <f t="shared" ca="1" si="83"/>
        <v>1.0004727899999999</v>
      </c>
      <c r="G200" s="14">
        <f ca="1">(TRUNC(PRODUCT($F$12:$F199),16))</f>
        <v>1.06840142504358</v>
      </c>
      <c r="H200" s="14">
        <f t="shared" si="84"/>
        <v>1</v>
      </c>
      <c r="I200" s="14">
        <f t="shared" ca="1" si="85"/>
        <v>1.06840143</v>
      </c>
      <c r="J200" s="13">
        <f t="shared" si="75"/>
        <v>0.05</v>
      </c>
      <c r="K200" s="29">
        <f t="shared" si="76"/>
        <v>44442</v>
      </c>
      <c r="L200" s="2">
        <f t="shared" si="77"/>
        <v>188</v>
      </c>
      <c r="M200" s="17">
        <f t="shared" si="78"/>
        <v>188</v>
      </c>
      <c r="N200" s="12">
        <f t="shared" si="67"/>
        <v>1.037069566</v>
      </c>
      <c r="O200" s="12">
        <f t="shared" ca="1" si="68"/>
        <v>1.1080066070000001</v>
      </c>
      <c r="P200" s="17">
        <f t="shared" si="79"/>
        <v>0</v>
      </c>
      <c r="Q200" s="14">
        <f t="shared" ca="1" si="69"/>
        <v>108.006607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44812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44719</v>
      </c>
      <c r="B201" s="116">
        <f t="shared" ca="1" si="82"/>
        <v>1108.7450980000001</v>
      </c>
      <c r="C201" s="14">
        <f t="shared" si="73"/>
        <v>1000</v>
      </c>
      <c r="D201" s="95">
        <f t="shared" si="74"/>
        <v>44718</v>
      </c>
      <c r="E201" s="93">
        <f ca="1">IF(D201&lt;$B$1,VLOOKUP(D201,[1]DI!$A$4:$B$15000,2,FALSE),0)</f>
        <v>0.1265</v>
      </c>
      <c r="F201" s="14">
        <f t="shared" ca="1" si="83"/>
        <v>1.0004727899999999</v>
      </c>
      <c r="G201" s="14">
        <f ca="1">(TRUNC(PRODUCT($F$12:$F200),16))</f>
        <v>1.0689065545533301</v>
      </c>
      <c r="H201" s="14">
        <f t="shared" si="84"/>
        <v>1</v>
      </c>
      <c r="I201" s="14">
        <f t="shared" ca="1" si="85"/>
        <v>1.0689065499999999</v>
      </c>
      <c r="J201" s="13">
        <f t="shared" si="75"/>
        <v>0.05</v>
      </c>
      <c r="K201" s="29">
        <f t="shared" si="76"/>
        <v>44442</v>
      </c>
      <c r="L201" s="2">
        <f t="shared" si="77"/>
        <v>189</v>
      </c>
      <c r="M201" s="17">
        <f t="shared" si="78"/>
        <v>189</v>
      </c>
      <c r="N201" s="12">
        <f t="shared" si="67"/>
        <v>1.0372703750000001</v>
      </c>
      <c r="O201" s="12">
        <f t="shared" ca="1" si="68"/>
        <v>1.108745098</v>
      </c>
      <c r="P201" s="17">
        <f t="shared" si="79"/>
        <v>0</v>
      </c>
      <c r="Q201" s="14">
        <f t="shared" ca="1" si="69"/>
        <v>108.745098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44812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44720</v>
      </c>
      <c r="B202" s="116">
        <f t="shared" ca="1" si="82"/>
        <v>1109.484091</v>
      </c>
      <c r="C202" s="14">
        <f t="shared" si="73"/>
        <v>1000</v>
      </c>
      <c r="D202" s="95">
        <f t="shared" si="74"/>
        <v>44719</v>
      </c>
      <c r="E202" s="93">
        <f ca="1">IF(D202&lt;$B$1,VLOOKUP(D202,[1]DI!$A$4:$B$15000,2,FALSE),0)</f>
        <v>0.1265</v>
      </c>
      <c r="F202" s="14">
        <f t="shared" ca="1" si="83"/>
        <v>1.0004727899999999</v>
      </c>
      <c r="G202" s="14">
        <f ca="1">(TRUNC(PRODUCT($F$12:$F201),16))</f>
        <v>1.0694119228832599</v>
      </c>
      <c r="H202" s="14">
        <f t="shared" si="84"/>
        <v>1</v>
      </c>
      <c r="I202" s="14">
        <f t="shared" ca="1" si="85"/>
        <v>1.0694119200000001</v>
      </c>
      <c r="J202" s="13">
        <f t="shared" si="75"/>
        <v>0.05</v>
      </c>
      <c r="K202" s="29">
        <f t="shared" si="76"/>
        <v>44442</v>
      </c>
      <c r="L202" s="2">
        <f t="shared" si="77"/>
        <v>190</v>
      </c>
      <c r="M202" s="17">
        <f t="shared" si="78"/>
        <v>190</v>
      </c>
      <c r="N202" s="12">
        <f t="shared" si="67"/>
        <v>1.037471222</v>
      </c>
      <c r="O202" s="12">
        <f t="shared" ca="1" si="68"/>
        <v>1.1094840909999999</v>
      </c>
      <c r="P202" s="17">
        <f t="shared" si="79"/>
        <v>0</v>
      </c>
      <c r="Q202" s="14">
        <f t="shared" ca="1" si="69"/>
        <v>109.48409100000001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44812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44721</v>
      </c>
      <c r="B203" s="116">
        <f t="shared" ca="1" si="82"/>
        <v>1110.223579</v>
      </c>
      <c r="C203" s="14">
        <f t="shared" si="73"/>
        <v>1000</v>
      </c>
      <c r="D203" s="95">
        <f t="shared" si="74"/>
        <v>44720</v>
      </c>
      <c r="E203" s="93">
        <f ca="1">IF(D203&lt;$B$1,VLOOKUP(D203,[1]DI!$A$4:$B$15000,2,FALSE),0)</f>
        <v>0.1265</v>
      </c>
      <c r="F203" s="14">
        <f t="shared" ca="1" si="83"/>
        <v>1.0004727899999999</v>
      </c>
      <c r="G203" s="14">
        <f ca="1">(TRUNC(PRODUCT($F$12:$F202),16))</f>
        <v>1.06991753014627</v>
      </c>
      <c r="H203" s="14">
        <f t="shared" si="84"/>
        <v>1</v>
      </c>
      <c r="I203" s="14">
        <f t="shared" ca="1" si="85"/>
        <v>1.0699175299999999</v>
      </c>
      <c r="J203" s="13">
        <f t="shared" si="75"/>
        <v>0.05</v>
      </c>
      <c r="K203" s="29">
        <f t="shared" si="76"/>
        <v>44442</v>
      </c>
      <c r="L203" s="2">
        <f t="shared" si="77"/>
        <v>191</v>
      </c>
      <c r="M203" s="17">
        <f t="shared" si="78"/>
        <v>191</v>
      </c>
      <c r="N203" s="12">
        <f t="shared" si="67"/>
        <v>1.037672108</v>
      </c>
      <c r="O203" s="12">
        <f t="shared" ca="1" si="68"/>
        <v>1.1102235789999999</v>
      </c>
      <c r="P203" s="17">
        <f t="shared" si="79"/>
        <v>0</v>
      </c>
      <c r="Q203" s="14">
        <f t="shared" ca="1" si="69"/>
        <v>110.223579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44812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44722</v>
      </c>
      <c r="B204" s="116">
        <f t="shared" ca="1" si="82"/>
        <v>1110.9635599999999</v>
      </c>
      <c r="C204" s="14">
        <f t="shared" si="73"/>
        <v>1000</v>
      </c>
      <c r="D204" s="95">
        <f t="shared" si="74"/>
        <v>44721</v>
      </c>
      <c r="E204" s="93">
        <f ca="1">IF(D204&lt;$B$1,VLOOKUP(D204,[1]DI!$A$4:$B$15000,2,FALSE),0)</f>
        <v>0.1265</v>
      </c>
      <c r="F204" s="14">
        <f t="shared" ca="1" si="83"/>
        <v>1.0004727899999999</v>
      </c>
      <c r="G204" s="14">
        <f ca="1">(TRUNC(PRODUCT($F$12:$F203),16))</f>
        <v>1.0704233764553499</v>
      </c>
      <c r="H204" s="14">
        <f t="shared" si="84"/>
        <v>1</v>
      </c>
      <c r="I204" s="14">
        <f t="shared" ca="1" si="85"/>
        <v>1.07042338</v>
      </c>
      <c r="J204" s="13">
        <f t="shared" si="75"/>
        <v>0.05</v>
      </c>
      <c r="K204" s="29">
        <f t="shared" si="76"/>
        <v>44442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1.0378730329999999</v>
      </c>
      <c r="O204" s="12">
        <f t="shared" ref="O204:O267" ca="1" si="89">ROUND(I204*N204,9)</f>
        <v>1.1109635600000001</v>
      </c>
      <c r="P204" s="17">
        <f t="shared" si="79"/>
        <v>0</v>
      </c>
      <c r="Q204" s="14">
        <f t="shared" ref="Q204:Q267" ca="1" si="90">TRUNC(((O204-1)*C204),8)</f>
        <v>110.96356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44812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44725</v>
      </c>
      <c r="B205" s="116">
        <f t="shared" ca="1" si="82"/>
        <v>1111.704025</v>
      </c>
      <c r="C205" s="14">
        <f t="shared" ref="C205:C268" si="94">(C204-S204)</f>
        <v>1000</v>
      </c>
      <c r="D205" s="95">
        <f t="shared" ref="D205:D268" si="95">WORKDAY($A205,-1,$X$160:$X$544)</f>
        <v>44722</v>
      </c>
      <c r="E205" s="93">
        <f ca="1">IF(D205&lt;$B$1,VLOOKUP(D205,[1]DI!$A$4:$B$15000,2,FALSE),0)</f>
        <v>0.1265</v>
      </c>
      <c r="F205" s="14">
        <f t="shared" ca="1" si="83"/>
        <v>1.0004727899999999</v>
      </c>
      <c r="G205" s="14">
        <f ca="1">(TRUNC(PRODUCT($F$12:$F204),16))</f>
        <v>1.0709294619235099</v>
      </c>
      <c r="H205" s="14">
        <f t="shared" si="84"/>
        <v>1</v>
      </c>
      <c r="I205" s="14">
        <f t="shared" ca="1" si="85"/>
        <v>1.0709294600000001</v>
      </c>
      <c r="J205" s="13">
        <f t="shared" ref="J205:J268" si="96">J204</f>
        <v>0.05</v>
      </c>
      <c r="K205" s="29">
        <f t="shared" ref="K205:K268" si="97">IF(P204&gt;0,VLOOKUP(P204,X$12:AH$150,2),K204)</f>
        <v>44442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1.0380739969999999</v>
      </c>
      <c r="O205" s="12">
        <f t="shared" ca="1" si="89"/>
        <v>1.1117040250000001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111.704025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44812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44726</v>
      </c>
      <c r="B206" s="116">
        <f t="shared" ref="B206:B269" ca="1" si="103">IF(D206&lt;=TODAY(),C206+Q206,IF(AND(D206&gt;TODAY(),A206&lt;=$B$1),IF(VLOOKUP(TODAY(),$A$10:$E$5000,4,FALSE)=0,"n.d",C206+Q206),"n.d"))</f>
        <v>1112.4449950000001</v>
      </c>
      <c r="C206" s="14">
        <f t="shared" si="94"/>
        <v>1000</v>
      </c>
      <c r="D206" s="95">
        <f t="shared" si="95"/>
        <v>44725</v>
      </c>
      <c r="E206" s="93">
        <f ca="1">IF(D206&lt;$B$1,VLOOKUP(D206,[1]DI!$A$4:$B$15000,2,FALSE),0)</f>
        <v>0.1265</v>
      </c>
      <c r="F206" s="14">
        <f t="shared" ref="F206:F269" ca="1" si="104">ROUND(((1+E206)^(1/252)),8)</f>
        <v>1.0004727899999999</v>
      </c>
      <c r="G206" s="14">
        <f ca="1">(TRUNC(PRODUCT($F$12:$F205),16))</f>
        <v>1.07143578666381</v>
      </c>
      <c r="H206" s="14">
        <f t="shared" ref="H206:H269" si="105">IF(P205&gt;0,G205,H205)</f>
        <v>1</v>
      </c>
      <c r="I206" s="14">
        <f t="shared" ref="I206:I269" ca="1" si="106">ROUND(G206/H206,8)</f>
        <v>1.07143579</v>
      </c>
      <c r="J206" s="13">
        <f t="shared" si="96"/>
        <v>0.05</v>
      </c>
      <c r="K206" s="29">
        <f t="shared" si="97"/>
        <v>44442</v>
      </c>
      <c r="L206" s="2">
        <f t="shared" si="98"/>
        <v>194</v>
      </c>
      <c r="M206" s="17">
        <f t="shared" si="99"/>
        <v>194</v>
      </c>
      <c r="N206" s="12">
        <f t="shared" si="88"/>
        <v>1.0382750000000001</v>
      </c>
      <c r="O206" s="12">
        <f t="shared" ca="1" si="89"/>
        <v>1.1124449949999999</v>
      </c>
      <c r="P206" s="17">
        <f t="shared" si="100"/>
        <v>0</v>
      </c>
      <c r="Q206" s="14">
        <f t="shared" ca="1" si="90"/>
        <v>112.44499500000001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44812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44727</v>
      </c>
      <c r="B207" s="116">
        <f t="shared" ca="1" si="103"/>
        <v>1113.1864479999999</v>
      </c>
      <c r="C207" s="14">
        <f t="shared" si="94"/>
        <v>1000</v>
      </c>
      <c r="D207" s="95">
        <f t="shared" si="95"/>
        <v>44726</v>
      </c>
      <c r="E207" s="93">
        <f ca="1">IF(D207&lt;$B$1,VLOOKUP(D207,[1]DI!$A$4:$B$15000,2,FALSE),0)</f>
        <v>0.1265</v>
      </c>
      <c r="F207" s="14">
        <f t="shared" ca="1" si="104"/>
        <v>1.0004727899999999</v>
      </c>
      <c r="G207" s="14">
        <f ca="1">(TRUNC(PRODUCT($F$12:$F206),16))</f>
        <v>1.0719423507893899</v>
      </c>
      <c r="H207" s="14">
        <f t="shared" si="105"/>
        <v>1</v>
      </c>
      <c r="I207" s="14">
        <f t="shared" ca="1" si="106"/>
        <v>1.07194235</v>
      </c>
      <c r="J207" s="13">
        <f t="shared" si="96"/>
        <v>0.05</v>
      </c>
      <c r="K207" s="29">
        <f t="shared" si="97"/>
        <v>44442</v>
      </c>
      <c r="L207" s="2">
        <f t="shared" si="98"/>
        <v>195</v>
      </c>
      <c r="M207" s="17">
        <f t="shared" si="99"/>
        <v>195</v>
      </c>
      <c r="N207" s="12">
        <f t="shared" si="88"/>
        <v>1.038476041</v>
      </c>
      <c r="O207" s="12">
        <f t="shared" ca="1" si="89"/>
        <v>1.113186448</v>
      </c>
      <c r="P207" s="17">
        <f t="shared" si="100"/>
        <v>0</v>
      </c>
      <c r="Q207" s="14">
        <f t="shared" ca="1" si="90"/>
        <v>113.186448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44812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44729</v>
      </c>
      <c r="B208" s="116">
        <f t="shared" ca="1" si="103"/>
        <v>1113.9283969999999</v>
      </c>
      <c r="C208" s="14">
        <f t="shared" si="94"/>
        <v>1000</v>
      </c>
      <c r="D208" s="95">
        <f t="shared" si="95"/>
        <v>44727</v>
      </c>
      <c r="E208" s="93">
        <f ca="1">IF(D208&lt;$B$1,VLOOKUP(D208,[1]DI!$A$4:$B$15000,2,FALSE),0)</f>
        <v>0.1265</v>
      </c>
      <c r="F208" s="14">
        <f t="shared" ca="1" si="104"/>
        <v>1.0004727899999999</v>
      </c>
      <c r="G208" s="14">
        <f ca="1">(TRUNC(PRODUCT($F$12:$F207),16))</f>
        <v>1.07244915441342</v>
      </c>
      <c r="H208" s="14">
        <f t="shared" si="105"/>
        <v>1</v>
      </c>
      <c r="I208" s="14">
        <f t="shared" ca="1" si="106"/>
        <v>1.07244915</v>
      </c>
      <c r="J208" s="13">
        <f t="shared" si="96"/>
        <v>0.05</v>
      </c>
      <c r="K208" s="29">
        <f t="shared" si="97"/>
        <v>44442</v>
      </c>
      <c r="L208" s="2">
        <f t="shared" si="98"/>
        <v>196</v>
      </c>
      <c r="M208" s="17">
        <f t="shared" si="99"/>
        <v>196</v>
      </c>
      <c r="N208" s="12">
        <f t="shared" si="88"/>
        <v>1.038677122</v>
      </c>
      <c r="O208" s="12">
        <f t="shared" ca="1" si="89"/>
        <v>1.113928397</v>
      </c>
      <c r="P208" s="17">
        <f t="shared" si="100"/>
        <v>0</v>
      </c>
      <c r="Q208" s="14">
        <f t="shared" ca="1" si="90"/>
        <v>113.928397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44812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44732</v>
      </c>
      <c r="B209" s="116">
        <f t="shared" ca="1" si="103"/>
        <v>1114.6708510000001</v>
      </c>
      <c r="C209" s="14">
        <f t="shared" si="94"/>
        <v>1000</v>
      </c>
      <c r="D209" s="95">
        <f t="shared" si="95"/>
        <v>44729</v>
      </c>
      <c r="E209" s="93">
        <f ca="1">IF(D209&lt;$B$1,VLOOKUP(D209,[1]DI!$A$4:$B$15000,2,FALSE),0)</f>
        <v>0.13150000000000001</v>
      </c>
      <c r="F209" s="14">
        <f t="shared" ca="1" si="104"/>
        <v>1.0004903700000001</v>
      </c>
      <c r="G209" s="14">
        <f ca="1">(TRUNC(PRODUCT($F$12:$F208),16))</f>
        <v>1.07295619764913</v>
      </c>
      <c r="H209" s="14">
        <f t="shared" si="105"/>
        <v>1</v>
      </c>
      <c r="I209" s="14">
        <f t="shared" ca="1" si="106"/>
        <v>1.0729561999999999</v>
      </c>
      <c r="J209" s="13">
        <f t="shared" si="96"/>
        <v>0.05</v>
      </c>
      <c r="K209" s="29">
        <f t="shared" si="97"/>
        <v>44442</v>
      </c>
      <c r="L209" s="2">
        <f t="shared" si="98"/>
        <v>197</v>
      </c>
      <c r="M209" s="17">
        <f t="shared" si="99"/>
        <v>197</v>
      </c>
      <c r="N209" s="12">
        <f t="shared" si="88"/>
        <v>1.038878242</v>
      </c>
      <c r="O209" s="12">
        <f t="shared" ca="1" si="89"/>
        <v>1.1146708510000001</v>
      </c>
      <c r="P209" s="17">
        <f t="shared" si="100"/>
        <v>0</v>
      </c>
      <c r="Q209" s="14">
        <f t="shared" ca="1" si="90"/>
        <v>114.670851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44812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44733</v>
      </c>
      <c r="B210" s="116">
        <f t="shared" ca="1" si="103"/>
        <v>1115.4333859999999</v>
      </c>
      <c r="C210" s="14">
        <f t="shared" si="94"/>
        <v>1000</v>
      </c>
      <c r="D210" s="95">
        <f t="shared" si="95"/>
        <v>44732</v>
      </c>
      <c r="E210" s="93">
        <f ca="1">IF(D210&lt;$B$1,VLOOKUP(D210,[1]DI!$A$4:$B$15000,2,FALSE),0)</f>
        <v>0.13150000000000001</v>
      </c>
      <c r="F210" s="14">
        <f t="shared" ca="1" si="104"/>
        <v>1.0004903700000001</v>
      </c>
      <c r="G210" s="14">
        <f ca="1">(TRUNC(PRODUCT($F$12:$F209),16))</f>
        <v>1.07348234317977</v>
      </c>
      <c r="H210" s="14">
        <f t="shared" si="105"/>
        <v>1</v>
      </c>
      <c r="I210" s="14">
        <f t="shared" ca="1" si="106"/>
        <v>1.07348234</v>
      </c>
      <c r="J210" s="13">
        <f t="shared" si="96"/>
        <v>0.05</v>
      </c>
      <c r="K210" s="29">
        <f t="shared" si="97"/>
        <v>44442</v>
      </c>
      <c r="L210" s="2">
        <f t="shared" si="98"/>
        <v>198</v>
      </c>
      <c r="M210" s="17">
        <f t="shared" si="99"/>
        <v>198</v>
      </c>
      <c r="N210" s="12">
        <f t="shared" si="88"/>
        <v>1.0390794000000001</v>
      </c>
      <c r="O210" s="12">
        <f t="shared" ca="1" si="89"/>
        <v>1.1154333860000001</v>
      </c>
      <c r="P210" s="17">
        <f t="shared" si="100"/>
        <v>0</v>
      </c>
      <c r="Q210" s="14">
        <f t="shared" ca="1" si="90"/>
        <v>115.433386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44812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44734</v>
      </c>
      <c r="B211" s="116">
        <f t="shared" ca="1" si="103"/>
        <v>1116.1964559999999</v>
      </c>
      <c r="C211" s="14">
        <f t="shared" si="94"/>
        <v>1000</v>
      </c>
      <c r="D211" s="95">
        <f t="shared" si="95"/>
        <v>44733</v>
      </c>
      <c r="E211" s="93">
        <f ca="1">IF(D211&lt;$B$1,VLOOKUP(D211,[1]DI!$A$4:$B$15000,2,FALSE),0)</f>
        <v>0.13150000000000001</v>
      </c>
      <c r="F211" s="14">
        <f t="shared" ca="1" si="104"/>
        <v>1.0004903700000001</v>
      </c>
      <c r="G211" s="14">
        <f ca="1">(TRUNC(PRODUCT($F$12:$F210),16))</f>
        <v>1.0740087467163999</v>
      </c>
      <c r="H211" s="14">
        <f t="shared" si="105"/>
        <v>1</v>
      </c>
      <c r="I211" s="14">
        <f t="shared" ca="1" si="106"/>
        <v>1.07400875</v>
      </c>
      <c r="J211" s="13">
        <f t="shared" si="96"/>
        <v>0.05</v>
      </c>
      <c r="K211" s="29">
        <f t="shared" si="97"/>
        <v>44442</v>
      </c>
      <c r="L211" s="2">
        <f t="shared" si="98"/>
        <v>199</v>
      </c>
      <c r="M211" s="17">
        <f t="shared" si="99"/>
        <v>199</v>
      </c>
      <c r="N211" s="12">
        <f t="shared" si="88"/>
        <v>1.0392805979999999</v>
      </c>
      <c r="O211" s="12">
        <f t="shared" ca="1" si="89"/>
        <v>1.1161964559999999</v>
      </c>
      <c r="P211" s="17">
        <f t="shared" si="100"/>
        <v>0</v>
      </c>
      <c r="Q211" s="14">
        <f t="shared" ca="1" si="90"/>
        <v>116.196456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44812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44735</v>
      </c>
      <c r="B212" s="116">
        <f t="shared" ca="1" si="103"/>
        <v>1116.9600390000001</v>
      </c>
      <c r="C212" s="14">
        <f t="shared" si="94"/>
        <v>1000</v>
      </c>
      <c r="D212" s="95">
        <f t="shared" si="95"/>
        <v>44734</v>
      </c>
      <c r="E212" s="93">
        <f ca="1">IF(D212&lt;$B$1,VLOOKUP(D212,[1]DI!$A$4:$B$15000,2,FALSE),0)</f>
        <v>0.13150000000000001</v>
      </c>
      <c r="F212" s="14">
        <f t="shared" ca="1" si="104"/>
        <v>1.0004903700000001</v>
      </c>
      <c r="G212" s="14">
        <f ca="1">(TRUNC(PRODUCT($F$12:$F211),16))</f>
        <v>1.0745354083855201</v>
      </c>
      <c r="H212" s="14">
        <f t="shared" si="105"/>
        <v>1</v>
      </c>
      <c r="I212" s="14">
        <f t="shared" ca="1" si="106"/>
        <v>1.07453541</v>
      </c>
      <c r="J212" s="13">
        <f t="shared" si="96"/>
        <v>0.05</v>
      </c>
      <c r="K212" s="29">
        <f t="shared" si="97"/>
        <v>44442</v>
      </c>
      <c r="L212" s="2">
        <f t="shared" si="98"/>
        <v>200</v>
      </c>
      <c r="M212" s="17">
        <f t="shared" si="99"/>
        <v>200</v>
      </c>
      <c r="N212" s="12">
        <f t="shared" si="88"/>
        <v>1.039481834</v>
      </c>
      <c r="O212" s="12">
        <f t="shared" ca="1" si="89"/>
        <v>1.1169600390000001</v>
      </c>
      <c r="P212" s="17">
        <f t="shared" si="100"/>
        <v>0</v>
      </c>
      <c r="Q212" s="14">
        <f t="shared" ca="1" si="90"/>
        <v>116.96003899999999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44812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44736</v>
      </c>
      <c r="B213" s="116">
        <f t="shared" ca="1" si="103"/>
        <v>1117.724146</v>
      </c>
      <c r="C213" s="14">
        <f t="shared" si="94"/>
        <v>1000</v>
      </c>
      <c r="D213" s="95">
        <f t="shared" si="95"/>
        <v>44735</v>
      </c>
      <c r="E213" s="93">
        <f ca="1">IF(D213&lt;$B$1,VLOOKUP(D213,[1]DI!$A$4:$B$15000,2,FALSE),0)</f>
        <v>0.13150000000000001</v>
      </c>
      <c r="F213" s="14">
        <f t="shared" ca="1" si="104"/>
        <v>1.0004903700000001</v>
      </c>
      <c r="G213" s="14">
        <f ca="1">(TRUNC(PRODUCT($F$12:$F212),16))</f>
        <v>1.0750623283137299</v>
      </c>
      <c r="H213" s="14">
        <f t="shared" si="105"/>
        <v>1</v>
      </c>
      <c r="I213" s="14">
        <f t="shared" ca="1" si="106"/>
        <v>1.07506233</v>
      </c>
      <c r="J213" s="13">
        <f t="shared" si="96"/>
        <v>0.05</v>
      </c>
      <c r="K213" s="29">
        <f t="shared" si="97"/>
        <v>44442</v>
      </c>
      <c r="L213" s="2">
        <f t="shared" si="98"/>
        <v>201</v>
      </c>
      <c r="M213" s="17">
        <f t="shared" si="99"/>
        <v>201</v>
      </c>
      <c r="N213" s="12">
        <f t="shared" si="88"/>
        <v>1.039683109</v>
      </c>
      <c r="O213" s="12">
        <f t="shared" ca="1" si="89"/>
        <v>1.117724146</v>
      </c>
      <c r="P213" s="17">
        <f t="shared" si="100"/>
        <v>0</v>
      </c>
      <c r="Q213" s="14">
        <f t="shared" ca="1" si="90"/>
        <v>117.724146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44812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44739</v>
      </c>
      <c r="B214" s="116">
        <f t="shared" ca="1" si="103"/>
        <v>1118.4887779999999</v>
      </c>
      <c r="C214" s="14">
        <f t="shared" si="94"/>
        <v>1000</v>
      </c>
      <c r="D214" s="95">
        <f t="shared" si="95"/>
        <v>44736</v>
      </c>
      <c r="E214" s="93">
        <f ca="1">IF(D214&lt;$B$1,VLOOKUP(D214,[1]DI!$A$4:$B$15000,2,FALSE),0)</f>
        <v>0.13150000000000001</v>
      </c>
      <c r="F214" s="14">
        <f t="shared" ca="1" si="104"/>
        <v>1.0004903700000001</v>
      </c>
      <c r="G214" s="14">
        <f ca="1">(TRUNC(PRODUCT($F$12:$F213),16))</f>
        <v>1.0755895066276699</v>
      </c>
      <c r="H214" s="14">
        <f t="shared" si="105"/>
        <v>1</v>
      </c>
      <c r="I214" s="14">
        <f t="shared" ca="1" si="106"/>
        <v>1.0755895099999999</v>
      </c>
      <c r="J214" s="13">
        <f t="shared" si="96"/>
        <v>0.05</v>
      </c>
      <c r="K214" s="29">
        <f t="shared" si="97"/>
        <v>44442</v>
      </c>
      <c r="L214" s="2">
        <f t="shared" si="98"/>
        <v>202</v>
      </c>
      <c r="M214" s="17">
        <f t="shared" si="99"/>
        <v>202</v>
      </c>
      <c r="N214" s="12">
        <f t="shared" si="88"/>
        <v>1.039884424</v>
      </c>
      <c r="O214" s="12">
        <f t="shared" ca="1" si="89"/>
        <v>1.1184887779999999</v>
      </c>
      <c r="P214" s="17">
        <f t="shared" si="100"/>
        <v>0</v>
      </c>
      <c r="Q214" s="14">
        <f t="shared" ca="1" si="90"/>
        <v>118.488778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44812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44740</v>
      </c>
      <c r="B215" s="116">
        <f t="shared" ca="1" si="103"/>
        <v>1119.2539240000001</v>
      </c>
      <c r="C215" s="14">
        <f t="shared" si="94"/>
        <v>1000</v>
      </c>
      <c r="D215" s="95">
        <f t="shared" si="95"/>
        <v>44739</v>
      </c>
      <c r="E215" s="93">
        <f ca="1">IF(D215&lt;$B$1,VLOOKUP(D215,[1]DI!$A$4:$B$15000,2,FALSE),0)</f>
        <v>0.13150000000000001</v>
      </c>
      <c r="F215" s="14">
        <f t="shared" ca="1" si="104"/>
        <v>1.0004903700000001</v>
      </c>
      <c r="G215" s="14">
        <f ca="1">(TRUNC(PRODUCT($F$12:$F214),16))</f>
        <v>1.0761169434540401</v>
      </c>
      <c r="H215" s="14">
        <f t="shared" si="105"/>
        <v>1</v>
      </c>
      <c r="I215" s="14">
        <f t="shared" ca="1" si="106"/>
        <v>1.0761169399999999</v>
      </c>
      <c r="J215" s="13">
        <f t="shared" si="96"/>
        <v>0.05</v>
      </c>
      <c r="K215" s="29">
        <f t="shared" si="97"/>
        <v>44442</v>
      </c>
      <c r="L215" s="2">
        <f t="shared" si="98"/>
        <v>203</v>
      </c>
      <c r="M215" s="17">
        <f t="shared" si="99"/>
        <v>203</v>
      </c>
      <c r="N215" s="12">
        <f t="shared" si="88"/>
        <v>1.040085777</v>
      </c>
      <c r="O215" s="12">
        <f t="shared" ca="1" si="89"/>
        <v>1.1192539239999999</v>
      </c>
      <c r="P215" s="17">
        <f t="shared" si="100"/>
        <v>0</v>
      </c>
      <c r="Q215" s="14">
        <f t="shared" ca="1" si="90"/>
        <v>119.253924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44812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44741</v>
      </c>
      <c r="B216" s="116">
        <f t="shared" ca="1" si="103"/>
        <v>1120.0196060000001</v>
      </c>
      <c r="C216" s="14">
        <f t="shared" si="94"/>
        <v>1000</v>
      </c>
      <c r="D216" s="95">
        <f t="shared" si="95"/>
        <v>44740</v>
      </c>
      <c r="E216" s="93">
        <f ca="1">IF(D216&lt;$B$1,VLOOKUP(D216,[1]DI!$A$4:$B$15000,2,FALSE),0)</f>
        <v>0.13150000000000001</v>
      </c>
      <c r="F216" s="14">
        <f t="shared" ca="1" si="104"/>
        <v>1.0004903700000001</v>
      </c>
      <c r="G216" s="14">
        <f ca="1">(TRUNC(PRODUCT($F$12:$F215),16))</f>
        <v>1.0766446389196</v>
      </c>
      <c r="H216" s="14">
        <f t="shared" si="105"/>
        <v>1</v>
      </c>
      <c r="I216" s="14">
        <f t="shared" ca="1" si="106"/>
        <v>1.07664464</v>
      </c>
      <c r="J216" s="13">
        <f t="shared" si="96"/>
        <v>0.05</v>
      </c>
      <c r="K216" s="29">
        <f t="shared" si="97"/>
        <v>44442</v>
      </c>
      <c r="L216" s="2">
        <f t="shared" si="98"/>
        <v>204</v>
      </c>
      <c r="M216" s="17">
        <f t="shared" si="99"/>
        <v>204</v>
      </c>
      <c r="N216" s="12">
        <f t="shared" si="88"/>
        <v>1.04028717</v>
      </c>
      <c r="O216" s="12">
        <f t="shared" ca="1" si="89"/>
        <v>1.1200196060000001</v>
      </c>
      <c r="P216" s="17">
        <f t="shared" si="100"/>
        <v>0</v>
      </c>
      <c r="Q216" s="14">
        <f t="shared" ca="1" si="90"/>
        <v>120.019606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44812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44742</v>
      </c>
      <c r="B217" s="116">
        <f t="shared" ca="1" si="103"/>
        <v>1120.785801</v>
      </c>
      <c r="C217" s="14">
        <f t="shared" si="94"/>
        <v>1000</v>
      </c>
      <c r="D217" s="95">
        <f t="shared" si="95"/>
        <v>44741</v>
      </c>
      <c r="E217" s="93">
        <f ca="1">IF(D217&lt;$B$1,VLOOKUP(D217,[1]DI!$A$4:$B$15000,2,FALSE),0)</f>
        <v>0.13150000000000001</v>
      </c>
      <c r="F217" s="14">
        <f t="shared" ca="1" si="104"/>
        <v>1.0004903700000001</v>
      </c>
      <c r="G217" s="14">
        <f ca="1">(TRUNC(PRODUCT($F$12:$F216),16))</f>
        <v>1.07717259315118</v>
      </c>
      <c r="H217" s="14">
        <f t="shared" si="105"/>
        <v>1</v>
      </c>
      <c r="I217" s="14">
        <f t="shared" ca="1" si="106"/>
        <v>1.07717259</v>
      </c>
      <c r="J217" s="13">
        <f t="shared" si="96"/>
        <v>0.05</v>
      </c>
      <c r="K217" s="29">
        <f t="shared" si="97"/>
        <v>44442</v>
      </c>
      <c r="L217" s="2">
        <f t="shared" si="98"/>
        <v>205</v>
      </c>
      <c r="M217" s="17">
        <f t="shared" si="99"/>
        <v>205</v>
      </c>
      <c r="N217" s="12">
        <f t="shared" si="88"/>
        <v>1.0404886010000001</v>
      </c>
      <c r="O217" s="12">
        <f t="shared" ca="1" si="89"/>
        <v>1.120785801</v>
      </c>
      <c r="P217" s="17">
        <f t="shared" si="100"/>
        <v>0</v>
      </c>
      <c r="Q217" s="14">
        <f t="shared" ca="1" si="90"/>
        <v>120.78580100000001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44812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44743</v>
      </c>
      <c r="B218" s="116">
        <f t="shared" ca="1" si="103"/>
        <v>1121.5525319999999</v>
      </c>
      <c r="C218" s="14">
        <f t="shared" si="94"/>
        <v>1000</v>
      </c>
      <c r="D218" s="95">
        <f t="shared" si="95"/>
        <v>44742</v>
      </c>
      <c r="E218" s="93">
        <f ca="1">IF(D218&lt;$B$1,VLOOKUP(D218,[1]DI!$A$4:$B$15000,2,FALSE),0)</f>
        <v>0.13150000000000001</v>
      </c>
      <c r="F218" s="14">
        <f t="shared" ca="1" si="104"/>
        <v>1.0004903700000001</v>
      </c>
      <c r="G218" s="14">
        <f ca="1">(TRUNC(PRODUCT($F$12:$F217),16))</f>
        <v>1.0777008062756901</v>
      </c>
      <c r="H218" s="14">
        <f t="shared" si="105"/>
        <v>1</v>
      </c>
      <c r="I218" s="14">
        <f t="shared" ca="1" si="106"/>
        <v>1.0777008100000001</v>
      </c>
      <c r="J218" s="13">
        <f t="shared" si="96"/>
        <v>0.05</v>
      </c>
      <c r="K218" s="29">
        <f t="shared" si="97"/>
        <v>44442</v>
      </c>
      <c r="L218" s="2">
        <f t="shared" si="98"/>
        <v>206</v>
      </c>
      <c r="M218" s="17">
        <f t="shared" si="99"/>
        <v>206</v>
      </c>
      <c r="N218" s="12">
        <f t="shared" si="88"/>
        <v>1.040690071</v>
      </c>
      <c r="O218" s="12">
        <f t="shared" ca="1" si="89"/>
        <v>1.1215525319999999</v>
      </c>
      <c r="P218" s="17">
        <f t="shared" si="100"/>
        <v>0</v>
      </c>
      <c r="Q218" s="14">
        <f t="shared" ca="1" si="90"/>
        <v>121.552532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44812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44746</v>
      </c>
      <c r="B219" s="116">
        <f t="shared" ca="1" si="103"/>
        <v>1122.31978</v>
      </c>
      <c r="C219" s="14">
        <f t="shared" si="94"/>
        <v>1000</v>
      </c>
      <c r="D219" s="95">
        <f t="shared" si="95"/>
        <v>44743</v>
      </c>
      <c r="E219" s="93">
        <f ca="1">IF(D219&lt;$B$1,VLOOKUP(D219,[1]DI!$A$4:$B$15000,2,FALSE),0)</f>
        <v>0.13150000000000001</v>
      </c>
      <c r="F219" s="14">
        <f t="shared" ca="1" si="104"/>
        <v>1.0004903700000001</v>
      </c>
      <c r="G219" s="14">
        <f ca="1">(TRUNC(PRODUCT($F$12:$F218),16))</f>
        <v>1.07822927842006</v>
      </c>
      <c r="H219" s="14">
        <f t="shared" si="105"/>
        <v>1</v>
      </c>
      <c r="I219" s="14">
        <f t="shared" ca="1" si="106"/>
        <v>1.07822928</v>
      </c>
      <c r="J219" s="13">
        <f t="shared" si="96"/>
        <v>0.05</v>
      </c>
      <c r="K219" s="29">
        <f t="shared" si="97"/>
        <v>44442</v>
      </c>
      <c r="L219" s="2">
        <f t="shared" si="98"/>
        <v>207</v>
      </c>
      <c r="M219" s="17">
        <f t="shared" si="99"/>
        <v>207</v>
      </c>
      <c r="N219" s="12">
        <f t="shared" si="88"/>
        <v>1.0408915809999999</v>
      </c>
      <c r="O219" s="12">
        <f t="shared" ca="1" si="89"/>
        <v>1.12231978</v>
      </c>
      <c r="P219" s="17">
        <f t="shared" si="100"/>
        <v>0</v>
      </c>
      <c r="Q219" s="14">
        <f t="shared" ca="1" si="90"/>
        <v>122.31977999999999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44812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44747</v>
      </c>
      <c r="B220" s="116">
        <f t="shared" ca="1" si="103"/>
        <v>1123.087552</v>
      </c>
      <c r="C220" s="14">
        <f t="shared" si="94"/>
        <v>1000</v>
      </c>
      <c r="D220" s="95">
        <f t="shared" si="95"/>
        <v>44746</v>
      </c>
      <c r="E220" s="93">
        <f ca="1">IF(D220&lt;$B$1,VLOOKUP(D220,[1]DI!$A$4:$B$15000,2,FALSE),0)</f>
        <v>0.13150000000000001</v>
      </c>
      <c r="F220" s="14">
        <f t="shared" ca="1" si="104"/>
        <v>1.0004903700000001</v>
      </c>
      <c r="G220" s="14">
        <f ca="1">(TRUNC(PRODUCT($F$12:$F219),16))</f>
        <v>1.0787580097113201</v>
      </c>
      <c r="H220" s="14">
        <f t="shared" si="105"/>
        <v>1</v>
      </c>
      <c r="I220" s="14">
        <f t="shared" ca="1" si="106"/>
        <v>1.07875801</v>
      </c>
      <c r="J220" s="13">
        <f t="shared" si="96"/>
        <v>0.05</v>
      </c>
      <c r="K220" s="29">
        <f t="shared" si="97"/>
        <v>44442</v>
      </c>
      <c r="L220" s="2">
        <f t="shared" si="98"/>
        <v>208</v>
      </c>
      <c r="M220" s="17">
        <f t="shared" si="99"/>
        <v>208</v>
      </c>
      <c r="N220" s="12">
        <f t="shared" si="88"/>
        <v>1.0410931290000001</v>
      </c>
      <c r="O220" s="12">
        <f t="shared" ca="1" si="89"/>
        <v>1.1230875520000001</v>
      </c>
      <c r="P220" s="17">
        <f t="shared" si="100"/>
        <v>0</v>
      </c>
      <c r="Q220" s="14">
        <f t="shared" ca="1" si="90"/>
        <v>123.087552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44812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44748</v>
      </c>
      <c r="B221" s="116">
        <f t="shared" ca="1" si="103"/>
        <v>1123.8558499999999</v>
      </c>
      <c r="C221" s="14">
        <f t="shared" si="94"/>
        <v>1000</v>
      </c>
      <c r="D221" s="95">
        <f t="shared" si="95"/>
        <v>44747</v>
      </c>
      <c r="E221" s="93">
        <f ca="1">IF(D221&lt;$B$1,VLOOKUP(D221,[1]DI!$A$4:$B$15000,2,FALSE),0)</f>
        <v>0.13150000000000001</v>
      </c>
      <c r="F221" s="14">
        <f t="shared" ca="1" si="104"/>
        <v>1.0004903700000001</v>
      </c>
      <c r="G221" s="14">
        <f ca="1">(TRUNC(PRODUCT($F$12:$F220),16))</f>
        <v>1.07928700027654</v>
      </c>
      <c r="H221" s="14">
        <f t="shared" si="105"/>
        <v>1</v>
      </c>
      <c r="I221" s="14">
        <f t="shared" ca="1" si="106"/>
        <v>1.0792870000000001</v>
      </c>
      <c r="J221" s="13">
        <f t="shared" si="96"/>
        <v>0.05</v>
      </c>
      <c r="K221" s="29">
        <f t="shared" si="97"/>
        <v>44442</v>
      </c>
      <c r="L221" s="2">
        <f t="shared" si="98"/>
        <v>209</v>
      </c>
      <c r="M221" s="17">
        <f t="shared" si="99"/>
        <v>209</v>
      </c>
      <c r="N221" s="12">
        <f t="shared" si="88"/>
        <v>1.0412947159999999</v>
      </c>
      <c r="O221" s="12">
        <f t="shared" ca="1" si="89"/>
        <v>1.12385585</v>
      </c>
      <c r="P221" s="17">
        <f t="shared" si="100"/>
        <v>0</v>
      </c>
      <c r="Q221" s="14">
        <f t="shared" ca="1" si="90"/>
        <v>123.85585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44812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93"/>
        <v>44749</v>
      </c>
      <c r="B222" s="116">
        <f t="shared" ca="1" si="103"/>
        <v>1124.624675</v>
      </c>
      <c r="C222" s="14">
        <f t="shared" si="94"/>
        <v>1000</v>
      </c>
      <c r="D222" s="95">
        <f t="shared" si="95"/>
        <v>44748</v>
      </c>
      <c r="E222" s="93">
        <f ca="1">IF(D222&lt;$B$1,VLOOKUP(D222,[1]DI!$A$4:$B$15000,2,FALSE),0)</f>
        <v>0.13150000000000001</v>
      </c>
      <c r="F222" s="14">
        <f t="shared" ca="1" si="104"/>
        <v>1.0004903700000001</v>
      </c>
      <c r="G222" s="14">
        <f ca="1">(TRUNC(PRODUCT($F$12:$F221),16))</f>
        <v>1.0798162502428701</v>
      </c>
      <c r="H222" s="14">
        <f t="shared" si="105"/>
        <v>1</v>
      </c>
      <c r="I222" s="14">
        <f t="shared" ca="1" si="106"/>
        <v>1.0798162499999999</v>
      </c>
      <c r="J222" s="13">
        <f t="shared" si="96"/>
        <v>0.05</v>
      </c>
      <c r="K222" s="29">
        <f t="shared" si="97"/>
        <v>44442</v>
      </c>
      <c r="L222" s="2">
        <f t="shared" si="98"/>
        <v>210</v>
      </c>
      <c r="M222" s="17">
        <f t="shared" si="99"/>
        <v>210</v>
      </c>
      <c r="N222" s="12">
        <f t="shared" si="88"/>
        <v>1.0414963429999999</v>
      </c>
      <c r="O222" s="12">
        <f t="shared" ca="1" si="89"/>
        <v>1.124624675</v>
      </c>
      <c r="P222" s="17">
        <f t="shared" si="100"/>
        <v>0</v>
      </c>
      <c r="Q222" s="14">
        <f t="shared" ca="1" si="90"/>
        <v>124.624675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44812</v>
      </c>
      <c r="V222" s="3"/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93"/>
        <v>44750</v>
      </c>
      <c r="B223" s="116">
        <f t="shared" ca="1" si="103"/>
        <v>1125.3940259999999</v>
      </c>
      <c r="C223" s="14">
        <f t="shared" si="94"/>
        <v>1000</v>
      </c>
      <c r="D223" s="95">
        <f t="shared" si="95"/>
        <v>44749</v>
      </c>
      <c r="E223" s="93">
        <f ca="1">IF(D223&lt;$B$1,VLOOKUP(D223,[1]DI!$A$4:$B$15000,2,FALSE),0)</f>
        <v>0.13150000000000001</v>
      </c>
      <c r="F223" s="14">
        <f t="shared" ca="1" si="104"/>
        <v>1.0004903700000001</v>
      </c>
      <c r="G223" s="14">
        <f ca="1">(TRUNC(PRODUCT($F$12:$F222),16))</f>
        <v>1.0803457597374999</v>
      </c>
      <c r="H223" s="14">
        <f t="shared" si="105"/>
        <v>1</v>
      </c>
      <c r="I223" s="14">
        <f t="shared" ca="1" si="106"/>
        <v>1.0803457599999999</v>
      </c>
      <c r="J223" s="13">
        <f t="shared" si="96"/>
        <v>0.05</v>
      </c>
      <c r="K223" s="29">
        <f t="shared" si="97"/>
        <v>44442</v>
      </c>
      <c r="L223" s="2">
        <f t="shared" si="98"/>
        <v>211</v>
      </c>
      <c r="M223" s="17">
        <f t="shared" si="99"/>
        <v>211</v>
      </c>
      <c r="N223" s="12">
        <f t="shared" si="88"/>
        <v>1.041698008</v>
      </c>
      <c r="O223" s="12">
        <f t="shared" ca="1" si="89"/>
        <v>1.1253940259999999</v>
      </c>
      <c r="P223" s="17">
        <f t="shared" si="100"/>
        <v>0</v>
      </c>
      <c r="Q223" s="14">
        <f t="shared" ca="1" si="90"/>
        <v>125.394026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44812</v>
      </c>
      <c r="V223" s="3"/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93"/>
        <v>44753</v>
      </c>
      <c r="B224" s="116">
        <f t="shared" ca="1" si="103"/>
        <v>1126.163904</v>
      </c>
      <c r="C224" s="14">
        <f t="shared" si="94"/>
        <v>1000</v>
      </c>
      <c r="D224" s="95">
        <f t="shared" si="95"/>
        <v>44750</v>
      </c>
      <c r="E224" s="93">
        <f ca="1">IF(D224&lt;$B$1,VLOOKUP(D224,[1]DI!$A$4:$B$15000,2,FALSE),0)</f>
        <v>0.13150000000000001</v>
      </c>
      <c r="F224" s="14">
        <f t="shared" ca="1" si="104"/>
        <v>1.0004903700000001</v>
      </c>
      <c r="G224" s="14">
        <f ca="1">(TRUNC(PRODUCT($F$12:$F223),16))</f>
        <v>1.0808755288877001</v>
      </c>
      <c r="H224" s="14">
        <f t="shared" si="105"/>
        <v>1</v>
      </c>
      <c r="I224" s="14">
        <f t="shared" ca="1" si="106"/>
        <v>1.0808755299999999</v>
      </c>
      <c r="J224" s="13">
        <f t="shared" si="96"/>
        <v>0.05</v>
      </c>
      <c r="K224" s="29">
        <f t="shared" si="97"/>
        <v>44442</v>
      </c>
      <c r="L224" s="2">
        <f t="shared" si="98"/>
        <v>212</v>
      </c>
      <c r="M224" s="17">
        <f t="shared" si="99"/>
        <v>212</v>
      </c>
      <c r="N224" s="12">
        <f t="shared" si="88"/>
        <v>1.0418997130000001</v>
      </c>
      <c r="O224" s="12">
        <f t="shared" ca="1" si="89"/>
        <v>1.126163904</v>
      </c>
      <c r="P224" s="17">
        <f t="shared" si="100"/>
        <v>0</v>
      </c>
      <c r="Q224" s="14">
        <f t="shared" ca="1" si="90"/>
        <v>126.163904</v>
      </c>
      <c r="R224" s="20">
        <f t="shared" si="91"/>
        <v>0</v>
      </c>
      <c r="S224" s="14">
        <f t="shared" si="92"/>
        <v>0</v>
      </c>
      <c r="T224" s="4" t="str">
        <f t="shared" si="101"/>
        <v>A+J=</v>
      </c>
      <c r="U224" s="29">
        <f t="shared" si="102"/>
        <v>44812</v>
      </c>
      <c r="V224" s="3"/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93"/>
        <v>44754</v>
      </c>
      <c r="B225" s="116">
        <f t="shared" ca="1" si="103"/>
        <v>1126.934309</v>
      </c>
      <c r="C225" s="14">
        <f t="shared" si="94"/>
        <v>1000</v>
      </c>
      <c r="D225" s="95">
        <f t="shared" si="95"/>
        <v>44753</v>
      </c>
      <c r="E225" s="93">
        <f ca="1">IF(D225&lt;$B$1,VLOOKUP(D225,[1]DI!$A$4:$B$15000,2,FALSE),0)</f>
        <v>0.13150000000000001</v>
      </c>
      <c r="F225" s="14">
        <f t="shared" ca="1" si="104"/>
        <v>1.0004903700000001</v>
      </c>
      <c r="G225" s="14">
        <f ca="1">(TRUNC(PRODUCT($F$12:$F224),16))</f>
        <v>1.0814055578207999</v>
      </c>
      <c r="H225" s="14">
        <f t="shared" si="105"/>
        <v>1</v>
      </c>
      <c r="I225" s="14">
        <f t="shared" ca="1" si="106"/>
        <v>1.0814055600000001</v>
      </c>
      <c r="J225" s="13">
        <f t="shared" si="96"/>
        <v>0.05</v>
      </c>
      <c r="K225" s="29">
        <f t="shared" si="97"/>
        <v>44442</v>
      </c>
      <c r="L225" s="2">
        <f t="shared" si="98"/>
        <v>213</v>
      </c>
      <c r="M225" s="17">
        <f t="shared" si="99"/>
        <v>213</v>
      </c>
      <c r="N225" s="12">
        <f t="shared" si="88"/>
        <v>1.0421014559999999</v>
      </c>
      <c r="O225" s="12">
        <f t="shared" ca="1" si="89"/>
        <v>1.1269343089999999</v>
      </c>
      <c r="P225" s="17">
        <f t="shared" si="100"/>
        <v>0</v>
      </c>
      <c r="Q225" s="14">
        <f t="shared" ca="1" si="90"/>
        <v>126.934309</v>
      </c>
      <c r="R225" s="20">
        <f t="shared" si="91"/>
        <v>0</v>
      </c>
      <c r="S225" s="14">
        <f t="shared" si="92"/>
        <v>0</v>
      </c>
      <c r="T225" s="4" t="str">
        <f t="shared" si="101"/>
        <v>A+J=</v>
      </c>
      <c r="U225" s="29">
        <f t="shared" si="102"/>
        <v>44812</v>
      </c>
      <c r="V225" s="3"/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15">
        <f t="shared" si="93"/>
        <v>44755</v>
      </c>
      <c r="B226" s="116">
        <f t="shared" ca="1" si="103"/>
        <v>1127.7052410000001</v>
      </c>
      <c r="C226" s="14">
        <f t="shared" si="94"/>
        <v>1000</v>
      </c>
      <c r="D226" s="95">
        <f t="shared" si="95"/>
        <v>44754</v>
      </c>
      <c r="E226" s="93">
        <f ca="1">IF(D226&lt;$B$1,VLOOKUP(D226,[1]DI!$A$4:$B$15000,2,FALSE),0)</f>
        <v>0.13150000000000001</v>
      </c>
      <c r="F226" s="14">
        <f t="shared" ca="1" si="104"/>
        <v>1.0004903700000001</v>
      </c>
      <c r="G226" s="14">
        <f ca="1">(TRUNC(PRODUCT($F$12:$F225),16))</f>
        <v>1.08193584666419</v>
      </c>
      <c r="H226" s="14">
        <f t="shared" si="105"/>
        <v>1</v>
      </c>
      <c r="I226" s="14">
        <f t="shared" ca="1" si="106"/>
        <v>1.08193585</v>
      </c>
      <c r="J226" s="13">
        <f t="shared" si="96"/>
        <v>0.05</v>
      </c>
      <c r="K226" s="29">
        <f t="shared" si="97"/>
        <v>44442</v>
      </c>
      <c r="L226" s="2">
        <f t="shared" si="98"/>
        <v>214</v>
      </c>
      <c r="M226" s="17">
        <f t="shared" si="99"/>
        <v>214</v>
      </c>
      <c r="N226" s="12">
        <f t="shared" si="88"/>
        <v>1.042303239</v>
      </c>
      <c r="O226" s="12">
        <f t="shared" ca="1" si="89"/>
        <v>1.1277052409999999</v>
      </c>
      <c r="P226" s="17">
        <f t="shared" si="100"/>
        <v>0</v>
      </c>
      <c r="Q226" s="14">
        <f t="shared" ca="1" si="90"/>
        <v>127.705241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44812</v>
      </c>
      <c r="V226" s="3"/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44756</v>
      </c>
      <c r="B227" s="116">
        <f t="shared" ca="1" si="103"/>
        <v>1128.4766999999999</v>
      </c>
      <c r="C227" s="14">
        <f t="shared" si="94"/>
        <v>1000</v>
      </c>
      <c r="D227" s="95">
        <f t="shared" si="95"/>
        <v>44755</v>
      </c>
      <c r="E227" s="93">
        <f ca="1">IF(D227&lt;$B$1,VLOOKUP(D227,[1]DI!$A$4:$B$15000,2,FALSE),0)</f>
        <v>0.13150000000000001</v>
      </c>
      <c r="F227" s="14">
        <f t="shared" ca="1" si="104"/>
        <v>1.0004903700000001</v>
      </c>
      <c r="G227" s="14">
        <f ca="1">(TRUNC(PRODUCT($F$12:$F226),16))</f>
        <v>1.08246639554532</v>
      </c>
      <c r="H227" s="14">
        <f t="shared" si="105"/>
        <v>1</v>
      </c>
      <c r="I227" s="14">
        <f t="shared" ca="1" si="106"/>
        <v>1.0824663999999999</v>
      </c>
      <c r="J227" s="13">
        <f t="shared" si="96"/>
        <v>0.05</v>
      </c>
      <c r="K227" s="29">
        <f t="shared" si="97"/>
        <v>44442</v>
      </c>
      <c r="L227" s="2">
        <f t="shared" si="98"/>
        <v>215</v>
      </c>
      <c r="M227" s="17">
        <f t="shared" si="99"/>
        <v>215</v>
      </c>
      <c r="N227" s="12">
        <f t="shared" si="88"/>
        <v>1.042505061</v>
      </c>
      <c r="O227" s="12">
        <f t="shared" ca="1" si="89"/>
        <v>1.1284767</v>
      </c>
      <c r="P227" s="17">
        <f t="shared" si="100"/>
        <v>0</v>
      </c>
      <c r="Q227" s="14">
        <f t="shared" ca="1" si="90"/>
        <v>128.47669999999999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44812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44757</v>
      </c>
      <c r="B228" s="116">
        <f t="shared" ca="1" si="103"/>
        <v>1129.2486759999999</v>
      </c>
      <c r="C228" s="14">
        <f t="shared" si="94"/>
        <v>1000</v>
      </c>
      <c r="D228" s="95">
        <f t="shared" si="95"/>
        <v>44756</v>
      </c>
      <c r="E228" s="93">
        <f ca="1">IF(D228&lt;$B$1,VLOOKUP(D228,[1]DI!$A$4:$B$15000,2,FALSE),0)</f>
        <v>0.13150000000000001</v>
      </c>
      <c r="F228" s="14">
        <f t="shared" ca="1" si="104"/>
        <v>1.0004903700000001</v>
      </c>
      <c r="G228" s="14">
        <f ca="1">(TRUNC(PRODUCT($F$12:$F227),16))</f>
        <v>1.0829972045917</v>
      </c>
      <c r="H228" s="14">
        <f t="shared" si="105"/>
        <v>1</v>
      </c>
      <c r="I228" s="14">
        <f t="shared" ca="1" si="106"/>
        <v>1.0829972000000001</v>
      </c>
      <c r="J228" s="13">
        <f t="shared" si="96"/>
        <v>0.05</v>
      </c>
      <c r="K228" s="29">
        <f t="shared" si="97"/>
        <v>44442</v>
      </c>
      <c r="L228" s="2">
        <f t="shared" si="98"/>
        <v>216</v>
      </c>
      <c r="M228" s="17">
        <f t="shared" si="99"/>
        <v>216</v>
      </c>
      <c r="N228" s="12">
        <f t="shared" si="88"/>
        <v>1.042706921</v>
      </c>
      <c r="O228" s="12">
        <f t="shared" ca="1" si="89"/>
        <v>1.129248676</v>
      </c>
      <c r="P228" s="17">
        <f t="shared" si="100"/>
        <v>0</v>
      </c>
      <c r="Q228" s="14">
        <f t="shared" ca="1" si="90"/>
        <v>129.24867599999999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44812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44760</v>
      </c>
      <c r="B229" s="116">
        <f t="shared" ca="1" si="103"/>
        <v>1130.021191</v>
      </c>
      <c r="C229" s="14">
        <f t="shared" si="94"/>
        <v>1000</v>
      </c>
      <c r="D229" s="95">
        <f t="shared" si="95"/>
        <v>44757</v>
      </c>
      <c r="E229" s="93">
        <f ca="1">IF(D229&lt;$B$1,VLOOKUP(D229,[1]DI!$A$4:$B$15000,2,FALSE),0)</f>
        <v>0.13150000000000001</v>
      </c>
      <c r="F229" s="14">
        <f t="shared" ca="1" si="104"/>
        <v>1.0004903700000001</v>
      </c>
      <c r="G229" s="14">
        <f ca="1">(TRUNC(PRODUCT($F$12:$F228),16))</f>
        <v>1.08352827393092</v>
      </c>
      <c r="H229" s="14">
        <f t="shared" si="105"/>
        <v>1</v>
      </c>
      <c r="I229" s="14">
        <f t="shared" ca="1" si="106"/>
        <v>1.08352827</v>
      </c>
      <c r="J229" s="13">
        <f t="shared" si="96"/>
        <v>0.05</v>
      </c>
      <c r="K229" s="29">
        <f t="shared" si="97"/>
        <v>44442</v>
      </c>
      <c r="L229" s="2">
        <f t="shared" si="98"/>
        <v>217</v>
      </c>
      <c r="M229" s="17">
        <f t="shared" si="99"/>
        <v>217</v>
      </c>
      <c r="N229" s="12">
        <f t="shared" si="88"/>
        <v>1.0429088209999999</v>
      </c>
      <c r="O229" s="12">
        <f t="shared" ca="1" si="89"/>
        <v>1.130021191</v>
      </c>
      <c r="P229" s="17">
        <f t="shared" si="100"/>
        <v>0</v>
      </c>
      <c r="Q229" s="14">
        <f t="shared" ca="1" si="90"/>
        <v>130.02119099999999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44812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44761</v>
      </c>
      <c r="B230" s="116">
        <f t="shared" ca="1" si="103"/>
        <v>1130.7942330000001</v>
      </c>
      <c r="C230" s="14">
        <f t="shared" si="94"/>
        <v>1000</v>
      </c>
      <c r="D230" s="95">
        <f t="shared" si="95"/>
        <v>44760</v>
      </c>
      <c r="E230" s="93">
        <f ca="1">IF(D230&lt;$B$1,VLOOKUP(D230,[1]DI!$A$4:$B$15000,2,FALSE),0)</f>
        <v>0.13150000000000001</v>
      </c>
      <c r="F230" s="14">
        <f t="shared" ca="1" si="104"/>
        <v>1.0004903700000001</v>
      </c>
      <c r="G230" s="14">
        <f ca="1">(TRUNC(PRODUCT($F$12:$F229),16))</f>
        <v>1.0840596036906101</v>
      </c>
      <c r="H230" s="14">
        <f t="shared" si="105"/>
        <v>1</v>
      </c>
      <c r="I230" s="14">
        <f t="shared" ca="1" si="106"/>
        <v>1.0840596</v>
      </c>
      <c r="J230" s="13">
        <f t="shared" si="96"/>
        <v>0.05</v>
      </c>
      <c r="K230" s="29">
        <f t="shared" si="97"/>
        <v>44442</v>
      </c>
      <c r="L230" s="2">
        <f t="shared" si="98"/>
        <v>218</v>
      </c>
      <c r="M230" s="17">
        <f t="shared" si="99"/>
        <v>218</v>
      </c>
      <c r="N230" s="12">
        <f t="shared" si="88"/>
        <v>1.04311076</v>
      </c>
      <c r="O230" s="12">
        <f t="shared" ca="1" si="89"/>
        <v>1.130794233</v>
      </c>
      <c r="P230" s="17">
        <f t="shared" si="100"/>
        <v>0</v>
      </c>
      <c r="Q230" s="14">
        <f t="shared" ca="1" si="90"/>
        <v>130.79423299999999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44812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44762</v>
      </c>
      <c r="B231" s="116">
        <f t="shared" ca="1" si="103"/>
        <v>1131.567804</v>
      </c>
      <c r="C231" s="14">
        <f t="shared" si="94"/>
        <v>1000</v>
      </c>
      <c r="D231" s="95">
        <f t="shared" si="95"/>
        <v>44761</v>
      </c>
      <c r="E231" s="93">
        <f ca="1">IF(D231&lt;$B$1,VLOOKUP(D231,[1]DI!$A$4:$B$15000,2,FALSE),0)</f>
        <v>0.13150000000000001</v>
      </c>
      <c r="F231" s="14">
        <f t="shared" ca="1" si="104"/>
        <v>1.0004903700000001</v>
      </c>
      <c r="G231" s="14">
        <f ca="1">(TRUNC(PRODUCT($F$12:$F230),16))</f>
        <v>1.08459119399847</v>
      </c>
      <c r="H231" s="14">
        <f t="shared" si="105"/>
        <v>1</v>
      </c>
      <c r="I231" s="14">
        <f t="shared" ca="1" si="106"/>
        <v>1.08459119</v>
      </c>
      <c r="J231" s="13">
        <f t="shared" si="96"/>
        <v>0.05</v>
      </c>
      <c r="K231" s="29">
        <f t="shared" si="97"/>
        <v>44442</v>
      </c>
      <c r="L231" s="2">
        <f t="shared" si="98"/>
        <v>219</v>
      </c>
      <c r="M231" s="17">
        <f t="shared" si="99"/>
        <v>219</v>
      </c>
      <c r="N231" s="12">
        <f t="shared" si="88"/>
        <v>1.043312738</v>
      </c>
      <c r="O231" s="12">
        <f t="shared" ca="1" si="89"/>
        <v>1.1315678039999999</v>
      </c>
      <c r="P231" s="17">
        <f t="shared" si="100"/>
        <v>0</v>
      </c>
      <c r="Q231" s="14">
        <f t="shared" ca="1" si="90"/>
        <v>131.567804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44812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44763</v>
      </c>
      <c r="B232" s="116">
        <f t="shared" ca="1" si="103"/>
        <v>1132.341903</v>
      </c>
      <c r="C232" s="14">
        <f t="shared" si="94"/>
        <v>1000</v>
      </c>
      <c r="D232" s="95">
        <f t="shared" si="95"/>
        <v>44762</v>
      </c>
      <c r="E232" s="93">
        <f ca="1">IF(D232&lt;$B$1,VLOOKUP(D232,[1]DI!$A$4:$B$15000,2,FALSE),0)</f>
        <v>0.13150000000000001</v>
      </c>
      <c r="F232" s="14">
        <f t="shared" ca="1" si="104"/>
        <v>1.0004903700000001</v>
      </c>
      <c r="G232" s="14">
        <f ca="1">(TRUNC(PRODUCT($F$12:$F231),16))</f>
        <v>1.08512304498227</v>
      </c>
      <c r="H232" s="14">
        <f t="shared" si="105"/>
        <v>1</v>
      </c>
      <c r="I232" s="14">
        <f t="shared" ca="1" si="106"/>
        <v>1.08512304</v>
      </c>
      <c r="J232" s="13">
        <f t="shared" si="96"/>
        <v>0.05</v>
      </c>
      <c r="K232" s="29">
        <f t="shared" si="97"/>
        <v>44442</v>
      </c>
      <c r="L232" s="2">
        <f t="shared" si="98"/>
        <v>220</v>
      </c>
      <c r="M232" s="17">
        <f t="shared" si="99"/>
        <v>220</v>
      </c>
      <c r="N232" s="12">
        <f t="shared" si="88"/>
        <v>1.0435147549999999</v>
      </c>
      <c r="O232" s="12">
        <f t="shared" ca="1" si="89"/>
        <v>1.1323419029999999</v>
      </c>
      <c r="P232" s="17">
        <f t="shared" si="100"/>
        <v>0</v>
      </c>
      <c r="Q232" s="14">
        <f t="shared" ca="1" si="90"/>
        <v>132.341903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44812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44764</v>
      </c>
      <c r="B233" s="116">
        <f t="shared" ca="1" si="103"/>
        <v>1133.1165430000001</v>
      </c>
      <c r="C233" s="14">
        <f t="shared" si="94"/>
        <v>1000</v>
      </c>
      <c r="D233" s="95">
        <f t="shared" si="95"/>
        <v>44763</v>
      </c>
      <c r="E233" s="93">
        <f ca="1">IF(D233&lt;$B$1,VLOOKUP(D233,[1]DI!$A$4:$B$15000,2,FALSE),0)</f>
        <v>0.13150000000000001</v>
      </c>
      <c r="F233" s="14">
        <f t="shared" ca="1" si="104"/>
        <v>1.0004903700000001</v>
      </c>
      <c r="G233" s="14">
        <f ca="1">(TRUNC(PRODUCT($F$12:$F232),16))</f>
        <v>1.08565515676984</v>
      </c>
      <c r="H233" s="14">
        <f t="shared" si="105"/>
        <v>1</v>
      </c>
      <c r="I233" s="14">
        <f t="shared" ca="1" si="106"/>
        <v>1.08565516</v>
      </c>
      <c r="J233" s="13">
        <f t="shared" si="96"/>
        <v>0.05</v>
      </c>
      <c r="K233" s="29">
        <f t="shared" si="97"/>
        <v>44442</v>
      </c>
      <c r="L233" s="2">
        <f t="shared" si="98"/>
        <v>221</v>
      </c>
      <c r="M233" s="17">
        <f t="shared" si="99"/>
        <v>221</v>
      </c>
      <c r="N233" s="12">
        <f t="shared" si="88"/>
        <v>1.043716812</v>
      </c>
      <c r="O233" s="12">
        <f t="shared" ca="1" si="89"/>
        <v>1.1331165430000001</v>
      </c>
      <c r="P233" s="17">
        <f t="shared" si="100"/>
        <v>0</v>
      </c>
      <c r="Q233" s="14">
        <f t="shared" ca="1" si="90"/>
        <v>133.11654300000001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44812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44767</v>
      </c>
      <c r="B234" s="116">
        <f t="shared" ca="1" si="103"/>
        <v>1133.891699</v>
      </c>
      <c r="C234" s="14">
        <f t="shared" si="94"/>
        <v>1000</v>
      </c>
      <c r="D234" s="95">
        <f t="shared" si="95"/>
        <v>44764</v>
      </c>
      <c r="E234" s="93">
        <f ca="1">IF(D234&lt;$B$1,VLOOKUP(D234,[1]DI!$A$4:$B$15000,2,FALSE),0)</f>
        <v>0.13150000000000001</v>
      </c>
      <c r="F234" s="14">
        <f t="shared" ca="1" si="104"/>
        <v>1.0004903700000001</v>
      </c>
      <c r="G234" s="14">
        <f ca="1">(TRUNC(PRODUCT($F$12:$F233),16))</f>
        <v>1.0861875294890599</v>
      </c>
      <c r="H234" s="14">
        <f t="shared" si="105"/>
        <v>1</v>
      </c>
      <c r="I234" s="14">
        <f t="shared" ca="1" si="106"/>
        <v>1.0861875299999999</v>
      </c>
      <c r="J234" s="13">
        <f t="shared" si="96"/>
        <v>0.05</v>
      </c>
      <c r="K234" s="29">
        <f t="shared" si="97"/>
        <v>44442</v>
      </c>
      <c r="L234" s="2">
        <f t="shared" si="98"/>
        <v>222</v>
      </c>
      <c r="M234" s="17">
        <f t="shared" si="99"/>
        <v>222</v>
      </c>
      <c r="N234" s="12">
        <f t="shared" si="88"/>
        <v>1.0439189069999999</v>
      </c>
      <c r="O234" s="12">
        <f t="shared" ca="1" si="89"/>
        <v>1.1338916990000001</v>
      </c>
      <c r="P234" s="17">
        <f t="shared" si="100"/>
        <v>0</v>
      </c>
      <c r="Q234" s="14">
        <f t="shared" ca="1" si="90"/>
        <v>133.89169899999999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44812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44768</v>
      </c>
      <c r="B235" s="116">
        <f t="shared" ca="1" si="103"/>
        <v>1134.6673860000001</v>
      </c>
      <c r="C235" s="14">
        <f t="shared" si="94"/>
        <v>1000</v>
      </c>
      <c r="D235" s="95">
        <f t="shared" si="95"/>
        <v>44767</v>
      </c>
      <c r="E235" s="93">
        <f ca="1">IF(D235&lt;$B$1,VLOOKUP(D235,[1]DI!$A$4:$B$15000,2,FALSE),0)</f>
        <v>0.13150000000000001</v>
      </c>
      <c r="F235" s="14">
        <f t="shared" ca="1" si="104"/>
        <v>1.0004903700000001</v>
      </c>
      <c r="G235" s="14">
        <f ca="1">(TRUNC(PRODUCT($F$12:$F234),16))</f>
        <v>1.0867201632679</v>
      </c>
      <c r="H235" s="14">
        <f t="shared" si="105"/>
        <v>1</v>
      </c>
      <c r="I235" s="14">
        <f t="shared" ca="1" si="106"/>
        <v>1.08672016</v>
      </c>
      <c r="J235" s="13">
        <f t="shared" si="96"/>
        <v>0.05</v>
      </c>
      <c r="K235" s="29">
        <f t="shared" si="97"/>
        <v>44442</v>
      </c>
      <c r="L235" s="2">
        <f t="shared" si="98"/>
        <v>223</v>
      </c>
      <c r="M235" s="17">
        <f t="shared" si="99"/>
        <v>223</v>
      </c>
      <c r="N235" s="12">
        <f t="shared" si="88"/>
        <v>1.044121042</v>
      </c>
      <c r="O235" s="12">
        <f t="shared" ca="1" si="89"/>
        <v>1.1346673860000001</v>
      </c>
      <c r="P235" s="17">
        <f t="shared" si="100"/>
        <v>0</v>
      </c>
      <c r="Q235" s="14">
        <f t="shared" ca="1" si="90"/>
        <v>134.66738599999999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44812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44769</v>
      </c>
      <c r="B236" s="116">
        <f t="shared" ca="1" si="103"/>
        <v>1135.4436109999999</v>
      </c>
      <c r="C236" s="14">
        <f t="shared" si="94"/>
        <v>1000</v>
      </c>
      <c r="D236" s="95">
        <f t="shared" si="95"/>
        <v>44768</v>
      </c>
      <c r="E236" s="93">
        <f ca="1">IF(D236&lt;$B$1,VLOOKUP(D236,[1]DI!$A$4:$B$15000,2,FALSE),0)</f>
        <v>0.13150000000000001</v>
      </c>
      <c r="F236" s="14">
        <f t="shared" ca="1" si="104"/>
        <v>1.0004903700000001</v>
      </c>
      <c r="G236" s="14">
        <f ca="1">(TRUNC(PRODUCT($F$12:$F235),16))</f>
        <v>1.08725305823436</v>
      </c>
      <c r="H236" s="14">
        <f t="shared" si="105"/>
        <v>1</v>
      </c>
      <c r="I236" s="14">
        <f t="shared" ca="1" si="106"/>
        <v>1.0872530600000001</v>
      </c>
      <c r="J236" s="13">
        <f t="shared" si="96"/>
        <v>0.05</v>
      </c>
      <c r="K236" s="29">
        <f t="shared" si="97"/>
        <v>44442</v>
      </c>
      <c r="L236" s="2">
        <f t="shared" si="98"/>
        <v>224</v>
      </c>
      <c r="M236" s="17">
        <f t="shared" si="99"/>
        <v>224</v>
      </c>
      <c r="N236" s="12">
        <f t="shared" si="88"/>
        <v>1.0443232149999999</v>
      </c>
      <c r="O236" s="12">
        <f t="shared" ca="1" si="89"/>
        <v>1.1354436109999999</v>
      </c>
      <c r="P236" s="17">
        <f t="shared" si="100"/>
        <v>0</v>
      </c>
      <c r="Q236" s="14">
        <f t="shared" ca="1" si="90"/>
        <v>135.443611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44812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44770</v>
      </c>
      <c r="B237" s="116">
        <f t="shared" ca="1" si="103"/>
        <v>1136.2203569999999</v>
      </c>
      <c r="C237" s="14">
        <f t="shared" si="94"/>
        <v>1000</v>
      </c>
      <c r="D237" s="95">
        <f t="shared" si="95"/>
        <v>44769</v>
      </c>
      <c r="E237" s="93">
        <f ca="1">IF(D237&lt;$B$1,VLOOKUP(D237,[1]DI!$A$4:$B$15000,2,FALSE),0)</f>
        <v>0.13150000000000001</v>
      </c>
      <c r="F237" s="14">
        <f t="shared" ca="1" si="104"/>
        <v>1.0004903700000001</v>
      </c>
      <c r="G237" s="14">
        <f ca="1">(TRUNC(PRODUCT($F$12:$F236),16))</f>
        <v>1.08778621451653</v>
      </c>
      <c r="H237" s="14">
        <f t="shared" si="105"/>
        <v>1</v>
      </c>
      <c r="I237" s="14">
        <f t="shared" ca="1" si="106"/>
        <v>1.08778621</v>
      </c>
      <c r="J237" s="13">
        <f t="shared" si="96"/>
        <v>0.05</v>
      </c>
      <c r="K237" s="29">
        <f t="shared" si="97"/>
        <v>44442</v>
      </c>
      <c r="L237" s="2">
        <f t="shared" si="98"/>
        <v>225</v>
      </c>
      <c r="M237" s="17">
        <f t="shared" si="99"/>
        <v>225</v>
      </c>
      <c r="N237" s="12">
        <f t="shared" si="88"/>
        <v>1.044525428</v>
      </c>
      <c r="O237" s="12">
        <f t="shared" ca="1" si="89"/>
        <v>1.136220357</v>
      </c>
      <c r="P237" s="17">
        <f t="shared" si="100"/>
        <v>0</v>
      </c>
      <c r="Q237" s="14">
        <f t="shared" ca="1" si="90"/>
        <v>136.22035700000001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44812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44771</v>
      </c>
      <c r="B238" s="116">
        <f t="shared" ca="1" si="103"/>
        <v>1136.997642</v>
      </c>
      <c r="C238" s="14">
        <f t="shared" si="94"/>
        <v>1000</v>
      </c>
      <c r="D238" s="95">
        <f t="shared" si="95"/>
        <v>44770</v>
      </c>
      <c r="E238" s="93">
        <f ca="1">IF(D238&lt;$B$1,VLOOKUP(D238,[1]DI!$A$4:$B$15000,2,FALSE),0)</f>
        <v>0.13150000000000001</v>
      </c>
      <c r="F238" s="14">
        <f t="shared" ca="1" si="104"/>
        <v>1.0004903700000001</v>
      </c>
      <c r="G238" s="14">
        <f ca="1">(TRUNC(PRODUCT($F$12:$F237),16))</f>
        <v>1.0883196322425399</v>
      </c>
      <c r="H238" s="14">
        <f t="shared" si="105"/>
        <v>1</v>
      </c>
      <c r="I238" s="14">
        <f t="shared" ca="1" si="106"/>
        <v>1.08831963</v>
      </c>
      <c r="J238" s="13">
        <f t="shared" si="96"/>
        <v>0.05</v>
      </c>
      <c r="K238" s="29">
        <f t="shared" si="97"/>
        <v>44442</v>
      </c>
      <c r="L238" s="2">
        <f t="shared" si="98"/>
        <v>226</v>
      </c>
      <c r="M238" s="17">
        <f t="shared" si="99"/>
        <v>226</v>
      </c>
      <c r="N238" s="12">
        <f t="shared" si="88"/>
        <v>1.04472768</v>
      </c>
      <c r="O238" s="12">
        <f t="shared" ca="1" si="89"/>
        <v>1.1369976420000001</v>
      </c>
      <c r="P238" s="17">
        <f t="shared" si="100"/>
        <v>0</v>
      </c>
      <c r="Q238" s="14">
        <f t="shared" ca="1" si="90"/>
        <v>136.99764200000001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44812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44774</v>
      </c>
      <c r="B239" s="116">
        <f t="shared" ca="1" si="103"/>
        <v>1137.7754580000001</v>
      </c>
      <c r="C239" s="14">
        <f t="shared" si="94"/>
        <v>1000</v>
      </c>
      <c r="D239" s="95">
        <f t="shared" si="95"/>
        <v>44771</v>
      </c>
      <c r="E239" s="93">
        <f ca="1">IF(D239&lt;$B$1,VLOOKUP(D239,[1]DI!$A$4:$B$15000,2,FALSE),0)</f>
        <v>0.13150000000000001</v>
      </c>
      <c r="F239" s="14">
        <f t="shared" ca="1" si="104"/>
        <v>1.0004903700000001</v>
      </c>
      <c r="G239" s="14">
        <f ca="1">(TRUNC(PRODUCT($F$12:$F238),16))</f>
        <v>1.0888533115406001</v>
      </c>
      <c r="H239" s="14">
        <f t="shared" si="105"/>
        <v>1</v>
      </c>
      <c r="I239" s="14">
        <f t="shared" ca="1" si="106"/>
        <v>1.08885331</v>
      </c>
      <c r="J239" s="13">
        <f t="shared" si="96"/>
        <v>0.05</v>
      </c>
      <c r="K239" s="29">
        <f t="shared" si="97"/>
        <v>44442</v>
      </c>
      <c r="L239" s="2">
        <f t="shared" si="98"/>
        <v>227</v>
      </c>
      <c r="M239" s="17">
        <f t="shared" si="99"/>
        <v>227</v>
      </c>
      <c r="N239" s="12">
        <f t="shared" si="88"/>
        <v>1.044929971</v>
      </c>
      <c r="O239" s="12">
        <f t="shared" ca="1" si="89"/>
        <v>1.1377754579999999</v>
      </c>
      <c r="P239" s="17">
        <f t="shared" si="100"/>
        <v>0</v>
      </c>
      <c r="Q239" s="14">
        <f t="shared" ca="1" si="90"/>
        <v>137.77545799999999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44812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44775</v>
      </c>
      <c r="B240" s="116">
        <f t="shared" ca="1" si="103"/>
        <v>1138.5538040000001</v>
      </c>
      <c r="C240" s="14">
        <f t="shared" si="94"/>
        <v>1000</v>
      </c>
      <c r="D240" s="95">
        <f t="shared" si="95"/>
        <v>44774</v>
      </c>
      <c r="E240" s="93">
        <f ca="1">IF(D240&lt;$B$1,VLOOKUP(D240,[1]DI!$A$4:$B$15000,2,FALSE),0)</f>
        <v>0.13150000000000001</v>
      </c>
      <c r="F240" s="14">
        <f t="shared" ca="1" si="104"/>
        <v>1.0004903700000001</v>
      </c>
      <c r="G240" s="14">
        <f ca="1">(TRUNC(PRODUCT($F$12:$F239),16))</f>
        <v>1.0893872525389801</v>
      </c>
      <c r="H240" s="14">
        <f t="shared" si="105"/>
        <v>1</v>
      </c>
      <c r="I240" s="14">
        <f t="shared" ca="1" si="106"/>
        <v>1.0893872499999999</v>
      </c>
      <c r="J240" s="13">
        <f t="shared" si="96"/>
        <v>0.05</v>
      </c>
      <c r="K240" s="29">
        <f t="shared" si="97"/>
        <v>44442</v>
      </c>
      <c r="L240" s="2">
        <f t="shared" si="98"/>
        <v>228</v>
      </c>
      <c r="M240" s="17">
        <f t="shared" si="99"/>
        <v>228</v>
      </c>
      <c r="N240" s="12">
        <f t="shared" si="88"/>
        <v>1.0451323020000001</v>
      </c>
      <c r="O240" s="12">
        <f t="shared" ca="1" si="89"/>
        <v>1.1385538040000001</v>
      </c>
      <c r="P240" s="17">
        <f t="shared" si="100"/>
        <v>0</v>
      </c>
      <c r="Q240" s="14">
        <f t="shared" ca="1" si="90"/>
        <v>138.55380400000001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44812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44776</v>
      </c>
      <c r="B241" s="116">
        <f t="shared" ca="1" si="103"/>
        <v>1139.3326910000001</v>
      </c>
      <c r="C241" s="14">
        <f t="shared" si="94"/>
        <v>1000</v>
      </c>
      <c r="D241" s="95">
        <f t="shared" si="95"/>
        <v>44775</v>
      </c>
      <c r="E241" s="93">
        <f ca="1">IF(D241&lt;$B$1,VLOOKUP(D241,[1]DI!$A$4:$B$15000,2,FALSE),0)</f>
        <v>0.13150000000000001</v>
      </c>
      <c r="F241" s="14">
        <f t="shared" ca="1" si="104"/>
        <v>1.0004903700000001</v>
      </c>
      <c r="G241" s="14">
        <f ca="1">(TRUNC(PRODUCT($F$12:$F240),16))</f>
        <v>1.0899214553660099</v>
      </c>
      <c r="H241" s="14">
        <f t="shared" si="105"/>
        <v>1</v>
      </c>
      <c r="I241" s="14">
        <f t="shared" ca="1" si="106"/>
        <v>1.08992146</v>
      </c>
      <c r="J241" s="13">
        <f t="shared" si="96"/>
        <v>0.05</v>
      </c>
      <c r="K241" s="29">
        <f t="shared" si="97"/>
        <v>44442</v>
      </c>
      <c r="L241" s="2">
        <f t="shared" si="98"/>
        <v>229</v>
      </c>
      <c r="M241" s="17">
        <f t="shared" si="99"/>
        <v>229</v>
      </c>
      <c r="N241" s="12">
        <f t="shared" si="88"/>
        <v>1.045334671</v>
      </c>
      <c r="O241" s="12">
        <f t="shared" ca="1" si="89"/>
        <v>1.1393326909999999</v>
      </c>
      <c r="P241" s="17">
        <f t="shared" si="100"/>
        <v>0</v>
      </c>
      <c r="Q241" s="14">
        <f t="shared" ca="1" si="90"/>
        <v>139.33269100000001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44812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44777</v>
      </c>
      <c r="B242" s="116">
        <f t="shared" ca="1" si="103"/>
        <v>1140.1120980000001</v>
      </c>
      <c r="C242" s="14">
        <f t="shared" si="94"/>
        <v>1000</v>
      </c>
      <c r="D242" s="95">
        <f t="shared" si="95"/>
        <v>44776</v>
      </c>
      <c r="E242" s="93">
        <f ca="1">IF(D242&lt;$B$1,VLOOKUP(D242,[1]DI!$A$4:$B$15000,2,FALSE),0)</f>
        <v>0.13150000000000001</v>
      </c>
      <c r="F242" s="14">
        <f t="shared" ca="1" si="104"/>
        <v>1.0004903700000001</v>
      </c>
      <c r="G242" s="14">
        <f ca="1">(TRUNC(PRODUCT($F$12:$F241),16))</f>
        <v>1.0904559201500801</v>
      </c>
      <c r="H242" s="14">
        <f t="shared" si="105"/>
        <v>1</v>
      </c>
      <c r="I242" s="14">
        <f t="shared" ca="1" si="106"/>
        <v>1.0904559199999999</v>
      </c>
      <c r="J242" s="13">
        <f t="shared" si="96"/>
        <v>0.05</v>
      </c>
      <c r="K242" s="29">
        <f t="shared" si="97"/>
        <v>44442</v>
      </c>
      <c r="L242" s="2">
        <f t="shared" si="98"/>
        <v>230</v>
      </c>
      <c r="M242" s="17">
        <f t="shared" si="99"/>
        <v>230</v>
      </c>
      <c r="N242" s="12">
        <f t="shared" si="88"/>
        <v>1.0455370799999999</v>
      </c>
      <c r="O242" s="12">
        <f t="shared" ca="1" si="89"/>
        <v>1.1401120979999999</v>
      </c>
      <c r="P242" s="17">
        <f t="shared" si="100"/>
        <v>0</v>
      </c>
      <c r="Q242" s="14">
        <f t="shared" ca="1" si="90"/>
        <v>140.112098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44812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44778</v>
      </c>
      <c r="B243" s="116">
        <f t="shared" ca="1" si="103"/>
        <v>1140.892047</v>
      </c>
      <c r="C243" s="14">
        <f t="shared" si="94"/>
        <v>1000</v>
      </c>
      <c r="D243" s="95">
        <f t="shared" si="95"/>
        <v>44777</v>
      </c>
      <c r="E243" s="9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1.09099064701964</v>
      </c>
      <c r="H243" s="14">
        <f t="shared" si="105"/>
        <v>1</v>
      </c>
      <c r="I243" s="14">
        <f t="shared" ca="1" si="106"/>
        <v>1.09099065</v>
      </c>
      <c r="J243" s="13">
        <f t="shared" si="96"/>
        <v>0.05</v>
      </c>
      <c r="K243" s="29">
        <f t="shared" si="97"/>
        <v>44442</v>
      </c>
      <c r="L243" s="2">
        <f t="shared" si="98"/>
        <v>231</v>
      </c>
      <c r="M243" s="17">
        <f t="shared" si="99"/>
        <v>231</v>
      </c>
      <c r="N243" s="12">
        <f t="shared" si="88"/>
        <v>1.0457395279999999</v>
      </c>
      <c r="O243" s="12">
        <f t="shared" ca="1" si="89"/>
        <v>1.1408920469999999</v>
      </c>
      <c r="P243" s="17">
        <f t="shared" si="100"/>
        <v>0</v>
      </c>
      <c r="Q243" s="14">
        <f t="shared" ca="1" si="90"/>
        <v>140.89204699999999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44812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44781</v>
      </c>
      <c r="B244" s="116">
        <f t="shared" ca="1" si="103"/>
        <v>1141.692505</v>
      </c>
      <c r="C244" s="14">
        <f t="shared" si="94"/>
        <v>1000</v>
      </c>
      <c r="D244" s="95">
        <f t="shared" si="95"/>
        <v>44778</v>
      </c>
      <c r="E244" s="9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1.09154473934945</v>
      </c>
      <c r="H244" s="14">
        <f t="shared" si="105"/>
        <v>1</v>
      </c>
      <c r="I244" s="14">
        <f t="shared" ca="1" si="106"/>
        <v>1.09154474</v>
      </c>
      <c r="J244" s="13">
        <f t="shared" si="96"/>
        <v>0.05</v>
      </c>
      <c r="K244" s="29">
        <f t="shared" si="97"/>
        <v>44442</v>
      </c>
      <c r="L244" s="2">
        <f t="shared" si="98"/>
        <v>232</v>
      </c>
      <c r="M244" s="17">
        <f t="shared" si="99"/>
        <v>232</v>
      </c>
      <c r="N244" s="12">
        <f t="shared" si="88"/>
        <v>1.0459420150000001</v>
      </c>
      <c r="O244" s="12">
        <f t="shared" ca="1" si="89"/>
        <v>1.141692505</v>
      </c>
      <c r="P244" s="17">
        <f t="shared" si="100"/>
        <v>0</v>
      </c>
      <c r="Q244" s="14">
        <f t="shared" ca="1" si="90"/>
        <v>141.69250500000001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44812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44782</v>
      </c>
      <c r="B245" s="116">
        <f t="shared" ca="1" si="103"/>
        <v>1142.493522</v>
      </c>
      <c r="C245" s="14">
        <f t="shared" si="94"/>
        <v>1000</v>
      </c>
      <c r="D245" s="95">
        <f t="shared" si="95"/>
        <v>44781</v>
      </c>
      <c r="E245" s="9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1.09209911309167</v>
      </c>
      <c r="H245" s="14">
        <f t="shared" si="105"/>
        <v>1</v>
      </c>
      <c r="I245" s="14">
        <f t="shared" ca="1" si="106"/>
        <v>1.0920991099999999</v>
      </c>
      <c r="J245" s="13">
        <f t="shared" si="96"/>
        <v>0.05</v>
      </c>
      <c r="K245" s="29">
        <f t="shared" si="97"/>
        <v>44442</v>
      </c>
      <c r="L245" s="2">
        <f t="shared" si="98"/>
        <v>233</v>
      </c>
      <c r="M245" s="17">
        <f t="shared" si="99"/>
        <v>233</v>
      </c>
      <c r="N245" s="12">
        <f t="shared" si="88"/>
        <v>1.0461445410000001</v>
      </c>
      <c r="O245" s="12">
        <f t="shared" ca="1" si="89"/>
        <v>1.1424935220000001</v>
      </c>
      <c r="P245" s="17">
        <f t="shared" si="100"/>
        <v>0</v>
      </c>
      <c r="Q245" s="14">
        <f t="shared" ca="1" si="90"/>
        <v>142.49352200000001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44812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44783</v>
      </c>
      <c r="B246" s="116">
        <f t="shared" ca="1" si="103"/>
        <v>1143.2951109999999</v>
      </c>
      <c r="C246" s="14">
        <f t="shared" si="94"/>
        <v>1000</v>
      </c>
      <c r="D246" s="95">
        <f t="shared" si="95"/>
        <v>44782</v>
      </c>
      <c r="E246" s="9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1.0926537683892299</v>
      </c>
      <c r="H246" s="14">
        <f t="shared" si="105"/>
        <v>1</v>
      </c>
      <c r="I246" s="14">
        <f t="shared" ca="1" si="106"/>
        <v>1.0926537700000001</v>
      </c>
      <c r="J246" s="13">
        <f t="shared" si="96"/>
        <v>0.05</v>
      </c>
      <c r="K246" s="29">
        <f t="shared" si="97"/>
        <v>44442</v>
      </c>
      <c r="L246" s="2">
        <f t="shared" si="98"/>
        <v>234</v>
      </c>
      <c r="M246" s="17">
        <f t="shared" si="99"/>
        <v>234</v>
      </c>
      <c r="N246" s="12">
        <f t="shared" si="88"/>
        <v>1.0463471070000001</v>
      </c>
      <c r="O246" s="12">
        <f t="shared" ca="1" si="89"/>
        <v>1.143295111</v>
      </c>
      <c r="P246" s="17">
        <f t="shared" si="100"/>
        <v>0</v>
      </c>
      <c r="Q246" s="14">
        <f t="shared" ca="1" si="90"/>
        <v>143.29511099999999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44812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44784</v>
      </c>
      <c r="B247" s="116">
        <f t="shared" ca="1" si="103"/>
        <v>1144.09726</v>
      </c>
      <c r="C247" s="14">
        <f t="shared" si="94"/>
        <v>1000</v>
      </c>
      <c r="D247" s="95">
        <f t="shared" si="95"/>
        <v>44783</v>
      </c>
      <c r="E247" s="9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1.09320870538512</v>
      </c>
      <c r="H247" s="14">
        <f t="shared" si="105"/>
        <v>1</v>
      </c>
      <c r="I247" s="14">
        <f t="shared" ca="1" si="106"/>
        <v>1.0932087100000001</v>
      </c>
      <c r="J247" s="13">
        <f t="shared" si="96"/>
        <v>0.05</v>
      </c>
      <c r="K247" s="29">
        <f t="shared" si="97"/>
        <v>44442</v>
      </c>
      <c r="L247" s="2">
        <f t="shared" si="98"/>
        <v>235</v>
      </c>
      <c r="M247" s="17">
        <f t="shared" si="99"/>
        <v>235</v>
      </c>
      <c r="N247" s="12">
        <f t="shared" si="88"/>
        <v>1.0465497109999999</v>
      </c>
      <c r="O247" s="12">
        <f t="shared" ca="1" si="89"/>
        <v>1.1440972599999999</v>
      </c>
      <c r="P247" s="17">
        <f t="shared" si="100"/>
        <v>0</v>
      </c>
      <c r="Q247" s="14">
        <f t="shared" ca="1" si="90"/>
        <v>144.09726000000001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44812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44785</v>
      </c>
      <c r="B248" s="116">
        <f t="shared" ca="1" si="103"/>
        <v>1144.8999590000001</v>
      </c>
      <c r="C248" s="14">
        <f t="shared" si="94"/>
        <v>1000</v>
      </c>
      <c r="D248" s="95">
        <f t="shared" si="95"/>
        <v>44784</v>
      </c>
      <c r="E248" s="9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1.09376392422241</v>
      </c>
      <c r="H248" s="14">
        <f t="shared" si="105"/>
        <v>1</v>
      </c>
      <c r="I248" s="14">
        <f t="shared" ca="1" si="106"/>
        <v>1.09376392</v>
      </c>
      <c r="J248" s="13">
        <f t="shared" si="96"/>
        <v>0.05</v>
      </c>
      <c r="K248" s="29">
        <f t="shared" si="97"/>
        <v>44442</v>
      </c>
      <c r="L248" s="2">
        <f t="shared" si="98"/>
        <v>236</v>
      </c>
      <c r="M248" s="17">
        <f t="shared" si="99"/>
        <v>236</v>
      </c>
      <c r="N248" s="12">
        <f t="shared" si="88"/>
        <v>1.046752355</v>
      </c>
      <c r="O248" s="12">
        <f t="shared" ca="1" si="89"/>
        <v>1.144899959</v>
      </c>
      <c r="P248" s="17">
        <f t="shared" si="100"/>
        <v>0</v>
      </c>
      <c r="Q248" s="14">
        <f t="shared" ca="1" si="90"/>
        <v>144.899959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44812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44788</v>
      </c>
      <c r="B249" s="116">
        <f t="shared" ca="1" si="103"/>
        <v>1145.7032400000001</v>
      </c>
      <c r="C249" s="14">
        <f t="shared" si="94"/>
        <v>1000</v>
      </c>
      <c r="D249" s="95">
        <f t="shared" si="95"/>
        <v>44785</v>
      </c>
      <c r="E249" s="9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1.0943194250442401</v>
      </c>
      <c r="H249" s="14">
        <f t="shared" si="105"/>
        <v>1</v>
      </c>
      <c r="I249" s="14">
        <f t="shared" ca="1" si="106"/>
        <v>1.0943194300000001</v>
      </c>
      <c r="J249" s="13">
        <f t="shared" si="96"/>
        <v>0.05</v>
      </c>
      <c r="K249" s="29">
        <f t="shared" si="97"/>
        <v>44442</v>
      </c>
      <c r="L249" s="2">
        <f t="shared" si="98"/>
        <v>237</v>
      </c>
      <c r="M249" s="17">
        <f t="shared" si="99"/>
        <v>237</v>
      </c>
      <c r="N249" s="12">
        <f t="shared" si="88"/>
        <v>1.0469550379999999</v>
      </c>
      <c r="O249" s="12">
        <f t="shared" ca="1" si="89"/>
        <v>1.14570324</v>
      </c>
      <c r="P249" s="17">
        <f t="shared" si="100"/>
        <v>0</v>
      </c>
      <c r="Q249" s="14">
        <f t="shared" ca="1" si="90"/>
        <v>145.70323999999999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44812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44789</v>
      </c>
      <c r="B250" s="116">
        <f t="shared" ca="1" si="103"/>
        <v>1146.507073</v>
      </c>
      <c r="C250" s="14">
        <f t="shared" si="94"/>
        <v>1000</v>
      </c>
      <c r="D250" s="95">
        <f t="shared" si="95"/>
        <v>44788</v>
      </c>
      <c r="E250" s="9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1.09487520799383</v>
      </c>
      <c r="H250" s="14">
        <f t="shared" si="105"/>
        <v>1</v>
      </c>
      <c r="I250" s="14">
        <f t="shared" ca="1" si="106"/>
        <v>1.0948752100000001</v>
      </c>
      <c r="J250" s="13">
        <f t="shared" si="96"/>
        <v>0.05</v>
      </c>
      <c r="K250" s="29">
        <f t="shared" si="97"/>
        <v>44442</v>
      </c>
      <c r="L250" s="2">
        <f t="shared" si="98"/>
        <v>238</v>
      </c>
      <c r="M250" s="17">
        <f t="shared" si="99"/>
        <v>238</v>
      </c>
      <c r="N250" s="12">
        <f t="shared" si="88"/>
        <v>1.047157761</v>
      </c>
      <c r="O250" s="12">
        <f t="shared" ca="1" si="89"/>
        <v>1.146507073</v>
      </c>
      <c r="P250" s="17">
        <f t="shared" si="100"/>
        <v>0</v>
      </c>
      <c r="Q250" s="14">
        <f t="shared" ca="1" si="90"/>
        <v>146.50707299999999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44812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44790</v>
      </c>
      <c r="B251" s="116">
        <f t="shared" ca="1" si="103"/>
        <v>1147.3114679999999</v>
      </c>
      <c r="C251" s="14">
        <f t="shared" si="94"/>
        <v>1000</v>
      </c>
      <c r="D251" s="95">
        <f t="shared" si="95"/>
        <v>44789</v>
      </c>
      <c r="E251" s="9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1.09543127321447</v>
      </c>
      <c r="H251" s="14">
        <f t="shared" si="105"/>
        <v>1</v>
      </c>
      <c r="I251" s="14">
        <f t="shared" ca="1" si="106"/>
        <v>1.09543127</v>
      </c>
      <c r="J251" s="13">
        <f t="shared" si="96"/>
        <v>0.05</v>
      </c>
      <c r="K251" s="29">
        <f t="shared" si="97"/>
        <v>44442</v>
      </c>
      <c r="L251" s="2">
        <f t="shared" si="98"/>
        <v>239</v>
      </c>
      <c r="M251" s="17">
        <f t="shared" si="99"/>
        <v>239</v>
      </c>
      <c r="N251" s="12">
        <f t="shared" si="88"/>
        <v>1.047360523</v>
      </c>
      <c r="O251" s="12">
        <f t="shared" ca="1" si="89"/>
        <v>1.1473114680000001</v>
      </c>
      <c r="P251" s="17">
        <f t="shared" si="100"/>
        <v>0</v>
      </c>
      <c r="Q251" s="14">
        <f t="shared" ca="1" si="90"/>
        <v>147.31146799999999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44812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44791</v>
      </c>
      <c r="B252" s="116">
        <f t="shared" ca="1" si="103"/>
        <v>1148.116434</v>
      </c>
      <c r="C252" s="14">
        <f t="shared" si="94"/>
        <v>1000</v>
      </c>
      <c r="D252" s="95">
        <f t="shared" si="95"/>
        <v>44790</v>
      </c>
      <c r="E252" s="9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1.0959876208495101</v>
      </c>
      <c r="H252" s="14">
        <f t="shared" si="105"/>
        <v>1</v>
      </c>
      <c r="I252" s="14">
        <f t="shared" ca="1" si="106"/>
        <v>1.0959876200000001</v>
      </c>
      <c r="J252" s="13">
        <f t="shared" si="96"/>
        <v>0.05</v>
      </c>
      <c r="K252" s="29">
        <f t="shared" si="97"/>
        <v>44442</v>
      </c>
      <c r="L252" s="2">
        <f t="shared" si="98"/>
        <v>240</v>
      </c>
      <c r="M252" s="17">
        <f t="shared" si="99"/>
        <v>240</v>
      </c>
      <c r="N252" s="12">
        <f t="shared" si="88"/>
        <v>1.047563324</v>
      </c>
      <c r="O252" s="12">
        <f t="shared" ca="1" si="89"/>
        <v>1.1481164340000001</v>
      </c>
      <c r="P252" s="17">
        <f t="shared" si="100"/>
        <v>0</v>
      </c>
      <c r="Q252" s="14">
        <f t="shared" ca="1" si="90"/>
        <v>148.116434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44812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44792</v>
      </c>
      <c r="B253" s="116">
        <f t="shared" ca="1" si="103"/>
        <v>1148.9219619999999</v>
      </c>
      <c r="C253" s="14">
        <f t="shared" si="94"/>
        <v>1000</v>
      </c>
      <c r="D253" s="95">
        <f t="shared" si="95"/>
        <v>44791</v>
      </c>
      <c r="E253" s="9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1.09654425104239</v>
      </c>
      <c r="H253" s="14">
        <f t="shared" si="105"/>
        <v>1</v>
      </c>
      <c r="I253" s="14">
        <f t="shared" ca="1" si="106"/>
        <v>1.09654425</v>
      </c>
      <c r="J253" s="13">
        <f t="shared" si="96"/>
        <v>0.05</v>
      </c>
      <c r="K253" s="29">
        <f t="shared" si="97"/>
        <v>44442</v>
      </c>
      <c r="L253" s="2">
        <f t="shared" si="98"/>
        <v>241</v>
      </c>
      <c r="M253" s="17">
        <f t="shared" si="99"/>
        <v>241</v>
      </c>
      <c r="N253" s="12">
        <f t="shared" si="88"/>
        <v>1.047766164</v>
      </c>
      <c r="O253" s="12">
        <f t="shared" ca="1" si="89"/>
        <v>1.148921962</v>
      </c>
      <c r="P253" s="17">
        <f t="shared" si="100"/>
        <v>0</v>
      </c>
      <c r="Q253" s="14">
        <f t="shared" ca="1" si="90"/>
        <v>148.92196200000001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44812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44795</v>
      </c>
      <c r="B254" s="116">
        <f t="shared" ca="1" si="103"/>
        <v>1149.728053</v>
      </c>
      <c r="C254" s="14">
        <f t="shared" si="94"/>
        <v>1000</v>
      </c>
      <c r="D254" s="95">
        <f t="shared" si="95"/>
        <v>44792</v>
      </c>
      <c r="E254" s="9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1.0971011639366099</v>
      </c>
      <c r="H254" s="14">
        <f t="shared" si="105"/>
        <v>1</v>
      </c>
      <c r="I254" s="14">
        <f t="shared" ca="1" si="106"/>
        <v>1.09710116</v>
      </c>
      <c r="J254" s="13">
        <f t="shared" si="96"/>
        <v>0.05</v>
      </c>
      <c r="K254" s="29">
        <f t="shared" si="97"/>
        <v>44442</v>
      </c>
      <c r="L254" s="2">
        <f t="shared" si="98"/>
        <v>242</v>
      </c>
      <c r="M254" s="17">
        <f t="shared" si="99"/>
        <v>242</v>
      </c>
      <c r="N254" s="12">
        <f t="shared" si="88"/>
        <v>1.0479690429999999</v>
      </c>
      <c r="O254" s="12">
        <f t="shared" ca="1" si="89"/>
        <v>1.149728053</v>
      </c>
      <c r="P254" s="17">
        <f t="shared" si="100"/>
        <v>0</v>
      </c>
      <c r="Q254" s="14">
        <f t="shared" ca="1" si="90"/>
        <v>149.72805299999999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44812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44796</v>
      </c>
      <c r="B255" s="116">
        <f t="shared" ca="1" si="103"/>
        <v>1150.534717</v>
      </c>
      <c r="C255" s="14">
        <f t="shared" si="94"/>
        <v>1000</v>
      </c>
      <c r="D255" s="95">
        <f t="shared" si="95"/>
        <v>44795</v>
      </c>
      <c r="E255" s="9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1.0976583596757501</v>
      </c>
      <c r="H255" s="14">
        <f t="shared" si="105"/>
        <v>1</v>
      </c>
      <c r="I255" s="14">
        <f t="shared" ca="1" si="106"/>
        <v>1.0976583600000001</v>
      </c>
      <c r="J255" s="13">
        <f t="shared" si="96"/>
        <v>0.05</v>
      </c>
      <c r="K255" s="29">
        <f t="shared" si="97"/>
        <v>44442</v>
      </c>
      <c r="L255" s="2">
        <f t="shared" si="98"/>
        <v>243</v>
      </c>
      <c r="M255" s="17">
        <f t="shared" si="99"/>
        <v>243</v>
      </c>
      <c r="N255" s="12">
        <f t="shared" si="88"/>
        <v>1.0481719620000001</v>
      </c>
      <c r="O255" s="12">
        <f t="shared" ca="1" si="89"/>
        <v>1.150534717</v>
      </c>
      <c r="P255" s="17">
        <f t="shared" si="100"/>
        <v>0</v>
      </c>
      <c r="Q255" s="14">
        <f t="shared" ca="1" si="90"/>
        <v>150.534717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44812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44797</v>
      </c>
      <c r="B256" s="116">
        <f t="shared" ca="1" si="103"/>
        <v>1151.3419429999999</v>
      </c>
      <c r="C256" s="14">
        <f t="shared" si="94"/>
        <v>1000</v>
      </c>
      <c r="D256" s="95">
        <f t="shared" si="95"/>
        <v>44796</v>
      </c>
      <c r="E256" s="9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1.0982158384034599</v>
      </c>
      <c r="H256" s="14">
        <f t="shared" si="105"/>
        <v>1</v>
      </c>
      <c r="I256" s="14">
        <f t="shared" ca="1" si="106"/>
        <v>1.0982158399999999</v>
      </c>
      <c r="J256" s="13">
        <f t="shared" si="96"/>
        <v>0.05</v>
      </c>
      <c r="K256" s="29">
        <f t="shared" si="97"/>
        <v>44442</v>
      </c>
      <c r="L256" s="2">
        <f t="shared" si="98"/>
        <v>244</v>
      </c>
      <c r="M256" s="17">
        <f t="shared" si="99"/>
        <v>244</v>
      </c>
      <c r="N256" s="12">
        <f t="shared" si="88"/>
        <v>1.0483749200000001</v>
      </c>
      <c r="O256" s="12">
        <f t="shared" ca="1" si="89"/>
        <v>1.151341943</v>
      </c>
      <c r="P256" s="17">
        <f t="shared" si="100"/>
        <v>0</v>
      </c>
      <c r="Q256" s="14">
        <f t="shared" ca="1" si="90"/>
        <v>151.34194299999999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44812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44798</v>
      </c>
      <c r="B257" s="116">
        <f t="shared" ca="1" si="103"/>
        <v>1152.149733</v>
      </c>
      <c r="C257" s="14">
        <f t="shared" si="94"/>
        <v>1000</v>
      </c>
      <c r="D257" s="95">
        <f t="shared" si="95"/>
        <v>44797</v>
      </c>
      <c r="E257" s="9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1.09877360026347</v>
      </c>
      <c r="H257" s="14">
        <f t="shared" si="105"/>
        <v>1</v>
      </c>
      <c r="I257" s="14">
        <f t="shared" ca="1" si="106"/>
        <v>1.0987735999999999</v>
      </c>
      <c r="J257" s="13">
        <f t="shared" si="96"/>
        <v>0.05</v>
      </c>
      <c r="K257" s="29">
        <f t="shared" si="97"/>
        <v>44442</v>
      </c>
      <c r="L257" s="2">
        <f t="shared" si="98"/>
        <v>245</v>
      </c>
      <c r="M257" s="17">
        <f t="shared" si="99"/>
        <v>245</v>
      </c>
      <c r="N257" s="12">
        <f t="shared" si="88"/>
        <v>1.048577917</v>
      </c>
      <c r="O257" s="12">
        <f t="shared" ca="1" si="89"/>
        <v>1.1521497329999999</v>
      </c>
      <c r="P257" s="17">
        <f t="shared" si="100"/>
        <v>0</v>
      </c>
      <c r="Q257" s="14">
        <f t="shared" ca="1" si="90"/>
        <v>152.149733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44812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44799</v>
      </c>
      <c r="B258" s="116">
        <f t="shared" ca="1" si="103"/>
        <v>1152.958097</v>
      </c>
      <c r="C258" s="14">
        <f t="shared" si="94"/>
        <v>1000</v>
      </c>
      <c r="D258" s="95">
        <f t="shared" si="95"/>
        <v>44798</v>
      </c>
      <c r="E258" s="9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1.0993316453995701</v>
      </c>
      <c r="H258" s="14">
        <f t="shared" si="105"/>
        <v>1</v>
      </c>
      <c r="I258" s="14">
        <f t="shared" ca="1" si="106"/>
        <v>1.0993316500000001</v>
      </c>
      <c r="J258" s="13">
        <f t="shared" si="96"/>
        <v>0.05</v>
      </c>
      <c r="K258" s="29">
        <f t="shared" si="97"/>
        <v>44442</v>
      </c>
      <c r="L258" s="2">
        <f t="shared" si="98"/>
        <v>246</v>
      </c>
      <c r="M258" s="17">
        <f t="shared" si="99"/>
        <v>246</v>
      </c>
      <c r="N258" s="12">
        <f t="shared" si="88"/>
        <v>1.0487809539999999</v>
      </c>
      <c r="O258" s="12">
        <f t="shared" ca="1" si="89"/>
        <v>1.152958097</v>
      </c>
      <c r="P258" s="17">
        <f t="shared" si="100"/>
        <v>0</v>
      </c>
      <c r="Q258" s="14">
        <f t="shared" ca="1" si="90"/>
        <v>152.95809700000001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44812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44802</v>
      </c>
      <c r="B259" s="116">
        <f t="shared" ca="1" si="103"/>
        <v>1153.7670129999999</v>
      </c>
      <c r="C259" s="14">
        <f t="shared" si="94"/>
        <v>1000</v>
      </c>
      <c r="D259" s="95">
        <f t="shared" si="95"/>
        <v>44799</v>
      </c>
      <c r="E259" s="9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1.09988997395563</v>
      </c>
      <c r="H259" s="14">
        <f t="shared" si="105"/>
        <v>1</v>
      </c>
      <c r="I259" s="14">
        <f t="shared" ca="1" si="106"/>
        <v>1.09988997</v>
      </c>
      <c r="J259" s="13">
        <f t="shared" si="96"/>
        <v>0.05</v>
      </c>
      <c r="K259" s="29">
        <f t="shared" si="97"/>
        <v>44442</v>
      </c>
      <c r="L259" s="2">
        <f t="shared" si="98"/>
        <v>247</v>
      </c>
      <c r="M259" s="17">
        <f t="shared" si="99"/>
        <v>247</v>
      </c>
      <c r="N259" s="12">
        <f t="shared" si="88"/>
        <v>1.04898403</v>
      </c>
      <c r="O259" s="12">
        <f t="shared" ca="1" si="89"/>
        <v>1.153767013</v>
      </c>
      <c r="P259" s="17">
        <f t="shared" si="100"/>
        <v>0</v>
      </c>
      <c r="Q259" s="14">
        <f t="shared" ca="1" si="90"/>
        <v>153.76701299999999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44812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44803</v>
      </c>
      <c r="B260" s="116">
        <f t="shared" ca="1" si="103"/>
        <v>1154.5765140000001</v>
      </c>
      <c r="C260" s="14">
        <f t="shared" si="94"/>
        <v>1000</v>
      </c>
      <c r="D260" s="95">
        <f t="shared" si="95"/>
        <v>44802</v>
      </c>
      <c r="E260" s="9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1.1004485860756099</v>
      </c>
      <c r="H260" s="14">
        <f t="shared" si="105"/>
        <v>1</v>
      </c>
      <c r="I260" s="14">
        <f t="shared" ca="1" si="106"/>
        <v>1.1004485900000001</v>
      </c>
      <c r="J260" s="13">
        <f t="shared" si="96"/>
        <v>0.05</v>
      </c>
      <c r="K260" s="29">
        <f t="shared" si="97"/>
        <v>44442</v>
      </c>
      <c r="L260" s="2">
        <f t="shared" si="98"/>
        <v>248</v>
      </c>
      <c r="M260" s="17">
        <f t="shared" si="99"/>
        <v>248</v>
      </c>
      <c r="N260" s="12">
        <f t="shared" si="88"/>
        <v>1.0491871450000001</v>
      </c>
      <c r="O260" s="12">
        <f t="shared" ca="1" si="89"/>
        <v>1.1545765139999999</v>
      </c>
      <c r="P260" s="17">
        <f t="shared" si="100"/>
        <v>0</v>
      </c>
      <c r="Q260" s="14">
        <f t="shared" ca="1" si="90"/>
        <v>154.576514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44812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44804</v>
      </c>
      <c r="B261" s="116">
        <f t="shared" ca="1" si="103"/>
        <v>1155.3865700000001</v>
      </c>
      <c r="C261" s="14">
        <f t="shared" si="94"/>
        <v>1000</v>
      </c>
      <c r="D261" s="95">
        <f t="shared" si="95"/>
        <v>44803</v>
      </c>
      <c r="E261" s="9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1.1010074819035001</v>
      </c>
      <c r="H261" s="14">
        <f t="shared" si="105"/>
        <v>1</v>
      </c>
      <c r="I261" s="14">
        <f t="shared" ca="1" si="106"/>
        <v>1.10100748</v>
      </c>
      <c r="J261" s="13">
        <f t="shared" si="96"/>
        <v>0.05</v>
      </c>
      <c r="K261" s="29">
        <f t="shared" si="97"/>
        <v>44442</v>
      </c>
      <c r="L261" s="2">
        <f t="shared" si="98"/>
        <v>249</v>
      </c>
      <c r="M261" s="17">
        <f t="shared" si="99"/>
        <v>249</v>
      </c>
      <c r="N261" s="12">
        <f t="shared" si="88"/>
        <v>1.0493903</v>
      </c>
      <c r="O261" s="12">
        <f t="shared" ca="1" si="89"/>
        <v>1.1553865699999999</v>
      </c>
      <c r="P261" s="17">
        <f t="shared" si="100"/>
        <v>0</v>
      </c>
      <c r="Q261" s="14">
        <f t="shared" ca="1" si="90"/>
        <v>155.38657000000001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44812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44805</v>
      </c>
      <c r="B262" s="116">
        <f t="shared" ca="1" si="103"/>
        <v>1156.1972000000001</v>
      </c>
      <c r="C262" s="14">
        <f t="shared" si="94"/>
        <v>1000</v>
      </c>
      <c r="D262" s="95">
        <f t="shared" si="95"/>
        <v>44804</v>
      </c>
      <c r="E262" s="9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1.1015666615834101</v>
      </c>
      <c r="H262" s="14">
        <f t="shared" si="105"/>
        <v>1</v>
      </c>
      <c r="I262" s="14">
        <f t="shared" ca="1" si="106"/>
        <v>1.10156666</v>
      </c>
      <c r="J262" s="13">
        <f t="shared" si="96"/>
        <v>0.05</v>
      </c>
      <c r="K262" s="29">
        <f t="shared" si="97"/>
        <v>44442</v>
      </c>
      <c r="L262" s="2">
        <f t="shared" si="98"/>
        <v>250</v>
      </c>
      <c r="M262" s="17">
        <f t="shared" si="99"/>
        <v>250</v>
      </c>
      <c r="N262" s="12">
        <f t="shared" si="88"/>
        <v>1.049593494</v>
      </c>
      <c r="O262" s="12">
        <f t="shared" ca="1" si="89"/>
        <v>1.1561972</v>
      </c>
      <c r="P262" s="17">
        <f t="shared" si="100"/>
        <v>0</v>
      </c>
      <c r="Q262" s="14">
        <f t="shared" ca="1" si="90"/>
        <v>156.19720000000001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44812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44806</v>
      </c>
      <c r="B263" s="116">
        <f t="shared" ca="1" si="103"/>
        <v>1157.0084039999999</v>
      </c>
      <c r="C263" s="14">
        <f t="shared" si="94"/>
        <v>1000</v>
      </c>
      <c r="D263" s="95">
        <f t="shared" si="95"/>
        <v>44805</v>
      </c>
      <c r="E263" s="9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1.1021261252595</v>
      </c>
      <c r="H263" s="14">
        <f t="shared" si="105"/>
        <v>1</v>
      </c>
      <c r="I263" s="14">
        <f t="shared" ca="1" si="106"/>
        <v>1.10212613</v>
      </c>
      <c r="J263" s="13">
        <f t="shared" si="96"/>
        <v>0.05</v>
      </c>
      <c r="K263" s="29">
        <f t="shared" si="97"/>
        <v>44442</v>
      </c>
      <c r="L263" s="2">
        <f t="shared" si="98"/>
        <v>251</v>
      </c>
      <c r="M263" s="17">
        <f t="shared" si="99"/>
        <v>251</v>
      </c>
      <c r="N263" s="12">
        <f t="shared" si="88"/>
        <v>1.0497967269999999</v>
      </c>
      <c r="O263" s="12">
        <f t="shared" ca="1" si="89"/>
        <v>1.1570084039999999</v>
      </c>
      <c r="P263" s="17">
        <f t="shared" si="100"/>
        <v>0</v>
      </c>
      <c r="Q263" s="14">
        <f t="shared" ca="1" si="90"/>
        <v>157.00840400000001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44812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44809</v>
      </c>
      <c r="B264" s="116">
        <f t="shared" ca="1" si="103"/>
        <v>1157.820164</v>
      </c>
      <c r="C264" s="14">
        <f t="shared" si="94"/>
        <v>1000</v>
      </c>
      <c r="D264" s="95">
        <f t="shared" si="95"/>
        <v>44806</v>
      </c>
      <c r="E264" s="9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1.1026858730759901</v>
      </c>
      <c r="H264" s="14">
        <f t="shared" si="105"/>
        <v>1</v>
      </c>
      <c r="I264" s="14">
        <f t="shared" ca="1" si="106"/>
        <v>1.10268587</v>
      </c>
      <c r="J264" s="13">
        <f t="shared" si="96"/>
        <v>0.05</v>
      </c>
      <c r="K264" s="29">
        <f t="shared" si="97"/>
        <v>44442</v>
      </c>
      <c r="L264" s="2">
        <f t="shared" si="98"/>
        <v>252</v>
      </c>
      <c r="M264" s="17">
        <f t="shared" si="99"/>
        <v>252</v>
      </c>
      <c r="N264" s="12">
        <f t="shared" si="88"/>
        <v>1.05</v>
      </c>
      <c r="O264" s="12">
        <f t="shared" ca="1" si="89"/>
        <v>1.1578201640000001</v>
      </c>
      <c r="P264" s="17">
        <f t="shared" si="100"/>
        <v>0</v>
      </c>
      <c r="Q264" s="14">
        <f t="shared" ca="1" si="90"/>
        <v>157.82016400000001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44812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44810</v>
      </c>
      <c r="B265" s="116">
        <f t="shared" ca="1" si="103"/>
        <v>1158.632509</v>
      </c>
      <c r="C265" s="14">
        <f t="shared" si="94"/>
        <v>1000</v>
      </c>
      <c r="D265" s="95">
        <f t="shared" si="95"/>
        <v>44809</v>
      </c>
      <c r="E265" s="9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1.1032459051772101</v>
      </c>
      <c r="H265" s="14">
        <f t="shared" si="105"/>
        <v>1</v>
      </c>
      <c r="I265" s="14">
        <f t="shared" ca="1" si="106"/>
        <v>1.1032459100000001</v>
      </c>
      <c r="J265" s="13">
        <f t="shared" si="96"/>
        <v>0.05</v>
      </c>
      <c r="K265" s="29">
        <f t="shared" si="97"/>
        <v>44442</v>
      </c>
      <c r="L265" s="2">
        <f t="shared" si="98"/>
        <v>253</v>
      </c>
      <c r="M265" s="17">
        <f t="shared" si="99"/>
        <v>253</v>
      </c>
      <c r="N265" s="12">
        <f t="shared" si="88"/>
        <v>1.0502033120000001</v>
      </c>
      <c r="O265" s="12">
        <f t="shared" ca="1" si="89"/>
        <v>1.158632509</v>
      </c>
      <c r="P265" s="17">
        <f t="shared" si="100"/>
        <v>0</v>
      </c>
      <c r="Q265" s="14">
        <f t="shared" ca="1" si="90"/>
        <v>158.632509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44812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44812</v>
      </c>
      <c r="B266" s="116">
        <f t="shared" ca="1" si="103"/>
        <v>1159.445408</v>
      </c>
      <c r="C266" s="14">
        <f t="shared" si="94"/>
        <v>1000</v>
      </c>
      <c r="D266" s="95">
        <f t="shared" si="95"/>
        <v>44810</v>
      </c>
      <c r="E266" s="9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1.10380622170753</v>
      </c>
      <c r="H266" s="14">
        <f t="shared" si="105"/>
        <v>1</v>
      </c>
      <c r="I266" s="14">
        <f t="shared" ca="1" si="106"/>
        <v>1.1038062200000001</v>
      </c>
      <c r="J266" s="13">
        <f t="shared" si="96"/>
        <v>0.05</v>
      </c>
      <c r="K266" s="29">
        <f t="shared" si="97"/>
        <v>44442</v>
      </c>
      <c r="L266" s="2">
        <f t="shared" si="98"/>
        <v>254</v>
      </c>
      <c r="M266" s="17">
        <f t="shared" si="99"/>
        <v>254</v>
      </c>
      <c r="N266" s="12">
        <f t="shared" si="88"/>
        <v>1.050406663</v>
      </c>
      <c r="O266" s="12">
        <f t="shared" ca="1" si="89"/>
        <v>1.1594454080000001</v>
      </c>
      <c r="P266" s="17">
        <f t="shared" si="100"/>
        <v>1</v>
      </c>
      <c r="Q266" s="14">
        <f t="shared" ca="1" si="90"/>
        <v>159.44540799999999</v>
      </c>
      <c r="R266" s="20">
        <f t="shared" si="91"/>
        <v>1</v>
      </c>
      <c r="S266" s="14">
        <f t="shared" si="92"/>
        <v>1000</v>
      </c>
      <c r="T266" s="4" t="str">
        <f t="shared" si="101"/>
        <v>A+J=</v>
      </c>
      <c r="U266" s="29">
        <f t="shared" si="102"/>
        <v>44812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44813</v>
      </c>
      <c r="B267" s="116">
        <f t="shared" ca="1" si="103"/>
        <v>0</v>
      </c>
      <c r="C267" s="14">
        <f t="shared" si="94"/>
        <v>0</v>
      </c>
      <c r="D267" s="95">
        <f t="shared" si="95"/>
        <v>44812</v>
      </c>
      <c r="E267" s="9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1.1043668228114101</v>
      </c>
      <c r="H267" s="14">
        <f t="shared" ca="1" si="105"/>
        <v>1.10380622170753</v>
      </c>
      <c r="I267" s="14">
        <f t="shared" ca="1" si="106"/>
        <v>1.00050788</v>
      </c>
      <c r="J267" s="13">
        <f t="shared" si="96"/>
        <v>0.05</v>
      </c>
      <c r="K267" s="29">
        <f t="shared" si="97"/>
        <v>44812</v>
      </c>
      <c r="L267" s="2">
        <f t="shared" si="98"/>
        <v>1</v>
      </c>
      <c r="M267" s="17">
        <f t="shared" si="99"/>
        <v>1</v>
      </c>
      <c r="N267" s="12">
        <f t="shared" si="88"/>
        <v>1.0001936309999999</v>
      </c>
      <c r="O267" s="12">
        <f t="shared" ca="1" si="89"/>
        <v>1.000701609</v>
      </c>
      <c r="P267" s="17">
        <f t="shared" si="100"/>
        <v>0</v>
      </c>
      <c r="Q267" s="14">
        <f t="shared" ca="1" si="90"/>
        <v>0</v>
      </c>
      <c r="R267" s="20">
        <f t="shared" si="91"/>
        <v>0</v>
      </c>
      <c r="S267" s="14">
        <f t="shared" si="92"/>
        <v>0</v>
      </c>
      <c r="T267" s="4">
        <f t="shared" si="101"/>
        <v>0</v>
      </c>
      <c r="U267" s="29">
        <f t="shared" si="102"/>
        <v>0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44816</v>
      </c>
      <c r="B268" s="116">
        <f t="shared" ca="1" si="103"/>
        <v>0</v>
      </c>
      <c r="C268" s="14">
        <f t="shared" si="94"/>
        <v>0</v>
      </c>
      <c r="D268" s="95">
        <f t="shared" si="95"/>
        <v>44813</v>
      </c>
      <c r="E268" s="9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1.10492770863338</v>
      </c>
      <c r="H268" s="14">
        <f t="shared" ca="1" si="105"/>
        <v>1.10380622170753</v>
      </c>
      <c r="I268" s="14">
        <f t="shared" ca="1" si="106"/>
        <v>1.00101602</v>
      </c>
      <c r="J268" s="13">
        <f t="shared" si="96"/>
        <v>0.05</v>
      </c>
      <c r="K268" s="29">
        <f t="shared" si="97"/>
        <v>44812</v>
      </c>
      <c r="L268" s="2">
        <f t="shared" si="98"/>
        <v>2</v>
      </c>
      <c r="M268" s="17">
        <f t="shared" si="99"/>
        <v>2</v>
      </c>
      <c r="N268" s="12">
        <f t="shared" ref="N268:N331" si="107">ROUND((J268+1)^(M268/252),9)</f>
        <v>1.000387299</v>
      </c>
      <c r="O268" s="12">
        <f t="shared" ref="O268:O331" ca="1" si="108">ROUND(I268*N268,9)</f>
        <v>1.001403713</v>
      </c>
      <c r="P268" s="17">
        <f t="shared" si="100"/>
        <v>0</v>
      </c>
      <c r="Q268" s="14">
        <f t="shared" ref="Q268:Q331" ca="1" si="109">TRUNC(((O268-1)*C268),8)</f>
        <v>0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>
        <f t="shared" si="101"/>
        <v>0</v>
      </c>
      <c r="U268" s="29">
        <f t="shared" si="102"/>
        <v>0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12">WORKDAY($A268,1,$X$166:$X$544)</f>
        <v>44817</v>
      </c>
      <c r="B269" s="116">
        <f t="shared" ca="1" si="103"/>
        <v>0</v>
      </c>
      <c r="C269" s="14">
        <f t="shared" ref="C269:C332" si="113">(C268-S268)</f>
        <v>0</v>
      </c>
      <c r="D269" s="95">
        <f t="shared" ref="D269:D332" si="114">WORKDAY($A269,-1,$X$160:$X$544)</f>
        <v>44816</v>
      </c>
      <c r="E269" s="9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1.10548887931804</v>
      </c>
      <c r="H269" s="14">
        <f t="shared" ca="1" si="105"/>
        <v>1.10380622170753</v>
      </c>
      <c r="I269" s="14">
        <f t="shared" ca="1" si="106"/>
        <v>1.00152441</v>
      </c>
      <c r="J269" s="13">
        <f t="shared" ref="J269:J332" si="115">J268</f>
        <v>0.05</v>
      </c>
      <c r="K269" s="29">
        <f t="shared" ref="K269:K332" si="116">IF(P268&gt;0,VLOOKUP(P268,X$12:AH$150,2),K268)</f>
        <v>44812</v>
      </c>
      <c r="L269" s="2">
        <f t="shared" ref="L269:L332" si="117">IF(A269&gt;K269,IF(NETWORKDAYS(K269,A269,$X$160:$X$544)-1=0,1,NETWORKDAYS(K269,A269,$X$160:$X$544)-1),0)</f>
        <v>3</v>
      </c>
      <c r="M269" s="17">
        <f t="shared" ref="M269:M332" si="118">IF(AND(L269=1,L268=1),1,IF(L269&gt;0,IF(L269=L268,L269+1,L269),0))</f>
        <v>3</v>
      </c>
      <c r="N269" s="12">
        <f t="shared" si="107"/>
        <v>1.0005810040000001</v>
      </c>
      <c r="O269" s="12">
        <f t="shared" ca="1" si="108"/>
        <v>1.0021062999999999</v>
      </c>
      <c r="P269" s="17">
        <f t="shared" ref="P269:P332" si="119">IF(VLOOKUP(A269,Y$12:AF$150,8)=VLOOKUP(A268,Y$12:AF$150,8),0,VLOOKUP(A269,Y$12:AF$150,8))</f>
        <v>0</v>
      </c>
      <c r="Q269" s="14">
        <f t="shared" ca="1" si="109"/>
        <v>0</v>
      </c>
      <c r="R269" s="20">
        <f t="shared" si="110"/>
        <v>0</v>
      </c>
      <c r="S269" s="14">
        <f t="shared" si="111"/>
        <v>0</v>
      </c>
      <c r="T269" s="4">
        <f t="shared" ref="T269:T332" si="120">IF(P268&gt;0,VLOOKUP(P268,X$12:AH$150,10),T268)</f>
        <v>0</v>
      </c>
      <c r="U269" s="29">
        <f t="shared" ref="U269:U332" si="121">IF(P268&gt;0,VLOOKUP(P268,X$12:AH$150,11),U268)</f>
        <v>0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12"/>
        <v>44818</v>
      </c>
      <c r="B270" s="116">
        <f t="shared" ref="B270:B333" ca="1" si="122">IF(D270&lt;=TODAY(),C270+Q270,IF(AND(D270&gt;TODAY(),A270&lt;=$B$1),IF(VLOOKUP(TODAY(),$A$10:$E$5000,4,FALSE)=0,"n.d",C270+Q270),"n.d"))</f>
        <v>0</v>
      </c>
      <c r="C270" s="14">
        <f t="shared" si="113"/>
        <v>0</v>
      </c>
      <c r="D270" s="95">
        <f t="shared" si="114"/>
        <v>44817</v>
      </c>
      <c r="E270" s="9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1.1060503350100701</v>
      </c>
      <c r="H270" s="14">
        <f t="shared" ref="H270:H333" ca="1" si="124">IF(P269&gt;0,G269,H269)</f>
        <v>1.10380622170753</v>
      </c>
      <c r="I270" s="14">
        <f t="shared" ref="I270:I333" ca="1" si="125">ROUND(G270/H270,8)</f>
        <v>1.00203307</v>
      </c>
      <c r="J270" s="13">
        <f t="shared" si="115"/>
        <v>0.05</v>
      </c>
      <c r="K270" s="29">
        <f t="shared" si="116"/>
        <v>44812</v>
      </c>
      <c r="L270" s="2">
        <f t="shared" si="117"/>
        <v>4</v>
      </c>
      <c r="M270" s="17">
        <f t="shared" si="118"/>
        <v>4</v>
      </c>
      <c r="N270" s="12">
        <f t="shared" si="107"/>
        <v>1.0007747469999999</v>
      </c>
      <c r="O270" s="12">
        <f t="shared" ca="1" si="108"/>
        <v>1.0028093920000001</v>
      </c>
      <c r="P270" s="17">
        <f t="shared" si="119"/>
        <v>0</v>
      </c>
      <c r="Q270" s="14">
        <f t="shared" ca="1" si="109"/>
        <v>0</v>
      </c>
      <c r="R270" s="20">
        <f t="shared" si="110"/>
        <v>0</v>
      </c>
      <c r="S270" s="14">
        <f t="shared" si="111"/>
        <v>0</v>
      </c>
      <c r="T270" s="4">
        <f t="shared" si="120"/>
        <v>0</v>
      </c>
      <c r="U270" s="29">
        <f t="shared" si="121"/>
        <v>0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12"/>
        <v>44819</v>
      </c>
      <c r="B271" s="116">
        <f t="shared" ca="1" si="122"/>
        <v>0</v>
      </c>
      <c r="C271" s="14">
        <f t="shared" si="113"/>
        <v>0</v>
      </c>
      <c r="D271" s="95">
        <f t="shared" si="114"/>
        <v>44818</v>
      </c>
      <c r="E271" s="9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1.1066120758542199</v>
      </c>
      <c r="H271" s="14">
        <f t="shared" ca="1" si="124"/>
        <v>1.10380622170753</v>
      </c>
      <c r="I271" s="14">
        <f t="shared" ca="1" si="125"/>
        <v>1.0025419799999999</v>
      </c>
      <c r="J271" s="13">
        <f t="shared" si="115"/>
        <v>0.05</v>
      </c>
      <c r="K271" s="29">
        <f t="shared" si="116"/>
        <v>44812</v>
      </c>
      <c r="L271" s="2">
        <f t="shared" si="117"/>
        <v>5</v>
      </c>
      <c r="M271" s="17">
        <f t="shared" si="118"/>
        <v>5</v>
      </c>
      <c r="N271" s="12">
        <f t="shared" si="107"/>
        <v>1.000968528</v>
      </c>
      <c r="O271" s="12">
        <f t="shared" ca="1" si="108"/>
        <v>1.0035129700000001</v>
      </c>
      <c r="P271" s="17">
        <f t="shared" si="119"/>
        <v>0</v>
      </c>
      <c r="Q271" s="14">
        <f t="shared" ca="1" si="109"/>
        <v>0</v>
      </c>
      <c r="R271" s="20">
        <f t="shared" si="110"/>
        <v>0</v>
      </c>
      <c r="S271" s="14">
        <f t="shared" si="111"/>
        <v>0</v>
      </c>
      <c r="T271" s="4">
        <f t="shared" si="120"/>
        <v>0</v>
      </c>
      <c r="U271" s="29">
        <f t="shared" si="121"/>
        <v>0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12"/>
        <v>44820</v>
      </c>
      <c r="B272" s="116">
        <f t="shared" ca="1" si="122"/>
        <v>0</v>
      </c>
      <c r="C272" s="14">
        <f t="shared" si="113"/>
        <v>0</v>
      </c>
      <c r="D272" s="95">
        <f t="shared" si="114"/>
        <v>44819</v>
      </c>
      <c r="E272" s="9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1.1071741019953001</v>
      </c>
      <c r="H272" s="14">
        <f t="shared" ca="1" si="124"/>
        <v>1.10380622170753</v>
      </c>
      <c r="I272" s="14">
        <f t="shared" ca="1" si="125"/>
        <v>1.0030511499999999</v>
      </c>
      <c r="J272" s="13">
        <f t="shared" si="115"/>
        <v>0.05</v>
      </c>
      <c r="K272" s="29">
        <f t="shared" si="116"/>
        <v>44812</v>
      </c>
      <c r="L272" s="2">
        <f t="shared" si="117"/>
        <v>6</v>
      </c>
      <c r="M272" s="17">
        <f t="shared" si="118"/>
        <v>6</v>
      </c>
      <c r="N272" s="12">
        <f t="shared" si="107"/>
        <v>1.0011623460000001</v>
      </c>
      <c r="O272" s="12">
        <f t="shared" ca="1" si="108"/>
        <v>1.0042170420000001</v>
      </c>
      <c r="P272" s="17">
        <f t="shared" si="119"/>
        <v>0</v>
      </c>
      <c r="Q272" s="14">
        <f t="shared" ca="1" si="109"/>
        <v>0</v>
      </c>
      <c r="R272" s="20">
        <f t="shared" si="110"/>
        <v>0</v>
      </c>
      <c r="S272" s="14">
        <f t="shared" si="111"/>
        <v>0</v>
      </c>
      <c r="T272" s="4">
        <f t="shared" si="120"/>
        <v>0</v>
      </c>
      <c r="U272" s="29">
        <f t="shared" si="121"/>
        <v>0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12"/>
        <v>44823</v>
      </c>
      <c r="B273" s="116">
        <f t="shared" ca="1" si="122"/>
        <v>0</v>
      </c>
      <c r="C273" s="14">
        <f t="shared" si="113"/>
        <v>0</v>
      </c>
      <c r="D273" s="95">
        <f t="shared" si="114"/>
        <v>44820</v>
      </c>
      <c r="E273" s="9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1.1077364135782199</v>
      </c>
      <c r="H273" s="14">
        <f t="shared" ca="1" si="124"/>
        <v>1.10380622170753</v>
      </c>
      <c r="I273" s="14">
        <f t="shared" ca="1" si="125"/>
        <v>1.00356058</v>
      </c>
      <c r="J273" s="13">
        <f t="shared" si="115"/>
        <v>0.05</v>
      </c>
      <c r="K273" s="29">
        <f t="shared" si="116"/>
        <v>44812</v>
      </c>
      <c r="L273" s="2">
        <f t="shared" si="117"/>
        <v>7</v>
      </c>
      <c r="M273" s="17">
        <f t="shared" si="118"/>
        <v>7</v>
      </c>
      <c r="N273" s="12">
        <f t="shared" si="107"/>
        <v>1.0013562009999999</v>
      </c>
      <c r="O273" s="12">
        <f t="shared" ca="1" si="108"/>
        <v>1.00492161</v>
      </c>
      <c r="P273" s="17">
        <f t="shared" si="119"/>
        <v>0</v>
      </c>
      <c r="Q273" s="14">
        <f t="shared" ca="1" si="109"/>
        <v>0</v>
      </c>
      <c r="R273" s="20">
        <f t="shared" si="110"/>
        <v>0</v>
      </c>
      <c r="S273" s="14">
        <f t="shared" si="111"/>
        <v>0</v>
      </c>
      <c r="T273" s="4">
        <f t="shared" si="120"/>
        <v>0</v>
      </c>
      <c r="U273" s="29">
        <f t="shared" si="121"/>
        <v>0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12"/>
        <v>44824</v>
      </c>
      <c r="B274" s="116">
        <f t="shared" ca="1" si="122"/>
        <v>0</v>
      </c>
      <c r="C274" s="14">
        <f t="shared" si="113"/>
        <v>0</v>
      </c>
      <c r="D274" s="95">
        <f t="shared" si="114"/>
        <v>44823</v>
      </c>
      <c r="E274" s="9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1.10829901074795</v>
      </c>
      <c r="H274" s="14">
        <f t="shared" ca="1" si="124"/>
        <v>1.10380622170753</v>
      </c>
      <c r="I274" s="14">
        <f t="shared" ca="1" si="125"/>
        <v>1.0040702699999999</v>
      </c>
      <c r="J274" s="13">
        <f t="shared" si="115"/>
        <v>0.05</v>
      </c>
      <c r="K274" s="29">
        <f t="shared" si="116"/>
        <v>44812</v>
      </c>
      <c r="L274" s="2">
        <f t="shared" si="117"/>
        <v>8</v>
      </c>
      <c r="M274" s="17">
        <f t="shared" si="118"/>
        <v>8</v>
      </c>
      <c r="N274" s="12">
        <f t="shared" si="107"/>
        <v>1.0015500939999999</v>
      </c>
      <c r="O274" s="12">
        <f t="shared" ca="1" si="108"/>
        <v>1.0056266730000001</v>
      </c>
      <c r="P274" s="17">
        <f t="shared" si="119"/>
        <v>0</v>
      </c>
      <c r="Q274" s="14">
        <f t="shared" ca="1" si="109"/>
        <v>0</v>
      </c>
      <c r="R274" s="20">
        <f t="shared" si="110"/>
        <v>0</v>
      </c>
      <c r="S274" s="14">
        <f t="shared" si="111"/>
        <v>0</v>
      </c>
      <c r="T274" s="4">
        <f t="shared" si="120"/>
        <v>0</v>
      </c>
      <c r="U274" s="29">
        <f t="shared" si="121"/>
        <v>0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12"/>
        <v>44825</v>
      </c>
      <c r="B275" s="116">
        <f t="shared" ca="1" si="122"/>
        <v>0</v>
      </c>
      <c r="C275" s="14">
        <f t="shared" si="113"/>
        <v>0</v>
      </c>
      <c r="D275" s="95">
        <f t="shared" si="114"/>
        <v>44824</v>
      </c>
      <c r="E275" s="9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1.10886189364953</v>
      </c>
      <c r="H275" s="14">
        <f t="shared" ca="1" si="124"/>
        <v>1.10380622170753</v>
      </c>
      <c r="I275" s="14">
        <f t="shared" ca="1" si="125"/>
        <v>1.00458022</v>
      </c>
      <c r="J275" s="13">
        <f t="shared" si="115"/>
        <v>0.05</v>
      </c>
      <c r="K275" s="29">
        <f t="shared" si="116"/>
        <v>44812</v>
      </c>
      <c r="L275" s="2">
        <f t="shared" si="117"/>
        <v>9</v>
      </c>
      <c r="M275" s="17">
        <f t="shared" si="118"/>
        <v>9</v>
      </c>
      <c r="N275" s="12">
        <f t="shared" si="107"/>
        <v>1.001744025</v>
      </c>
      <c r="O275" s="12">
        <f t="shared" ca="1" si="108"/>
        <v>1.006332233</v>
      </c>
      <c r="P275" s="17">
        <f t="shared" si="119"/>
        <v>0</v>
      </c>
      <c r="Q275" s="14">
        <f t="shared" ca="1" si="109"/>
        <v>0</v>
      </c>
      <c r="R275" s="20">
        <f t="shared" si="110"/>
        <v>0</v>
      </c>
      <c r="S275" s="14">
        <f t="shared" si="111"/>
        <v>0</v>
      </c>
      <c r="T275" s="4">
        <f t="shared" si="120"/>
        <v>0</v>
      </c>
      <c r="U275" s="29">
        <f t="shared" si="121"/>
        <v>0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12"/>
        <v>44826</v>
      </c>
      <c r="B276" s="116">
        <f t="shared" ca="1" si="122"/>
        <v>0</v>
      </c>
      <c r="C276" s="14">
        <f t="shared" si="113"/>
        <v>0</v>
      </c>
      <c r="D276" s="95">
        <f t="shared" si="114"/>
        <v>44825</v>
      </c>
      <c r="E276" s="9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1.1094250624280799</v>
      </c>
      <c r="H276" s="14">
        <f t="shared" ca="1" si="124"/>
        <v>1.10380622170753</v>
      </c>
      <c r="I276" s="14">
        <f t="shared" ca="1" si="125"/>
        <v>1.0050904199999999</v>
      </c>
      <c r="J276" s="13">
        <f t="shared" si="115"/>
        <v>0.05</v>
      </c>
      <c r="K276" s="29">
        <f t="shared" si="116"/>
        <v>44812</v>
      </c>
      <c r="L276" s="2">
        <f t="shared" si="117"/>
        <v>10</v>
      </c>
      <c r="M276" s="17">
        <f t="shared" si="118"/>
        <v>10</v>
      </c>
      <c r="N276" s="12">
        <f t="shared" si="107"/>
        <v>1.0019379930000001</v>
      </c>
      <c r="O276" s="12">
        <f t="shared" ca="1" si="108"/>
        <v>1.007038278</v>
      </c>
      <c r="P276" s="17">
        <f t="shared" si="119"/>
        <v>0</v>
      </c>
      <c r="Q276" s="14">
        <f t="shared" ca="1" si="109"/>
        <v>0</v>
      </c>
      <c r="R276" s="20">
        <f t="shared" si="110"/>
        <v>0</v>
      </c>
      <c r="S276" s="14">
        <f t="shared" si="111"/>
        <v>0</v>
      </c>
      <c r="T276" s="4">
        <f t="shared" si="120"/>
        <v>0</v>
      </c>
      <c r="U276" s="29">
        <f t="shared" si="121"/>
        <v>0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12"/>
        <v>44827</v>
      </c>
      <c r="B277" s="116">
        <f t="shared" ca="1" si="122"/>
        <v>0</v>
      </c>
      <c r="C277" s="14">
        <f t="shared" si="113"/>
        <v>0</v>
      </c>
      <c r="D277" s="95">
        <f t="shared" si="114"/>
        <v>44826</v>
      </c>
      <c r="E277" s="9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1.10998851722878</v>
      </c>
      <c r="H277" s="14">
        <f t="shared" ca="1" si="124"/>
        <v>1.10380622170753</v>
      </c>
      <c r="I277" s="14">
        <f t="shared" ca="1" si="125"/>
        <v>1.00560089</v>
      </c>
      <c r="J277" s="13">
        <f t="shared" si="115"/>
        <v>0.05</v>
      </c>
      <c r="K277" s="29">
        <f t="shared" si="116"/>
        <v>44812</v>
      </c>
      <c r="L277" s="2">
        <f t="shared" si="117"/>
        <v>11</v>
      </c>
      <c r="M277" s="17">
        <f t="shared" si="118"/>
        <v>11</v>
      </c>
      <c r="N277" s="12">
        <f t="shared" si="107"/>
        <v>1.0021319989999999</v>
      </c>
      <c r="O277" s="12">
        <f t="shared" ca="1" si="108"/>
        <v>1.00774483</v>
      </c>
      <c r="P277" s="17">
        <f t="shared" si="119"/>
        <v>0</v>
      </c>
      <c r="Q277" s="14">
        <f t="shared" ca="1" si="109"/>
        <v>0</v>
      </c>
      <c r="R277" s="20">
        <f t="shared" si="110"/>
        <v>0</v>
      </c>
      <c r="S277" s="14">
        <f t="shared" si="111"/>
        <v>0</v>
      </c>
      <c r="T277" s="4">
        <f t="shared" si="120"/>
        <v>0</v>
      </c>
      <c r="U277" s="29">
        <f t="shared" si="121"/>
        <v>0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12"/>
        <v>44830</v>
      </c>
      <c r="B278" s="116">
        <f t="shared" ca="1" si="122"/>
        <v>0</v>
      </c>
      <c r="C278" s="14">
        <f t="shared" si="113"/>
        <v>0</v>
      </c>
      <c r="D278" s="95">
        <f t="shared" si="114"/>
        <v>44827</v>
      </c>
      <c r="E278" s="9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1.1105522581969101</v>
      </c>
      <c r="H278" s="14">
        <f t="shared" ca="1" si="124"/>
        <v>1.10380622170753</v>
      </c>
      <c r="I278" s="14">
        <f t="shared" ca="1" si="125"/>
        <v>1.00611161</v>
      </c>
      <c r="J278" s="13">
        <f t="shared" si="115"/>
        <v>0.05</v>
      </c>
      <c r="K278" s="29">
        <f t="shared" si="116"/>
        <v>44812</v>
      </c>
      <c r="L278" s="2">
        <f t="shared" si="117"/>
        <v>12</v>
      </c>
      <c r="M278" s="17">
        <f t="shared" si="118"/>
        <v>12</v>
      </c>
      <c r="N278" s="12">
        <f t="shared" si="107"/>
        <v>1.002326042</v>
      </c>
      <c r="O278" s="12">
        <f t="shared" ca="1" si="108"/>
        <v>1.0084518680000001</v>
      </c>
      <c r="P278" s="17">
        <f t="shared" si="119"/>
        <v>0</v>
      </c>
      <c r="Q278" s="14">
        <f t="shared" ca="1" si="109"/>
        <v>0</v>
      </c>
      <c r="R278" s="20">
        <f t="shared" si="110"/>
        <v>0</v>
      </c>
      <c r="S278" s="14">
        <f t="shared" si="111"/>
        <v>0</v>
      </c>
      <c r="T278" s="4">
        <f t="shared" si="120"/>
        <v>0</v>
      </c>
      <c r="U278" s="29">
        <f t="shared" si="121"/>
        <v>0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12"/>
        <v>44831</v>
      </c>
      <c r="B279" s="116">
        <f t="shared" ca="1" si="122"/>
        <v>0</v>
      </c>
      <c r="C279" s="14">
        <f t="shared" si="113"/>
        <v>0</v>
      </c>
      <c r="D279" s="95">
        <f t="shared" si="114"/>
        <v>44830</v>
      </c>
      <c r="E279" s="9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1.1111162854778101</v>
      </c>
      <c r="H279" s="14">
        <f t="shared" ca="1" si="124"/>
        <v>1.10380622170753</v>
      </c>
      <c r="I279" s="14">
        <f t="shared" ca="1" si="125"/>
        <v>1.0066226</v>
      </c>
      <c r="J279" s="13">
        <f t="shared" si="115"/>
        <v>0.05</v>
      </c>
      <c r="K279" s="29">
        <f t="shared" si="116"/>
        <v>44812</v>
      </c>
      <c r="L279" s="2">
        <f t="shared" si="117"/>
        <v>13</v>
      </c>
      <c r="M279" s="17">
        <f t="shared" si="118"/>
        <v>13</v>
      </c>
      <c r="N279" s="12">
        <f t="shared" si="107"/>
        <v>1.002520123</v>
      </c>
      <c r="O279" s="12">
        <f t="shared" ca="1" si="108"/>
        <v>1.0091594129999999</v>
      </c>
      <c r="P279" s="17">
        <f t="shared" si="119"/>
        <v>0</v>
      </c>
      <c r="Q279" s="14">
        <f t="shared" ca="1" si="109"/>
        <v>0</v>
      </c>
      <c r="R279" s="20">
        <f t="shared" si="110"/>
        <v>0</v>
      </c>
      <c r="S279" s="14">
        <f t="shared" si="111"/>
        <v>0</v>
      </c>
      <c r="T279" s="4">
        <f t="shared" si="120"/>
        <v>0</v>
      </c>
      <c r="U279" s="29">
        <f t="shared" si="121"/>
        <v>0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12"/>
        <v>44832</v>
      </c>
      <c r="B280" s="116">
        <f t="shared" ca="1" si="122"/>
        <v>0</v>
      </c>
      <c r="C280" s="14">
        <f t="shared" si="113"/>
        <v>0</v>
      </c>
      <c r="D280" s="95">
        <f t="shared" si="114"/>
        <v>44831</v>
      </c>
      <c r="E280" s="9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1.1116805992168799</v>
      </c>
      <c r="H280" s="14">
        <f t="shared" ca="1" si="124"/>
        <v>1.10380622170753</v>
      </c>
      <c r="I280" s="14">
        <f t="shared" ca="1" si="125"/>
        <v>1.0071338400000001</v>
      </c>
      <c r="J280" s="13">
        <f t="shared" si="115"/>
        <v>0.05</v>
      </c>
      <c r="K280" s="29">
        <f t="shared" si="116"/>
        <v>44812</v>
      </c>
      <c r="L280" s="2">
        <f t="shared" si="117"/>
        <v>14</v>
      </c>
      <c r="M280" s="17">
        <f t="shared" si="118"/>
        <v>14</v>
      </c>
      <c r="N280" s="12">
        <f t="shared" si="107"/>
        <v>1.0027142419999999</v>
      </c>
      <c r="O280" s="12">
        <f t="shared" ca="1" si="108"/>
        <v>1.009867445</v>
      </c>
      <c r="P280" s="17">
        <f t="shared" si="119"/>
        <v>0</v>
      </c>
      <c r="Q280" s="14">
        <f t="shared" ca="1" si="109"/>
        <v>0</v>
      </c>
      <c r="R280" s="20">
        <f t="shared" si="110"/>
        <v>0</v>
      </c>
      <c r="S280" s="14">
        <f t="shared" si="111"/>
        <v>0</v>
      </c>
      <c r="T280" s="4">
        <f t="shared" si="120"/>
        <v>0</v>
      </c>
      <c r="U280" s="29">
        <f t="shared" si="121"/>
        <v>0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12"/>
        <v>44833</v>
      </c>
      <c r="B281" s="116">
        <f t="shared" ca="1" si="122"/>
        <v>0</v>
      </c>
      <c r="C281" s="14">
        <f t="shared" si="113"/>
        <v>0</v>
      </c>
      <c r="D281" s="95">
        <f t="shared" si="114"/>
        <v>44832</v>
      </c>
      <c r="E281" s="9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1.1122451995596101</v>
      </c>
      <c r="H281" s="14">
        <f t="shared" ca="1" si="124"/>
        <v>1.10380622170753</v>
      </c>
      <c r="I281" s="14">
        <f t="shared" ca="1" si="125"/>
        <v>1.0076453400000001</v>
      </c>
      <c r="J281" s="13">
        <f t="shared" si="115"/>
        <v>0.05</v>
      </c>
      <c r="K281" s="29">
        <f t="shared" si="116"/>
        <v>44812</v>
      </c>
      <c r="L281" s="2">
        <f t="shared" si="117"/>
        <v>15</v>
      </c>
      <c r="M281" s="17">
        <f t="shared" si="118"/>
        <v>15</v>
      </c>
      <c r="N281" s="12">
        <f t="shared" si="107"/>
        <v>1.002908398</v>
      </c>
      <c r="O281" s="12">
        <f t="shared" ca="1" si="108"/>
        <v>1.010575974</v>
      </c>
      <c r="P281" s="17">
        <f t="shared" si="119"/>
        <v>0</v>
      </c>
      <c r="Q281" s="14">
        <f t="shared" ca="1" si="109"/>
        <v>0</v>
      </c>
      <c r="R281" s="20">
        <f t="shared" si="110"/>
        <v>0</v>
      </c>
      <c r="S281" s="14">
        <f t="shared" si="111"/>
        <v>0</v>
      </c>
      <c r="T281" s="4">
        <f t="shared" si="120"/>
        <v>0</v>
      </c>
      <c r="U281" s="29">
        <f t="shared" si="121"/>
        <v>0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12"/>
        <v>44834</v>
      </c>
      <c r="B282" s="116">
        <f t="shared" ca="1" si="122"/>
        <v>0</v>
      </c>
      <c r="C282" s="14">
        <f t="shared" si="113"/>
        <v>0</v>
      </c>
      <c r="D282" s="95">
        <f t="shared" si="114"/>
        <v>44833</v>
      </c>
      <c r="E282" s="9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1.11281008665156</v>
      </c>
      <c r="H282" s="14">
        <f t="shared" ca="1" si="124"/>
        <v>1.10380622170753</v>
      </c>
      <c r="I282" s="14">
        <f t="shared" ca="1" si="125"/>
        <v>1.00815711</v>
      </c>
      <c r="J282" s="13">
        <f t="shared" si="115"/>
        <v>0.05</v>
      </c>
      <c r="K282" s="29">
        <f t="shared" si="116"/>
        <v>44812</v>
      </c>
      <c r="L282" s="2">
        <f t="shared" si="117"/>
        <v>16</v>
      </c>
      <c r="M282" s="17">
        <f t="shared" si="118"/>
        <v>16</v>
      </c>
      <c r="N282" s="12">
        <f t="shared" si="107"/>
        <v>1.003102591</v>
      </c>
      <c r="O282" s="12">
        <f t="shared" ca="1" si="108"/>
        <v>1.0112850090000001</v>
      </c>
      <c r="P282" s="17">
        <f t="shared" si="119"/>
        <v>0</v>
      </c>
      <c r="Q282" s="14">
        <f t="shared" ca="1" si="109"/>
        <v>0</v>
      </c>
      <c r="R282" s="20">
        <f t="shared" si="110"/>
        <v>0</v>
      </c>
      <c r="S282" s="14">
        <f t="shared" si="111"/>
        <v>0</v>
      </c>
      <c r="T282" s="4">
        <f t="shared" si="120"/>
        <v>0</v>
      </c>
      <c r="U282" s="29">
        <f t="shared" si="121"/>
        <v>0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12"/>
        <v>44837</v>
      </c>
      <c r="B283" s="116">
        <f t="shared" ca="1" si="122"/>
        <v>0</v>
      </c>
      <c r="C283" s="14">
        <f t="shared" si="113"/>
        <v>0</v>
      </c>
      <c r="D283" s="95">
        <f t="shared" si="114"/>
        <v>44834</v>
      </c>
      <c r="E283" s="9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1.11337526063837</v>
      </c>
      <c r="H283" s="14">
        <f t="shared" ca="1" si="124"/>
        <v>1.10380622170753</v>
      </c>
      <c r="I283" s="14">
        <f t="shared" ca="1" si="125"/>
        <v>1.0086691299999999</v>
      </c>
      <c r="J283" s="13">
        <f t="shared" si="115"/>
        <v>0.05</v>
      </c>
      <c r="K283" s="29">
        <f t="shared" si="116"/>
        <v>44812</v>
      </c>
      <c r="L283" s="2">
        <f t="shared" si="117"/>
        <v>17</v>
      </c>
      <c r="M283" s="17">
        <f t="shared" si="118"/>
        <v>17</v>
      </c>
      <c r="N283" s="12">
        <f t="shared" si="107"/>
        <v>1.0032968229999999</v>
      </c>
      <c r="O283" s="12">
        <f t="shared" ca="1" si="108"/>
        <v>1.0119945340000001</v>
      </c>
      <c r="P283" s="17">
        <f t="shared" si="119"/>
        <v>0</v>
      </c>
      <c r="Q283" s="14">
        <f t="shared" ca="1" si="109"/>
        <v>0</v>
      </c>
      <c r="R283" s="20">
        <f t="shared" si="110"/>
        <v>0</v>
      </c>
      <c r="S283" s="14">
        <f t="shared" si="111"/>
        <v>0</v>
      </c>
      <c r="T283" s="4">
        <f t="shared" si="120"/>
        <v>0</v>
      </c>
      <c r="U283" s="29">
        <f t="shared" si="121"/>
        <v>0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12"/>
        <v>44838</v>
      </c>
      <c r="B284" s="116">
        <f t="shared" ca="1" si="122"/>
        <v>0</v>
      </c>
      <c r="C284" s="14">
        <f t="shared" si="113"/>
        <v>0</v>
      </c>
      <c r="D284" s="95">
        <f t="shared" si="114"/>
        <v>44837</v>
      </c>
      <c r="E284" s="9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1.11394072166574</v>
      </c>
      <c r="H284" s="14">
        <f t="shared" ca="1" si="124"/>
        <v>1.10380622170753</v>
      </c>
      <c r="I284" s="14">
        <f t="shared" ca="1" si="125"/>
        <v>1.0091814100000001</v>
      </c>
      <c r="J284" s="13">
        <f t="shared" si="115"/>
        <v>0.05</v>
      </c>
      <c r="K284" s="29">
        <f t="shared" si="116"/>
        <v>44812</v>
      </c>
      <c r="L284" s="2">
        <f t="shared" si="117"/>
        <v>18</v>
      </c>
      <c r="M284" s="17">
        <f t="shared" si="118"/>
        <v>18</v>
      </c>
      <c r="N284" s="12">
        <f t="shared" si="107"/>
        <v>1.0034910909999999</v>
      </c>
      <c r="O284" s="12">
        <f t="shared" ca="1" si="108"/>
        <v>1.0127045539999999</v>
      </c>
      <c r="P284" s="17">
        <f t="shared" si="119"/>
        <v>0</v>
      </c>
      <c r="Q284" s="14">
        <f t="shared" ca="1" si="109"/>
        <v>0</v>
      </c>
      <c r="R284" s="20">
        <f t="shared" si="110"/>
        <v>0</v>
      </c>
      <c r="S284" s="14">
        <f t="shared" si="111"/>
        <v>0</v>
      </c>
      <c r="T284" s="4">
        <f t="shared" si="120"/>
        <v>0</v>
      </c>
      <c r="U284" s="29">
        <f t="shared" si="121"/>
        <v>0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12"/>
        <v>44839</v>
      </c>
      <c r="B285" s="116">
        <f t="shared" ca="1" si="122"/>
        <v>0</v>
      </c>
      <c r="C285" s="14">
        <f t="shared" si="113"/>
        <v>0</v>
      </c>
      <c r="D285" s="95">
        <f t="shared" si="114"/>
        <v>44838</v>
      </c>
      <c r="E285" s="9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1.11450646987946</v>
      </c>
      <c r="H285" s="14">
        <f t="shared" ca="1" si="124"/>
        <v>1.10380622170753</v>
      </c>
      <c r="I285" s="14">
        <f t="shared" ca="1" si="125"/>
        <v>1.0096939599999999</v>
      </c>
      <c r="J285" s="13">
        <f t="shared" si="115"/>
        <v>0.05</v>
      </c>
      <c r="K285" s="29">
        <f t="shared" si="116"/>
        <v>44812</v>
      </c>
      <c r="L285" s="2">
        <f t="shared" si="117"/>
        <v>19</v>
      </c>
      <c r="M285" s="17">
        <f t="shared" si="118"/>
        <v>19</v>
      </c>
      <c r="N285" s="12">
        <f t="shared" si="107"/>
        <v>1.003685398</v>
      </c>
      <c r="O285" s="12">
        <f t="shared" ca="1" si="108"/>
        <v>1.013415084</v>
      </c>
      <c r="P285" s="17">
        <f t="shared" si="119"/>
        <v>0</v>
      </c>
      <c r="Q285" s="14">
        <f t="shared" ca="1" si="109"/>
        <v>0</v>
      </c>
      <c r="R285" s="20">
        <f t="shared" si="110"/>
        <v>0</v>
      </c>
      <c r="S285" s="14">
        <f t="shared" si="111"/>
        <v>0</v>
      </c>
      <c r="T285" s="4">
        <f t="shared" si="120"/>
        <v>0</v>
      </c>
      <c r="U285" s="29">
        <f t="shared" si="121"/>
        <v>0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12"/>
        <v>44840</v>
      </c>
      <c r="B286" s="116">
        <f t="shared" ca="1" si="122"/>
        <v>0</v>
      </c>
      <c r="C286" s="14">
        <f t="shared" si="113"/>
        <v>0</v>
      </c>
      <c r="D286" s="95">
        <f t="shared" si="114"/>
        <v>44839</v>
      </c>
      <c r="E286" s="9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1.1150725054253801</v>
      </c>
      <c r="H286" s="14">
        <f t="shared" ca="1" si="124"/>
        <v>1.10380622170753</v>
      </c>
      <c r="I286" s="14">
        <f t="shared" ca="1" si="125"/>
        <v>1.01020676</v>
      </c>
      <c r="J286" s="13">
        <f t="shared" si="115"/>
        <v>0.05</v>
      </c>
      <c r="K286" s="29">
        <f t="shared" si="116"/>
        <v>44812</v>
      </c>
      <c r="L286" s="2">
        <f t="shared" si="117"/>
        <v>20</v>
      </c>
      <c r="M286" s="17">
        <f t="shared" si="118"/>
        <v>20</v>
      </c>
      <c r="N286" s="12">
        <f t="shared" si="107"/>
        <v>1.0038797420000001</v>
      </c>
      <c r="O286" s="12">
        <f t="shared" ca="1" si="108"/>
        <v>1.0141261020000001</v>
      </c>
      <c r="P286" s="17">
        <f t="shared" si="119"/>
        <v>0</v>
      </c>
      <c r="Q286" s="14">
        <f t="shared" ca="1" si="109"/>
        <v>0</v>
      </c>
      <c r="R286" s="20">
        <f t="shared" si="110"/>
        <v>0</v>
      </c>
      <c r="S286" s="14">
        <f t="shared" si="111"/>
        <v>0</v>
      </c>
      <c r="T286" s="4">
        <f t="shared" si="120"/>
        <v>0</v>
      </c>
      <c r="U286" s="29">
        <f t="shared" si="121"/>
        <v>0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12"/>
        <v>44841</v>
      </c>
      <c r="B287" s="116">
        <f t="shared" ca="1" si="122"/>
        <v>0</v>
      </c>
      <c r="C287" s="14">
        <f t="shared" si="113"/>
        <v>0</v>
      </c>
      <c r="D287" s="95">
        <f t="shared" si="114"/>
        <v>44840</v>
      </c>
      <c r="E287" s="9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1.1156388284494401</v>
      </c>
      <c r="H287" s="14">
        <f t="shared" ca="1" si="124"/>
        <v>1.10380622170753</v>
      </c>
      <c r="I287" s="14">
        <f t="shared" ca="1" si="125"/>
        <v>1.01071982</v>
      </c>
      <c r="J287" s="13">
        <f t="shared" si="115"/>
        <v>0.05</v>
      </c>
      <c r="K287" s="29">
        <f t="shared" si="116"/>
        <v>44812</v>
      </c>
      <c r="L287" s="2">
        <f t="shared" si="117"/>
        <v>21</v>
      </c>
      <c r="M287" s="17">
        <f t="shared" si="118"/>
        <v>21</v>
      </c>
      <c r="N287" s="12">
        <f t="shared" si="107"/>
        <v>1.004074124</v>
      </c>
      <c r="O287" s="12">
        <f t="shared" ca="1" si="108"/>
        <v>1.0148376180000001</v>
      </c>
      <c r="P287" s="17">
        <f t="shared" si="119"/>
        <v>0</v>
      </c>
      <c r="Q287" s="14">
        <f t="shared" ca="1" si="109"/>
        <v>0</v>
      </c>
      <c r="R287" s="20">
        <f t="shared" si="110"/>
        <v>0</v>
      </c>
      <c r="S287" s="14">
        <f t="shared" si="111"/>
        <v>0</v>
      </c>
      <c r="T287" s="4">
        <f t="shared" si="120"/>
        <v>0</v>
      </c>
      <c r="U287" s="29">
        <f t="shared" si="121"/>
        <v>0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12"/>
        <v>44844</v>
      </c>
      <c r="B288" s="116">
        <f t="shared" ca="1" si="122"/>
        <v>0</v>
      </c>
      <c r="C288" s="14">
        <f t="shared" si="113"/>
        <v>0</v>
      </c>
      <c r="D288" s="95">
        <f t="shared" si="114"/>
        <v>44841</v>
      </c>
      <c r="E288" s="9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1.1162054390976299</v>
      </c>
      <c r="H288" s="14">
        <f t="shared" ca="1" si="124"/>
        <v>1.10380622170753</v>
      </c>
      <c r="I288" s="14">
        <f t="shared" ca="1" si="125"/>
        <v>1.01123315</v>
      </c>
      <c r="J288" s="13">
        <f t="shared" si="115"/>
        <v>0.05</v>
      </c>
      <c r="K288" s="29">
        <f t="shared" si="116"/>
        <v>44812</v>
      </c>
      <c r="L288" s="2">
        <f t="shared" si="117"/>
        <v>22</v>
      </c>
      <c r="M288" s="17">
        <f t="shared" si="118"/>
        <v>22</v>
      </c>
      <c r="N288" s="12">
        <f t="shared" si="107"/>
        <v>1.004268543</v>
      </c>
      <c r="O288" s="12">
        <f t="shared" ca="1" si="108"/>
        <v>1.0155496420000001</v>
      </c>
      <c r="P288" s="17">
        <f t="shared" si="119"/>
        <v>0</v>
      </c>
      <c r="Q288" s="14">
        <f t="shared" ca="1" si="109"/>
        <v>0</v>
      </c>
      <c r="R288" s="20">
        <f t="shared" si="110"/>
        <v>0</v>
      </c>
      <c r="S288" s="14">
        <f t="shared" si="111"/>
        <v>0</v>
      </c>
      <c r="T288" s="4">
        <f t="shared" si="120"/>
        <v>0</v>
      </c>
      <c r="U288" s="29">
        <f t="shared" si="121"/>
        <v>0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12"/>
        <v>44845</v>
      </c>
      <c r="B289" s="116">
        <f t="shared" ca="1" si="122"/>
        <v>0</v>
      </c>
      <c r="C289" s="14">
        <f t="shared" si="113"/>
        <v>0</v>
      </c>
      <c r="D289" s="95">
        <f t="shared" si="114"/>
        <v>44844</v>
      </c>
      <c r="E289" s="9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1.1167723375160401</v>
      </c>
      <c r="H289" s="14">
        <f t="shared" ca="1" si="124"/>
        <v>1.10380622170753</v>
      </c>
      <c r="I289" s="14">
        <f t="shared" ca="1" si="125"/>
        <v>1.01174673</v>
      </c>
      <c r="J289" s="13">
        <f t="shared" si="115"/>
        <v>0.05</v>
      </c>
      <c r="K289" s="29">
        <f t="shared" si="116"/>
        <v>44812</v>
      </c>
      <c r="L289" s="2">
        <f t="shared" si="117"/>
        <v>23</v>
      </c>
      <c r="M289" s="17">
        <f t="shared" si="118"/>
        <v>23</v>
      </c>
      <c r="N289" s="12">
        <f t="shared" si="107"/>
        <v>1.0044630000000001</v>
      </c>
      <c r="O289" s="12">
        <f t="shared" ca="1" si="108"/>
        <v>1.016262156</v>
      </c>
      <c r="P289" s="17">
        <f t="shared" si="119"/>
        <v>0</v>
      </c>
      <c r="Q289" s="14">
        <f t="shared" ca="1" si="109"/>
        <v>0</v>
      </c>
      <c r="R289" s="20">
        <f t="shared" si="110"/>
        <v>0</v>
      </c>
      <c r="S289" s="14">
        <f t="shared" si="111"/>
        <v>0</v>
      </c>
      <c r="T289" s="4">
        <f t="shared" si="120"/>
        <v>0</v>
      </c>
      <c r="U289" s="29">
        <f t="shared" si="121"/>
        <v>0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12"/>
        <v>44847</v>
      </c>
      <c r="B290" s="116">
        <f t="shared" ca="1" si="122"/>
        <v>0</v>
      </c>
      <c r="C290" s="14">
        <f t="shared" si="113"/>
        <v>0</v>
      </c>
      <c r="D290" s="95">
        <f t="shared" si="114"/>
        <v>44845</v>
      </c>
      <c r="E290" s="9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1.1173395238508199</v>
      </c>
      <c r="H290" s="14">
        <f t="shared" ca="1" si="124"/>
        <v>1.10380622170753</v>
      </c>
      <c r="I290" s="14">
        <f t="shared" ca="1" si="125"/>
        <v>1.01226058</v>
      </c>
      <c r="J290" s="13">
        <f t="shared" si="115"/>
        <v>0.05</v>
      </c>
      <c r="K290" s="29">
        <f t="shared" si="116"/>
        <v>44812</v>
      </c>
      <c r="L290" s="2">
        <f t="shared" si="117"/>
        <v>24</v>
      </c>
      <c r="M290" s="17">
        <f t="shared" si="118"/>
        <v>24</v>
      </c>
      <c r="N290" s="12">
        <f t="shared" si="107"/>
        <v>1.004657495</v>
      </c>
      <c r="O290" s="12">
        <f t="shared" ca="1" si="108"/>
        <v>1.0169751789999999</v>
      </c>
      <c r="P290" s="17">
        <f t="shared" si="119"/>
        <v>0</v>
      </c>
      <c r="Q290" s="14">
        <f t="shared" ca="1" si="109"/>
        <v>0</v>
      </c>
      <c r="R290" s="20">
        <f t="shared" si="110"/>
        <v>0</v>
      </c>
      <c r="S290" s="14">
        <f t="shared" si="111"/>
        <v>0</v>
      </c>
      <c r="T290" s="4">
        <f t="shared" si="120"/>
        <v>0</v>
      </c>
      <c r="U290" s="29">
        <f t="shared" si="121"/>
        <v>0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12"/>
        <v>44848</v>
      </c>
      <c r="B291" s="116">
        <f t="shared" ca="1" si="122"/>
        <v>0</v>
      </c>
      <c r="C291" s="14">
        <f t="shared" si="113"/>
        <v>0</v>
      </c>
      <c r="D291" s="95">
        <f t="shared" si="114"/>
        <v>44847</v>
      </c>
      <c r="E291" s="9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1.11790699824819</v>
      </c>
      <c r="H291" s="14">
        <f t="shared" ca="1" si="124"/>
        <v>1.10380622170753</v>
      </c>
      <c r="I291" s="14">
        <f t="shared" ca="1" si="125"/>
        <v>1.0127746799999999</v>
      </c>
      <c r="J291" s="13">
        <f t="shared" si="115"/>
        <v>0.05</v>
      </c>
      <c r="K291" s="29">
        <f t="shared" si="116"/>
        <v>44812</v>
      </c>
      <c r="L291" s="2">
        <f t="shared" si="117"/>
        <v>25</v>
      </c>
      <c r="M291" s="17">
        <f t="shared" si="118"/>
        <v>25</v>
      </c>
      <c r="N291" s="12">
        <f t="shared" si="107"/>
        <v>1.0048520270000001</v>
      </c>
      <c r="O291" s="12">
        <f t="shared" ca="1" si="108"/>
        <v>1.01768869</v>
      </c>
      <c r="P291" s="17">
        <f t="shared" si="119"/>
        <v>0</v>
      </c>
      <c r="Q291" s="14">
        <f t="shared" ca="1" si="109"/>
        <v>0</v>
      </c>
      <c r="R291" s="20">
        <f t="shared" si="110"/>
        <v>0</v>
      </c>
      <c r="S291" s="14">
        <f t="shared" si="111"/>
        <v>0</v>
      </c>
      <c r="T291" s="4">
        <f t="shared" si="120"/>
        <v>0</v>
      </c>
      <c r="U291" s="29">
        <f t="shared" si="121"/>
        <v>0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12"/>
        <v>44851</v>
      </c>
      <c r="B292" s="116">
        <f t="shared" ca="1" si="122"/>
        <v>0</v>
      </c>
      <c r="C292" s="14">
        <f t="shared" si="113"/>
        <v>0</v>
      </c>
      <c r="D292" s="95">
        <f t="shared" si="114"/>
        <v>44848</v>
      </c>
      <c r="E292" s="9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1.1184747608544601</v>
      </c>
      <c r="H292" s="14">
        <f t="shared" ca="1" si="124"/>
        <v>1.10380622170753</v>
      </c>
      <c r="I292" s="14">
        <f t="shared" ca="1" si="125"/>
        <v>1.01328905</v>
      </c>
      <c r="J292" s="13">
        <f t="shared" si="115"/>
        <v>0.05</v>
      </c>
      <c r="K292" s="29">
        <f t="shared" si="116"/>
        <v>44812</v>
      </c>
      <c r="L292" s="2">
        <f t="shared" si="117"/>
        <v>26</v>
      </c>
      <c r="M292" s="17">
        <f t="shared" si="118"/>
        <v>26</v>
      </c>
      <c r="N292" s="12">
        <f t="shared" si="107"/>
        <v>1.005046597</v>
      </c>
      <c r="O292" s="12">
        <f t="shared" ca="1" si="108"/>
        <v>1.018402711</v>
      </c>
      <c r="P292" s="17">
        <f t="shared" si="119"/>
        <v>0</v>
      </c>
      <c r="Q292" s="14">
        <f t="shared" ca="1" si="109"/>
        <v>0</v>
      </c>
      <c r="R292" s="20">
        <f t="shared" si="110"/>
        <v>0</v>
      </c>
      <c r="S292" s="14">
        <f t="shared" si="111"/>
        <v>0</v>
      </c>
      <c r="T292" s="4">
        <f t="shared" si="120"/>
        <v>0</v>
      </c>
      <c r="U292" s="29">
        <f t="shared" si="121"/>
        <v>0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12"/>
        <v>44852</v>
      </c>
      <c r="B293" s="116">
        <f t="shared" ca="1" si="122"/>
        <v>0</v>
      </c>
      <c r="C293" s="14">
        <f t="shared" si="113"/>
        <v>0</v>
      </c>
      <c r="D293" s="95">
        <f t="shared" si="114"/>
        <v>44851</v>
      </c>
      <c r="E293" s="9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1.1190428118160001</v>
      </c>
      <c r="H293" s="14">
        <f t="shared" ca="1" si="124"/>
        <v>1.10380622170753</v>
      </c>
      <c r="I293" s="14">
        <f t="shared" ca="1" si="125"/>
        <v>1.0138036800000001</v>
      </c>
      <c r="J293" s="13">
        <f t="shared" si="115"/>
        <v>0.05</v>
      </c>
      <c r="K293" s="29">
        <f t="shared" si="116"/>
        <v>44812</v>
      </c>
      <c r="L293" s="2">
        <f t="shared" si="117"/>
        <v>27</v>
      </c>
      <c r="M293" s="17">
        <f t="shared" si="118"/>
        <v>27</v>
      </c>
      <c r="N293" s="12">
        <f t="shared" si="107"/>
        <v>1.0052412049999999</v>
      </c>
      <c r="O293" s="12">
        <f t="shared" ca="1" si="108"/>
        <v>1.019117233</v>
      </c>
      <c r="P293" s="17">
        <f t="shared" si="119"/>
        <v>0</v>
      </c>
      <c r="Q293" s="14">
        <f t="shared" ca="1" si="109"/>
        <v>0</v>
      </c>
      <c r="R293" s="20">
        <f t="shared" si="110"/>
        <v>0</v>
      </c>
      <c r="S293" s="14">
        <f t="shared" si="111"/>
        <v>0</v>
      </c>
      <c r="T293" s="4">
        <f t="shared" si="120"/>
        <v>0</v>
      </c>
      <c r="U293" s="29">
        <f t="shared" si="121"/>
        <v>0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12"/>
        <v>44853</v>
      </c>
      <c r="B294" s="116">
        <f t="shared" ca="1" si="122"/>
        <v>0</v>
      </c>
      <c r="C294" s="14">
        <f t="shared" si="113"/>
        <v>0</v>
      </c>
      <c r="D294" s="95">
        <f t="shared" si="114"/>
        <v>44852</v>
      </c>
      <c r="E294" s="9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1.1196111512792699</v>
      </c>
      <c r="H294" s="14">
        <f t="shared" ca="1" si="124"/>
        <v>1.10380622170753</v>
      </c>
      <c r="I294" s="14">
        <f t="shared" ca="1" si="125"/>
        <v>1.0143185699999999</v>
      </c>
      <c r="J294" s="13">
        <f t="shared" si="115"/>
        <v>0.05</v>
      </c>
      <c r="K294" s="29">
        <f t="shared" si="116"/>
        <v>44812</v>
      </c>
      <c r="L294" s="2">
        <f t="shared" si="117"/>
        <v>28</v>
      </c>
      <c r="M294" s="17">
        <f t="shared" si="118"/>
        <v>28</v>
      </c>
      <c r="N294" s="12">
        <f t="shared" si="107"/>
        <v>1.00543585</v>
      </c>
      <c r="O294" s="12">
        <f t="shared" ca="1" si="108"/>
        <v>1.019832254</v>
      </c>
      <c r="P294" s="17">
        <f t="shared" si="119"/>
        <v>0</v>
      </c>
      <c r="Q294" s="14">
        <f t="shared" ca="1" si="109"/>
        <v>0</v>
      </c>
      <c r="R294" s="20">
        <f t="shared" si="110"/>
        <v>0</v>
      </c>
      <c r="S294" s="14">
        <f t="shared" si="111"/>
        <v>0</v>
      </c>
      <c r="T294" s="4">
        <f t="shared" si="120"/>
        <v>0</v>
      </c>
      <c r="U294" s="29">
        <f t="shared" si="121"/>
        <v>0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12"/>
        <v>44854</v>
      </c>
      <c r="B295" s="116">
        <f t="shared" ca="1" si="122"/>
        <v>0</v>
      </c>
      <c r="C295" s="14">
        <f t="shared" si="113"/>
        <v>0</v>
      </c>
      <c r="D295" s="95">
        <f t="shared" si="114"/>
        <v>44853</v>
      </c>
      <c r="E295" s="9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1.12017977939078</v>
      </c>
      <c r="H295" s="14">
        <f t="shared" ca="1" si="124"/>
        <v>1.10380622170753</v>
      </c>
      <c r="I295" s="14">
        <f t="shared" ca="1" si="125"/>
        <v>1.0148337199999999</v>
      </c>
      <c r="J295" s="13">
        <f t="shared" si="115"/>
        <v>0.05</v>
      </c>
      <c r="K295" s="29">
        <f t="shared" si="116"/>
        <v>44812</v>
      </c>
      <c r="L295" s="2">
        <f t="shared" si="117"/>
        <v>29</v>
      </c>
      <c r="M295" s="17">
        <f t="shared" si="118"/>
        <v>29</v>
      </c>
      <c r="N295" s="12">
        <f t="shared" si="107"/>
        <v>1.0056305329999999</v>
      </c>
      <c r="O295" s="12">
        <f t="shared" ca="1" si="108"/>
        <v>1.020547775</v>
      </c>
      <c r="P295" s="17">
        <f t="shared" si="119"/>
        <v>0</v>
      </c>
      <c r="Q295" s="14">
        <f t="shared" ca="1" si="109"/>
        <v>0</v>
      </c>
      <c r="R295" s="20">
        <f t="shared" si="110"/>
        <v>0</v>
      </c>
      <c r="S295" s="14">
        <f t="shared" si="111"/>
        <v>0</v>
      </c>
      <c r="T295" s="4">
        <f t="shared" si="120"/>
        <v>0</v>
      </c>
      <c r="U295" s="29">
        <f t="shared" si="121"/>
        <v>0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12"/>
        <v>44855</v>
      </c>
      <c r="B296" s="116">
        <f t="shared" ca="1" si="122"/>
        <v>0</v>
      </c>
      <c r="C296" s="14">
        <f t="shared" si="113"/>
        <v>0</v>
      </c>
      <c r="D296" s="95">
        <f t="shared" si="114"/>
        <v>44854</v>
      </c>
      <c r="E296" s="9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1.12074869629714</v>
      </c>
      <c r="H296" s="14">
        <f t="shared" ca="1" si="124"/>
        <v>1.10380622170753</v>
      </c>
      <c r="I296" s="14">
        <f t="shared" ca="1" si="125"/>
        <v>1.0153491400000001</v>
      </c>
      <c r="J296" s="13">
        <f t="shared" si="115"/>
        <v>0.05</v>
      </c>
      <c r="K296" s="29">
        <f t="shared" si="116"/>
        <v>44812</v>
      </c>
      <c r="L296" s="2">
        <f t="shared" si="117"/>
        <v>30</v>
      </c>
      <c r="M296" s="17">
        <f t="shared" si="118"/>
        <v>30</v>
      </c>
      <c r="N296" s="12">
        <f t="shared" si="107"/>
        <v>1.0058252539999999</v>
      </c>
      <c r="O296" s="12">
        <f t="shared" ca="1" si="108"/>
        <v>1.021263807</v>
      </c>
      <c r="P296" s="17">
        <f t="shared" si="119"/>
        <v>0</v>
      </c>
      <c r="Q296" s="14">
        <f t="shared" ca="1" si="109"/>
        <v>0</v>
      </c>
      <c r="R296" s="20">
        <f t="shared" si="110"/>
        <v>0</v>
      </c>
      <c r="S296" s="14">
        <f t="shared" si="111"/>
        <v>0</v>
      </c>
      <c r="T296" s="4">
        <f t="shared" si="120"/>
        <v>0</v>
      </c>
      <c r="U296" s="29">
        <f t="shared" si="121"/>
        <v>0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12"/>
        <v>44858</v>
      </c>
      <c r="B297" s="116">
        <f t="shared" ca="1" si="122"/>
        <v>0</v>
      </c>
      <c r="C297" s="14">
        <f t="shared" si="113"/>
        <v>0</v>
      </c>
      <c r="D297" s="95">
        <f t="shared" si="114"/>
        <v>44855</v>
      </c>
      <c r="E297" s="9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1.1213179021450099</v>
      </c>
      <c r="H297" s="14">
        <f t="shared" ca="1" si="124"/>
        <v>1.10380622170753</v>
      </c>
      <c r="I297" s="14">
        <f t="shared" ca="1" si="125"/>
        <v>1.0158648100000001</v>
      </c>
      <c r="J297" s="13">
        <f t="shared" si="115"/>
        <v>0.05</v>
      </c>
      <c r="K297" s="29">
        <f t="shared" si="116"/>
        <v>44812</v>
      </c>
      <c r="L297" s="2">
        <f t="shared" si="117"/>
        <v>31</v>
      </c>
      <c r="M297" s="17">
        <f t="shared" si="118"/>
        <v>31</v>
      </c>
      <c r="N297" s="12">
        <f t="shared" si="107"/>
        <v>1.0060200130000001</v>
      </c>
      <c r="O297" s="12">
        <f t="shared" ca="1" si="108"/>
        <v>1.021980329</v>
      </c>
      <c r="P297" s="17">
        <f t="shared" si="119"/>
        <v>0</v>
      </c>
      <c r="Q297" s="14">
        <f t="shared" ca="1" si="109"/>
        <v>0</v>
      </c>
      <c r="R297" s="20">
        <f t="shared" si="110"/>
        <v>0</v>
      </c>
      <c r="S297" s="14">
        <f t="shared" si="111"/>
        <v>0</v>
      </c>
      <c r="T297" s="4">
        <f t="shared" si="120"/>
        <v>0</v>
      </c>
      <c r="U297" s="29">
        <f t="shared" si="121"/>
        <v>0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12"/>
        <v>44859</v>
      </c>
      <c r="B298" s="116">
        <f t="shared" ca="1" si="122"/>
        <v>0</v>
      </c>
      <c r="C298" s="14">
        <f t="shared" si="113"/>
        <v>0</v>
      </c>
      <c r="D298" s="95">
        <f t="shared" si="114"/>
        <v>44858</v>
      </c>
      <c r="E298" s="9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1.12188739708115</v>
      </c>
      <c r="H298" s="14">
        <f t="shared" ca="1" si="124"/>
        <v>1.10380622170753</v>
      </c>
      <c r="I298" s="14">
        <f t="shared" ca="1" si="125"/>
        <v>1.0163807499999999</v>
      </c>
      <c r="J298" s="13">
        <f t="shared" si="115"/>
        <v>0.05</v>
      </c>
      <c r="K298" s="29">
        <f t="shared" si="116"/>
        <v>44812</v>
      </c>
      <c r="L298" s="2">
        <f t="shared" si="117"/>
        <v>32</v>
      </c>
      <c r="M298" s="17">
        <f t="shared" si="118"/>
        <v>32</v>
      </c>
      <c r="N298" s="12">
        <f t="shared" si="107"/>
        <v>1.006214809</v>
      </c>
      <c r="O298" s="12">
        <f t="shared" ca="1" si="108"/>
        <v>1.0226973619999999</v>
      </c>
      <c r="P298" s="17">
        <f t="shared" si="119"/>
        <v>0</v>
      </c>
      <c r="Q298" s="14">
        <f t="shared" ca="1" si="109"/>
        <v>0</v>
      </c>
      <c r="R298" s="20">
        <f t="shared" si="110"/>
        <v>0</v>
      </c>
      <c r="S298" s="14">
        <f t="shared" si="111"/>
        <v>0</v>
      </c>
      <c r="T298" s="4">
        <f t="shared" si="120"/>
        <v>0</v>
      </c>
      <c r="U298" s="29">
        <f t="shared" si="121"/>
        <v>0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12"/>
        <v>44860</v>
      </c>
      <c r="B299" s="116">
        <f t="shared" ca="1" si="122"/>
        <v>0</v>
      </c>
      <c r="C299" s="14">
        <f t="shared" si="113"/>
        <v>0</v>
      </c>
      <c r="D299" s="95">
        <f t="shared" si="114"/>
        <v>44859</v>
      </c>
      <c r="E299" s="9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1.12245718125238</v>
      </c>
      <c r="H299" s="14">
        <f t="shared" ca="1" si="124"/>
        <v>1.10380622170753</v>
      </c>
      <c r="I299" s="14">
        <f t="shared" ca="1" si="125"/>
        <v>1.01689695</v>
      </c>
      <c r="J299" s="13">
        <f t="shared" si="115"/>
        <v>0.05</v>
      </c>
      <c r="K299" s="29">
        <f t="shared" si="116"/>
        <v>44812</v>
      </c>
      <c r="L299" s="2">
        <f t="shared" si="117"/>
        <v>33</v>
      </c>
      <c r="M299" s="17">
        <f t="shared" si="118"/>
        <v>33</v>
      </c>
      <c r="N299" s="12">
        <f t="shared" si="107"/>
        <v>1.006409643</v>
      </c>
      <c r="O299" s="12">
        <f t="shared" ca="1" si="108"/>
        <v>1.023414896</v>
      </c>
      <c r="P299" s="17">
        <f t="shared" si="119"/>
        <v>0</v>
      </c>
      <c r="Q299" s="14">
        <f t="shared" ca="1" si="109"/>
        <v>0</v>
      </c>
      <c r="R299" s="20">
        <f t="shared" si="110"/>
        <v>0</v>
      </c>
      <c r="S299" s="14">
        <f t="shared" si="111"/>
        <v>0</v>
      </c>
      <c r="T299" s="4">
        <f t="shared" si="120"/>
        <v>0</v>
      </c>
      <c r="U299" s="29">
        <f t="shared" si="121"/>
        <v>0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12"/>
        <v>44861</v>
      </c>
      <c r="B300" s="116">
        <f t="shared" ca="1" si="122"/>
        <v>0</v>
      </c>
      <c r="C300" s="14">
        <f t="shared" si="113"/>
        <v>0</v>
      </c>
      <c r="D300" s="95">
        <f t="shared" si="114"/>
        <v>44860</v>
      </c>
      <c r="E300" s="9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1.1230272548056</v>
      </c>
      <c r="H300" s="14">
        <f t="shared" ca="1" si="124"/>
        <v>1.10380622170753</v>
      </c>
      <c r="I300" s="14">
        <f t="shared" ca="1" si="125"/>
        <v>1.0174134100000001</v>
      </c>
      <c r="J300" s="13">
        <f t="shared" si="115"/>
        <v>0.05</v>
      </c>
      <c r="K300" s="29">
        <f t="shared" si="116"/>
        <v>44812</v>
      </c>
      <c r="L300" s="2">
        <f t="shared" si="117"/>
        <v>34</v>
      </c>
      <c r="M300" s="17">
        <f t="shared" si="118"/>
        <v>34</v>
      </c>
      <c r="N300" s="12">
        <f t="shared" si="107"/>
        <v>1.006604514</v>
      </c>
      <c r="O300" s="12">
        <f t="shared" ca="1" si="108"/>
        <v>1.024132931</v>
      </c>
      <c r="P300" s="17">
        <f t="shared" si="119"/>
        <v>0</v>
      </c>
      <c r="Q300" s="14">
        <f t="shared" ca="1" si="109"/>
        <v>0</v>
      </c>
      <c r="R300" s="20">
        <f t="shared" si="110"/>
        <v>0</v>
      </c>
      <c r="S300" s="14">
        <f t="shared" si="111"/>
        <v>0</v>
      </c>
      <c r="T300" s="4">
        <f t="shared" si="120"/>
        <v>0</v>
      </c>
      <c r="U300" s="29">
        <f t="shared" si="121"/>
        <v>0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12"/>
        <v>44862</v>
      </c>
      <c r="B301" s="116">
        <f t="shared" ca="1" si="122"/>
        <v>0</v>
      </c>
      <c r="C301" s="14">
        <f t="shared" si="113"/>
        <v>0</v>
      </c>
      <c r="D301" s="95">
        <f t="shared" si="114"/>
        <v>44861</v>
      </c>
      <c r="E301" s="9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1.12359761788777</v>
      </c>
      <c r="H301" s="14">
        <f t="shared" ca="1" si="124"/>
        <v>1.10380622170753</v>
      </c>
      <c r="I301" s="14">
        <f t="shared" ca="1" si="125"/>
        <v>1.01793014</v>
      </c>
      <c r="J301" s="13">
        <f t="shared" si="115"/>
        <v>0.05</v>
      </c>
      <c r="K301" s="29">
        <f t="shared" si="116"/>
        <v>44812</v>
      </c>
      <c r="L301" s="2">
        <f t="shared" si="117"/>
        <v>35</v>
      </c>
      <c r="M301" s="17">
        <f t="shared" si="118"/>
        <v>35</v>
      </c>
      <c r="N301" s="12">
        <f t="shared" si="107"/>
        <v>1.006799424</v>
      </c>
      <c r="O301" s="12">
        <f t="shared" ca="1" si="108"/>
        <v>1.0248514790000001</v>
      </c>
      <c r="P301" s="17">
        <f t="shared" si="119"/>
        <v>0</v>
      </c>
      <c r="Q301" s="14">
        <f t="shared" ca="1" si="109"/>
        <v>0</v>
      </c>
      <c r="R301" s="20">
        <f t="shared" si="110"/>
        <v>0</v>
      </c>
      <c r="S301" s="14">
        <f t="shared" si="111"/>
        <v>0</v>
      </c>
      <c r="T301" s="4">
        <f t="shared" si="120"/>
        <v>0</v>
      </c>
      <c r="U301" s="29">
        <f t="shared" si="121"/>
        <v>0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44865</v>
      </c>
      <c r="B302" s="116">
        <f t="shared" ca="1" si="122"/>
        <v>0</v>
      </c>
      <c r="C302" s="14">
        <f t="shared" si="113"/>
        <v>0</v>
      </c>
      <c r="D302" s="95">
        <f t="shared" si="114"/>
        <v>44862</v>
      </c>
      <c r="E302" s="9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1.1241682706459399</v>
      </c>
      <c r="H302" s="14">
        <f t="shared" ca="1" si="124"/>
        <v>1.10380622170753</v>
      </c>
      <c r="I302" s="14">
        <f t="shared" ca="1" si="125"/>
        <v>1.01844712</v>
      </c>
      <c r="J302" s="13">
        <f t="shared" si="115"/>
        <v>0.05</v>
      </c>
      <c r="K302" s="29">
        <f t="shared" si="116"/>
        <v>44812</v>
      </c>
      <c r="L302" s="2">
        <f t="shared" si="117"/>
        <v>36</v>
      </c>
      <c r="M302" s="17">
        <f t="shared" si="118"/>
        <v>36</v>
      </c>
      <c r="N302" s="12">
        <f t="shared" si="107"/>
        <v>1.006994371</v>
      </c>
      <c r="O302" s="12">
        <f t="shared" ca="1" si="108"/>
        <v>1.025570517</v>
      </c>
      <c r="P302" s="17">
        <f t="shared" si="119"/>
        <v>0</v>
      </c>
      <c r="Q302" s="14">
        <f t="shared" ca="1" si="109"/>
        <v>0</v>
      </c>
      <c r="R302" s="20">
        <f t="shared" si="110"/>
        <v>0</v>
      </c>
      <c r="S302" s="14">
        <f t="shared" si="111"/>
        <v>0</v>
      </c>
      <c r="T302" s="4">
        <f t="shared" si="120"/>
        <v>0</v>
      </c>
      <c r="U302" s="29">
        <f t="shared" si="121"/>
        <v>0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44866</v>
      </c>
      <c r="B303" s="116">
        <f t="shared" ca="1" si="122"/>
        <v>0</v>
      </c>
      <c r="C303" s="14">
        <f t="shared" si="113"/>
        <v>0</v>
      </c>
      <c r="D303" s="95">
        <f t="shared" si="114"/>
        <v>44865</v>
      </c>
      <c r="E303" s="9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1.12473921322724</v>
      </c>
      <c r="H303" s="14">
        <f t="shared" ca="1" si="124"/>
        <v>1.10380622170753</v>
      </c>
      <c r="I303" s="14">
        <f t="shared" ca="1" si="125"/>
        <v>1.01896437</v>
      </c>
      <c r="J303" s="13">
        <f t="shared" si="115"/>
        <v>0.05</v>
      </c>
      <c r="K303" s="29">
        <f t="shared" si="116"/>
        <v>44812</v>
      </c>
      <c r="L303" s="2">
        <f t="shared" si="117"/>
        <v>37</v>
      </c>
      <c r="M303" s="17">
        <f t="shared" si="118"/>
        <v>37</v>
      </c>
      <c r="N303" s="12">
        <f t="shared" si="107"/>
        <v>1.007189355</v>
      </c>
      <c r="O303" s="12">
        <f t="shared" ca="1" si="108"/>
        <v>1.0262900669999999</v>
      </c>
      <c r="P303" s="17">
        <f t="shared" si="119"/>
        <v>0</v>
      </c>
      <c r="Q303" s="14">
        <f t="shared" ca="1" si="109"/>
        <v>0</v>
      </c>
      <c r="R303" s="20">
        <f t="shared" si="110"/>
        <v>0</v>
      </c>
      <c r="S303" s="14">
        <f t="shared" si="111"/>
        <v>0</v>
      </c>
      <c r="T303" s="4">
        <f t="shared" si="120"/>
        <v>0</v>
      </c>
      <c r="U303" s="29">
        <f t="shared" si="121"/>
        <v>0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44868</v>
      </c>
      <c r="B304" s="116">
        <f t="shared" ca="1" si="122"/>
        <v>0</v>
      </c>
      <c r="C304" s="14">
        <f t="shared" si="113"/>
        <v>0</v>
      </c>
      <c r="D304" s="95">
        <f t="shared" si="114"/>
        <v>44866</v>
      </c>
      <c r="E304" s="9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1.1253104457788501</v>
      </c>
      <c r="H304" s="14">
        <f t="shared" ca="1" si="124"/>
        <v>1.10380622170753</v>
      </c>
      <c r="I304" s="14">
        <f t="shared" ca="1" si="125"/>
        <v>1.0194818800000001</v>
      </c>
      <c r="J304" s="13">
        <f t="shared" si="115"/>
        <v>0.05</v>
      </c>
      <c r="K304" s="29">
        <f t="shared" si="116"/>
        <v>44812</v>
      </c>
      <c r="L304" s="2">
        <f t="shared" si="117"/>
        <v>38</v>
      </c>
      <c r="M304" s="17">
        <f t="shared" si="118"/>
        <v>38</v>
      </c>
      <c r="N304" s="12">
        <f t="shared" si="107"/>
        <v>1.007384378</v>
      </c>
      <c r="O304" s="12">
        <f t="shared" ca="1" si="108"/>
        <v>1.0270101199999999</v>
      </c>
      <c r="P304" s="17">
        <f t="shared" si="119"/>
        <v>0</v>
      </c>
      <c r="Q304" s="14">
        <f t="shared" ca="1" si="109"/>
        <v>0</v>
      </c>
      <c r="R304" s="20">
        <f t="shared" si="110"/>
        <v>0</v>
      </c>
      <c r="S304" s="14">
        <f t="shared" si="111"/>
        <v>0</v>
      </c>
      <c r="T304" s="4">
        <f t="shared" si="120"/>
        <v>0</v>
      </c>
      <c r="U304" s="29">
        <f t="shared" si="121"/>
        <v>0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44869</v>
      </c>
      <c r="B305" s="116">
        <f t="shared" ca="1" si="122"/>
        <v>0</v>
      </c>
      <c r="C305" s="14">
        <f t="shared" si="113"/>
        <v>0</v>
      </c>
      <c r="D305" s="95">
        <f t="shared" si="114"/>
        <v>44868</v>
      </c>
      <c r="E305" s="9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1.1258819684480501</v>
      </c>
      <c r="H305" s="14">
        <f t="shared" ca="1" si="124"/>
        <v>1.10380622170753</v>
      </c>
      <c r="I305" s="14">
        <f t="shared" ca="1" si="125"/>
        <v>1.0199996600000001</v>
      </c>
      <c r="J305" s="13">
        <f t="shared" si="115"/>
        <v>0.05</v>
      </c>
      <c r="K305" s="29">
        <f t="shared" si="116"/>
        <v>44812</v>
      </c>
      <c r="L305" s="2">
        <f t="shared" si="117"/>
        <v>39</v>
      </c>
      <c r="M305" s="17">
        <f t="shared" si="118"/>
        <v>39</v>
      </c>
      <c r="N305" s="12">
        <f t="shared" si="107"/>
        <v>1.007579438</v>
      </c>
      <c r="O305" s="12">
        <f t="shared" ca="1" si="108"/>
        <v>1.027730684</v>
      </c>
      <c r="P305" s="17">
        <f t="shared" si="119"/>
        <v>0</v>
      </c>
      <c r="Q305" s="14">
        <f t="shared" ca="1" si="109"/>
        <v>0</v>
      </c>
      <c r="R305" s="20">
        <f t="shared" si="110"/>
        <v>0</v>
      </c>
      <c r="S305" s="14">
        <f t="shared" si="111"/>
        <v>0</v>
      </c>
      <c r="T305" s="4">
        <f t="shared" si="120"/>
        <v>0</v>
      </c>
      <c r="U305" s="29">
        <f t="shared" si="121"/>
        <v>0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44872</v>
      </c>
      <c r="B306" s="116">
        <f t="shared" ca="1" si="122"/>
        <v>0</v>
      </c>
      <c r="C306" s="14">
        <f t="shared" si="113"/>
        <v>0</v>
      </c>
      <c r="D306" s="95">
        <f t="shared" si="114"/>
        <v>44869</v>
      </c>
      <c r="E306" s="9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1.12645378138219</v>
      </c>
      <c r="H306" s="14">
        <f t="shared" ca="1" si="124"/>
        <v>1.10380622170753</v>
      </c>
      <c r="I306" s="14">
        <f t="shared" ca="1" si="125"/>
        <v>1.0205177000000001</v>
      </c>
      <c r="J306" s="13">
        <f t="shared" si="115"/>
        <v>0.05</v>
      </c>
      <c r="K306" s="29">
        <f t="shared" si="116"/>
        <v>44812</v>
      </c>
      <c r="L306" s="2">
        <f t="shared" si="117"/>
        <v>40</v>
      </c>
      <c r="M306" s="17">
        <f t="shared" si="118"/>
        <v>40</v>
      </c>
      <c r="N306" s="12">
        <f t="shared" si="107"/>
        <v>1.0077745360000001</v>
      </c>
      <c r="O306" s="12">
        <f t="shared" ca="1" si="108"/>
        <v>1.0284517520000001</v>
      </c>
      <c r="P306" s="17">
        <f t="shared" si="119"/>
        <v>0</v>
      </c>
      <c r="Q306" s="14">
        <f t="shared" ca="1" si="109"/>
        <v>0</v>
      </c>
      <c r="R306" s="20">
        <f t="shared" si="110"/>
        <v>0</v>
      </c>
      <c r="S306" s="14">
        <f t="shared" si="111"/>
        <v>0</v>
      </c>
      <c r="T306" s="4">
        <f t="shared" si="120"/>
        <v>0</v>
      </c>
      <c r="U306" s="29">
        <f t="shared" si="121"/>
        <v>0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44873</v>
      </c>
      <c r="B307" s="116">
        <f t="shared" ca="1" si="122"/>
        <v>0</v>
      </c>
      <c r="C307" s="14">
        <f t="shared" si="113"/>
        <v>0</v>
      </c>
      <c r="D307" s="95">
        <f t="shared" si="114"/>
        <v>44872</v>
      </c>
      <c r="E307" s="9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1.12702588472868</v>
      </c>
      <c r="H307" s="14">
        <f t="shared" ca="1" si="124"/>
        <v>1.10380622170753</v>
      </c>
      <c r="I307" s="14">
        <f t="shared" ca="1" si="125"/>
        <v>1.0210360000000001</v>
      </c>
      <c r="J307" s="13">
        <f t="shared" si="115"/>
        <v>0.05</v>
      </c>
      <c r="K307" s="29">
        <f t="shared" si="116"/>
        <v>44812</v>
      </c>
      <c r="L307" s="2">
        <f t="shared" si="117"/>
        <v>41</v>
      </c>
      <c r="M307" s="17">
        <f t="shared" si="118"/>
        <v>41</v>
      </c>
      <c r="N307" s="12">
        <f t="shared" si="107"/>
        <v>1.007969672</v>
      </c>
      <c r="O307" s="12">
        <f t="shared" ca="1" si="108"/>
        <v>1.0291733219999999</v>
      </c>
      <c r="P307" s="17">
        <f t="shared" si="119"/>
        <v>0</v>
      </c>
      <c r="Q307" s="14">
        <f t="shared" ca="1" si="109"/>
        <v>0</v>
      </c>
      <c r="R307" s="20">
        <f t="shared" si="110"/>
        <v>0</v>
      </c>
      <c r="S307" s="14">
        <f t="shared" si="111"/>
        <v>0</v>
      </c>
      <c r="T307" s="4">
        <f t="shared" si="120"/>
        <v>0</v>
      </c>
      <c r="U307" s="29">
        <f t="shared" si="121"/>
        <v>0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44874</v>
      </c>
      <c r="B308" s="116">
        <f t="shared" ca="1" si="122"/>
        <v>0</v>
      </c>
      <c r="C308" s="14">
        <f t="shared" si="113"/>
        <v>0</v>
      </c>
      <c r="D308" s="95">
        <f t="shared" si="114"/>
        <v>44873</v>
      </c>
      <c r="E308" s="9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1.1275982786350101</v>
      </c>
      <c r="H308" s="14">
        <f t="shared" ca="1" si="124"/>
        <v>1.10380622170753</v>
      </c>
      <c r="I308" s="14">
        <f t="shared" ca="1" si="125"/>
        <v>1.02155456</v>
      </c>
      <c r="J308" s="13">
        <f t="shared" si="115"/>
        <v>0.05</v>
      </c>
      <c r="K308" s="29">
        <f t="shared" si="116"/>
        <v>44812</v>
      </c>
      <c r="L308" s="2">
        <f t="shared" si="117"/>
        <v>42</v>
      </c>
      <c r="M308" s="17">
        <f t="shared" si="118"/>
        <v>42</v>
      </c>
      <c r="N308" s="12">
        <f t="shared" si="107"/>
        <v>1.0081648459999999</v>
      </c>
      <c r="O308" s="12">
        <f t="shared" ca="1" si="108"/>
        <v>1.0298953959999999</v>
      </c>
      <c r="P308" s="17">
        <f t="shared" si="119"/>
        <v>0</v>
      </c>
      <c r="Q308" s="14">
        <f t="shared" ca="1" si="109"/>
        <v>0</v>
      </c>
      <c r="R308" s="20">
        <f t="shared" si="110"/>
        <v>0</v>
      </c>
      <c r="S308" s="14">
        <f t="shared" si="111"/>
        <v>0</v>
      </c>
      <c r="T308" s="4">
        <f t="shared" si="120"/>
        <v>0</v>
      </c>
      <c r="U308" s="29">
        <f t="shared" si="121"/>
        <v>0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44875</v>
      </c>
      <c r="B309" s="116">
        <f t="shared" ca="1" si="122"/>
        <v>0</v>
      </c>
      <c r="C309" s="14">
        <f t="shared" si="113"/>
        <v>0</v>
      </c>
      <c r="D309" s="95">
        <f t="shared" si="114"/>
        <v>44874</v>
      </c>
      <c r="E309" s="9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1.12817096324877</v>
      </c>
      <c r="H309" s="14">
        <f t="shared" ca="1" si="124"/>
        <v>1.10380622170753</v>
      </c>
      <c r="I309" s="14">
        <f t="shared" ca="1" si="125"/>
        <v>1.0220733900000001</v>
      </c>
      <c r="J309" s="13">
        <f t="shared" si="115"/>
        <v>0.05</v>
      </c>
      <c r="K309" s="29">
        <f t="shared" si="116"/>
        <v>44812</v>
      </c>
      <c r="L309" s="2">
        <f t="shared" si="117"/>
        <v>43</v>
      </c>
      <c r="M309" s="17">
        <f t="shared" si="118"/>
        <v>43</v>
      </c>
      <c r="N309" s="12">
        <f t="shared" si="107"/>
        <v>1.0083600580000001</v>
      </c>
      <c r="O309" s="12">
        <f t="shared" ca="1" si="108"/>
        <v>1.030617983</v>
      </c>
      <c r="P309" s="17">
        <f t="shared" si="119"/>
        <v>0</v>
      </c>
      <c r="Q309" s="14">
        <f t="shared" ca="1" si="109"/>
        <v>0</v>
      </c>
      <c r="R309" s="20">
        <f t="shared" si="110"/>
        <v>0</v>
      </c>
      <c r="S309" s="14">
        <f t="shared" si="111"/>
        <v>0</v>
      </c>
      <c r="T309" s="4">
        <f t="shared" si="120"/>
        <v>0</v>
      </c>
      <c r="U309" s="29">
        <f t="shared" si="121"/>
        <v>0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44876</v>
      </c>
      <c r="B310" s="116">
        <f t="shared" ca="1" si="122"/>
        <v>0</v>
      </c>
      <c r="C310" s="14">
        <f t="shared" si="113"/>
        <v>0</v>
      </c>
      <c r="D310" s="95">
        <f t="shared" si="114"/>
        <v>44875</v>
      </c>
      <c r="E310" s="9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1.1287439387175799</v>
      </c>
      <c r="H310" s="14">
        <f t="shared" ca="1" si="124"/>
        <v>1.10380622170753</v>
      </c>
      <c r="I310" s="14">
        <f t="shared" ca="1" si="125"/>
        <v>1.0225924799999999</v>
      </c>
      <c r="J310" s="13">
        <f t="shared" si="115"/>
        <v>0.05</v>
      </c>
      <c r="K310" s="29">
        <f t="shared" si="116"/>
        <v>44812</v>
      </c>
      <c r="L310" s="2">
        <f t="shared" si="117"/>
        <v>44</v>
      </c>
      <c r="M310" s="17">
        <f t="shared" si="118"/>
        <v>44</v>
      </c>
      <c r="N310" s="12">
        <f t="shared" si="107"/>
        <v>1.008555307</v>
      </c>
      <c r="O310" s="12">
        <f t="shared" ca="1" si="108"/>
        <v>1.0313410730000001</v>
      </c>
      <c r="P310" s="17">
        <f t="shared" si="119"/>
        <v>0</v>
      </c>
      <c r="Q310" s="14">
        <f t="shared" ca="1" si="109"/>
        <v>0</v>
      </c>
      <c r="R310" s="20">
        <f t="shared" si="110"/>
        <v>0</v>
      </c>
      <c r="S310" s="14">
        <f t="shared" si="111"/>
        <v>0</v>
      </c>
      <c r="T310" s="4">
        <f t="shared" si="120"/>
        <v>0</v>
      </c>
      <c r="U310" s="29">
        <f t="shared" si="121"/>
        <v>0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44879</v>
      </c>
      <c r="B311" s="116">
        <f t="shared" ca="1" si="122"/>
        <v>0</v>
      </c>
      <c r="C311" s="14">
        <f t="shared" si="113"/>
        <v>0</v>
      </c>
      <c r="D311" s="95">
        <f t="shared" si="114"/>
        <v>44876</v>
      </c>
      <c r="E311" s="9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1.12931720518918</v>
      </c>
      <c r="H311" s="14">
        <f t="shared" ca="1" si="124"/>
        <v>1.10380622170753</v>
      </c>
      <c r="I311" s="14">
        <f t="shared" ca="1" si="125"/>
        <v>1.0231118299999999</v>
      </c>
      <c r="J311" s="13">
        <f t="shared" si="115"/>
        <v>0.05</v>
      </c>
      <c r="K311" s="29">
        <f t="shared" si="116"/>
        <v>44812</v>
      </c>
      <c r="L311" s="2">
        <f t="shared" si="117"/>
        <v>45</v>
      </c>
      <c r="M311" s="17">
        <f t="shared" si="118"/>
        <v>45</v>
      </c>
      <c r="N311" s="12">
        <f t="shared" si="107"/>
        <v>1.0087505939999999</v>
      </c>
      <c r="O311" s="12">
        <f t="shared" ca="1" si="108"/>
        <v>1.0320646659999999</v>
      </c>
      <c r="P311" s="17">
        <f t="shared" si="119"/>
        <v>0</v>
      </c>
      <c r="Q311" s="14">
        <f t="shared" ca="1" si="109"/>
        <v>0</v>
      </c>
      <c r="R311" s="20">
        <f t="shared" si="110"/>
        <v>0</v>
      </c>
      <c r="S311" s="14">
        <f t="shared" si="111"/>
        <v>0</v>
      </c>
      <c r="T311" s="4">
        <f t="shared" si="120"/>
        <v>0</v>
      </c>
      <c r="U311" s="29">
        <f t="shared" si="121"/>
        <v>0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44881</v>
      </c>
      <c r="B312" s="116">
        <f t="shared" ca="1" si="122"/>
        <v>0</v>
      </c>
      <c r="C312" s="14">
        <f t="shared" si="113"/>
        <v>0</v>
      </c>
      <c r="D312" s="95">
        <f t="shared" si="114"/>
        <v>44879</v>
      </c>
      <c r="E312" s="9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1.1298907628113499</v>
      </c>
      <c r="H312" s="14">
        <f t="shared" ca="1" si="124"/>
        <v>1.10380622170753</v>
      </c>
      <c r="I312" s="14">
        <f t="shared" ca="1" si="125"/>
        <v>1.0236314500000001</v>
      </c>
      <c r="J312" s="13">
        <f t="shared" si="115"/>
        <v>0.05</v>
      </c>
      <c r="K312" s="29">
        <f t="shared" si="116"/>
        <v>44812</v>
      </c>
      <c r="L312" s="2">
        <f t="shared" si="117"/>
        <v>46</v>
      </c>
      <c r="M312" s="17">
        <f t="shared" si="118"/>
        <v>46</v>
      </c>
      <c r="N312" s="12">
        <f t="shared" si="107"/>
        <v>1.0089459190000001</v>
      </c>
      <c r="O312" s="12">
        <f t="shared" ca="1" si="108"/>
        <v>1.0327887739999999</v>
      </c>
      <c r="P312" s="17">
        <f t="shared" si="119"/>
        <v>0</v>
      </c>
      <c r="Q312" s="14">
        <f t="shared" ca="1" si="109"/>
        <v>0</v>
      </c>
      <c r="R312" s="20">
        <f t="shared" si="110"/>
        <v>0</v>
      </c>
      <c r="S312" s="14">
        <f t="shared" si="111"/>
        <v>0</v>
      </c>
      <c r="T312" s="4">
        <f t="shared" si="120"/>
        <v>0</v>
      </c>
      <c r="U312" s="29">
        <f t="shared" si="121"/>
        <v>0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44882</v>
      </c>
      <c r="B313" s="116">
        <f t="shared" ca="1" si="122"/>
        <v>0</v>
      </c>
      <c r="C313" s="14">
        <f t="shared" si="113"/>
        <v>0</v>
      </c>
      <c r="D313" s="95">
        <f t="shared" si="114"/>
        <v>44881</v>
      </c>
      <c r="E313" s="9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1.1304646117319701</v>
      </c>
      <c r="H313" s="14">
        <f t="shared" ca="1" si="124"/>
        <v>1.10380622170753</v>
      </c>
      <c r="I313" s="14">
        <f t="shared" ca="1" si="125"/>
        <v>1.02415133</v>
      </c>
      <c r="J313" s="13">
        <f t="shared" si="115"/>
        <v>0.05</v>
      </c>
      <c r="K313" s="29">
        <f t="shared" si="116"/>
        <v>44812</v>
      </c>
      <c r="L313" s="2">
        <f t="shared" si="117"/>
        <v>47</v>
      </c>
      <c r="M313" s="17">
        <f t="shared" si="118"/>
        <v>47</v>
      </c>
      <c r="N313" s="12">
        <f t="shared" si="107"/>
        <v>1.009141281</v>
      </c>
      <c r="O313" s="12">
        <f t="shared" ca="1" si="108"/>
        <v>1.033513385</v>
      </c>
      <c r="P313" s="17">
        <f t="shared" si="119"/>
        <v>0</v>
      </c>
      <c r="Q313" s="14">
        <f t="shared" ca="1" si="109"/>
        <v>0</v>
      </c>
      <c r="R313" s="20">
        <f t="shared" si="110"/>
        <v>0</v>
      </c>
      <c r="S313" s="14">
        <f t="shared" si="111"/>
        <v>0</v>
      </c>
      <c r="T313" s="4">
        <f t="shared" si="120"/>
        <v>0</v>
      </c>
      <c r="U313" s="29">
        <f t="shared" si="121"/>
        <v>0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44883</v>
      </c>
      <c r="B314" s="116">
        <f t="shared" ca="1" si="122"/>
        <v>0</v>
      </c>
      <c r="C314" s="14">
        <f t="shared" si="113"/>
        <v>0</v>
      </c>
      <c r="D314" s="95">
        <f t="shared" si="114"/>
        <v>44882</v>
      </c>
      <c r="E314" s="9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1.13103875209897</v>
      </c>
      <c r="H314" s="14">
        <f t="shared" ca="1" si="124"/>
        <v>1.10380622170753</v>
      </c>
      <c r="I314" s="14">
        <f t="shared" ca="1" si="125"/>
        <v>1.0246714800000001</v>
      </c>
      <c r="J314" s="13">
        <f t="shared" si="115"/>
        <v>0.05</v>
      </c>
      <c r="K314" s="29">
        <f t="shared" si="116"/>
        <v>44812</v>
      </c>
      <c r="L314" s="2">
        <f t="shared" si="117"/>
        <v>48</v>
      </c>
      <c r="M314" s="17">
        <f t="shared" si="118"/>
        <v>48</v>
      </c>
      <c r="N314" s="12">
        <f t="shared" si="107"/>
        <v>1.009336682</v>
      </c>
      <c r="O314" s="12">
        <f t="shared" ca="1" si="108"/>
        <v>1.0342385119999999</v>
      </c>
      <c r="P314" s="17">
        <f t="shared" si="119"/>
        <v>0</v>
      </c>
      <c r="Q314" s="14">
        <f t="shared" ca="1" si="109"/>
        <v>0</v>
      </c>
      <c r="R314" s="20">
        <f t="shared" si="110"/>
        <v>0</v>
      </c>
      <c r="S314" s="14">
        <f t="shared" si="111"/>
        <v>0</v>
      </c>
      <c r="T314" s="4">
        <f t="shared" si="120"/>
        <v>0</v>
      </c>
      <c r="U314" s="29">
        <f t="shared" si="121"/>
        <v>0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44886</v>
      </c>
      <c r="B315" s="116">
        <f t="shared" ca="1" si="122"/>
        <v>0</v>
      </c>
      <c r="C315" s="14">
        <f t="shared" si="113"/>
        <v>0</v>
      </c>
      <c r="D315" s="95">
        <f t="shared" si="114"/>
        <v>44883</v>
      </c>
      <c r="E315" s="9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1.13161318406039</v>
      </c>
      <c r="H315" s="14">
        <f t="shared" ca="1" si="124"/>
        <v>1.10380622170753</v>
      </c>
      <c r="I315" s="14">
        <f t="shared" ca="1" si="125"/>
        <v>1.0251918900000001</v>
      </c>
      <c r="J315" s="13">
        <f t="shared" si="115"/>
        <v>0.05</v>
      </c>
      <c r="K315" s="29">
        <f t="shared" si="116"/>
        <v>44812</v>
      </c>
      <c r="L315" s="2">
        <f t="shared" si="117"/>
        <v>49</v>
      </c>
      <c r="M315" s="17">
        <f t="shared" si="118"/>
        <v>49</v>
      </c>
      <c r="N315" s="12">
        <f t="shared" si="107"/>
        <v>1.00953212</v>
      </c>
      <c r="O315" s="12">
        <f t="shared" ca="1" si="108"/>
        <v>1.034964142</v>
      </c>
      <c r="P315" s="17">
        <f t="shared" si="119"/>
        <v>0</v>
      </c>
      <c r="Q315" s="14">
        <f t="shared" ca="1" si="109"/>
        <v>0</v>
      </c>
      <c r="R315" s="20">
        <f t="shared" si="110"/>
        <v>0</v>
      </c>
      <c r="S315" s="14">
        <f t="shared" si="111"/>
        <v>0</v>
      </c>
      <c r="T315" s="4">
        <f t="shared" si="120"/>
        <v>0</v>
      </c>
      <c r="U315" s="29">
        <f t="shared" si="121"/>
        <v>0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44887</v>
      </c>
      <c r="B316" s="116">
        <f t="shared" ca="1" si="122"/>
        <v>0</v>
      </c>
      <c r="C316" s="14">
        <f t="shared" si="113"/>
        <v>0</v>
      </c>
      <c r="D316" s="95">
        <f t="shared" si="114"/>
        <v>44886</v>
      </c>
      <c r="E316" s="9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1.13218790776431</v>
      </c>
      <c r="H316" s="14">
        <f t="shared" ca="1" si="124"/>
        <v>1.10380622170753</v>
      </c>
      <c r="I316" s="14">
        <f t="shared" ca="1" si="125"/>
        <v>1.0257125600000001</v>
      </c>
      <c r="J316" s="13">
        <f t="shared" si="115"/>
        <v>0.05</v>
      </c>
      <c r="K316" s="29">
        <f t="shared" si="116"/>
        <v>44812</v>
      </c>
      <c r="L316" s="2">
        <f t="shared" si="117"/>
        <v>50</v>
      </c>
      <c r="M316" s="17">
        <f t="shared" si="118"/>
        <v>50</v>
      </c>
      <c r="N316" s="12">
        <f t="shared" si="107"/>
        <v>1.0097275969999999</v>
      </c>
      <c r="O316" s="12">
        <f t="shared" ca="1" si="108"/>
        <v>1.0356902779999999</v>
      </c>
      <c r="P316" s="17">
        <f t="shared" si="119"/>
        <v>0</v>
      </c>
      <c r="Q316" s="14">
        <f t="shared" ca="1" si="109"/>
        <v>0</v>
      </c>
      <c r="R316" s="20">
        <f t="shared" si="110"/>
        <v>0</v>
      </c>
      <c r="S316" s="14">
        <f t="shared" si="111"/>
        <v>0</v>
      </c>
      <c r="T316" s="4">
        <f t="shared" si="120"/>
        <v>0</v>
      </c>
      <c r="U316" s="29">
        <f t="shared" si="121"/>
        <v>0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44888</v>
      </c>
      <c r="B317" s="116">
        <f t="shared" ca="1" si="122"/>
        <v>0</v>
      </c>
      <c r="C317" s="14">
        <f t="shared" si="113"/>
        <v>0</v>
      </c>
      <c r="D317" s="95">
        <f t="shared" si="114"/>
        <v>44887</v>
      </c>
      <c r="E317" s="9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1.1327629233589001</v>
      </c>
      <c r="H317" s="14">
        <f t="shared" ca="1" si="124"/>
        <v>1.10380622170753</v>
      </c>
      <c r="I317" s="14">
        <f t="shared" ca="1" si="125"/>
        <v>1.0262335</v>
      </c>
      <c r="J317" s="13">
        <f t="shared" si="115"/>
        <v>0.05</v>
      </c>
      <c r="K317" s="29">
        <f t="shared" si="116"/>
        <v>44812</v>
      </c>
      <c r="L317" s="2">
        <f t="shared" si="117"/>
        <v>51</v>
      </c>
      <c r="M317" s="17">
        <f t="shared" si="118"/>
        <v>51</v>
      </c>
      <c r="N317" s="12">
        <f t="shared" si="107"/>
        <v>1.009923111</v>
      </c>
      <c r="O317" s="12">
        <f t="shared" ca="1" si="108"/>
        <v>1.036416929</v>
      </c>
      <c r="P317" s="17">
        <f t="shared" si="119"/>
        <v>0</v>
      </c>
      <c r="Q317" s="14">
        <f t="shared" ca="1" si="109"/>
        <v>0</v>
      </c>
      <c r="R317" s="20">
        <f t="shared" si="110"/>
        <v>0</v>
      </c>
      <c r="S317" s="14">
        <f t="shared" si="111"/>
        <v>0</v>
      </c>
      <c r="T317" s="4">
        <f t="shared" si="120"/>
        <v>0</v>
      </c>
      <c r="U317" s="29">
        <f t="shared" si="121"/>
        <v>0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44889</v>
      </c>
      <c r="B318" s="116">
        <f t="shared" ca="1" si="122"/>
        <v>0</v>
      </c>
      <c r="C318" s="14">
        <f t="shared" si="113"/>
        <v>0</v>
      </c>
      <c r="D318" s="95">
        <f t="shared" si="114"/>
        <v>44888</v>
      </c>
      <c r="E318" s="9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1.13333823099242</v>
      </c>
      <c r="H318" s="14">
        <f t="shared" ca="1" si="124"/>
        <v>1.10380622170753</v>
      </c>
      <c r="I318" s="14">
        <f t="shared" ca="1" si="125"/>
        <v>1.0267546999999999</v>
      </c>
      <c r="J318" s="13">
        <f t="shared" si="115"/>
        <v>0.05</v>
      </c>
      <c r="K318" s="29">
        <f t="shared" si="116"/>
        <v>44812</v>
      </c>
      <c r="L318" s="2">
        <f t="shared" si="117"/>
        <v>52</v>
      </c>
      <c r="M318" s="17">
        <f t="shared" si="118"/>
        <v>52</v>
      </c>
      <c r="N318" s="12">
        <f t="shared" si="107"/>
        <v>1.0101186630000001</v>
      </c>
      <c r="O318" s="12">
        <f t="shared" ca="1" si="108"/>
        <v>1.037144085</v>
      </c>
      <c r="P318" s="17">
        <f t="shared" si="119"/>
        <v>0</v>
      </c>
      <c r="Q318" s="14">
        <f t="shared" ca="1" si="109"/>
        <v>0</v>
      </c>
      <c r="R318" s="20">
        <f t="shared" si="110"/>
        <v>0</v>
      </c>
      <c r="S318" s="14">
        <f t="shared" si="111"/>
        <v>0</v>
      </c>
      <c r="T318" s="4">
        <f t="shared" si="120"/>
        <v>0</v>
      </c>
      <c r="U318" s="29">
        <f t="shared" si="121"/>
        <v>0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44890</v>
      </c>
      <c r="B319" s="116">
        <f t="shared" ca="1" si="122"/>
        <v>0</v>
      </c>
      <c r="C319" s="14">
        <f t="shared" si="113"/>
        <v>0</v>
      </c>
      <c r="D319" s="95">
        <f t="shared" si="114"/>
        <v>44889</v>
      </c>
      <c r="E319" s="9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1.13391383081318</v>
      </c>
      <c r="H319" s="14">
        <f t="shared" ca="1" si="124"/>
        <v>1.10380622170753</v>
      </c>
      <c r="I319" s="14">
        <f t="shared" ca="1" si="125"/>
        <v>1.0272761699999999</v>
      </c>
      <c r="J319" s="13">
        <f t="shared" si="115"/>
        <v>0.05</v>
      </c>
      <c r="K319" s="29">
        <f t="shared" si="116"/>
        <v>44812</v>
      </c>
      <c r="L319" s="2">
        <f t="shared" si="117"/>
        <v>53</v>
      </c>
      <c r="M319" s="17">
        <f t="shared" si="118"/>
        <v>53</v>
      </c>
      <c r="N319" s="12">
        <f t="shared" si="107"/>
        <v>1.0103142519999999</v>
      </c>
      <c r="O319" s="12">
        <f t="shared" ca="1" si="108"/>
        <v>1.0378717550000001</v>
      </c>
      <c r="P319" s="17">
        <f t="shared" si="119"/>
        <v>0</v>
      </c>
      <c r="Q319" s="14">
        <f t="shared" ca="1" si="109"/>
        <v>0</v>
      </c>
      <c r="R319" s="20">
        <f t="shared" si="110"/>
        <v>0</v>
      </c>
      <c r="S319" s="14">
        <f t="shared" si="111"/>
        <v>0</v>
      </c>
      <c r="T319" s="4">
        <f t="shared" si="120"/>
        <v>0</v>
      </c>
      <c r="U319" s="29">
        <f t="shared" si="121"/>
        <v>0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44893</v>
      </c>
      <c r="B320" s="116">
        <f t="shared" ca="1" si="122"/>
        <v>0</v>
      </c>
      <c r="C320" s="14">
        <f t="shared" si="113"/>
        <v>0</v>
      </c>
      <c r="D320" s="95">
        <f t="shared" si="114"/>
        <v>44890</v>
      </c>
      <c r="E320" s="9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1.1344897229695701</v>
      </c>
      <c r="H320" s="14">
        <f t="shared" ca="1" si="124"/>
        <v>1.10380622170753</v>
      </c>
      <c r="I320" s="14">
        <f t="shared" ca="1" si="125"/>
        <v>1.0277979100000001</v>
      </c>
      <c r="J320" s="13">
        <f t="shared" si="115"/>
        <v>0.05</v>
      </c>
      <c r="K320" s="29">
        <f t="shared" si="116"/>
        <v>44812</v>
      </c>
      <c r="L320" s="2">
        <f t="shared" si="117"/>
        <v>54</v>
      </c>
      <c r="M320" s="17">
        <f t="shared" si="118"/>
        <v>54</v>
      </c>
      <c r="N320" s="12">
        <f t="shared" si="107"/>
        <v>1.0105098800000001</v>
      </c>
      <c r="O320" s="12">
        <f t="shared" ca="1" si="108"/>
        <v>1.0385999429999999</v>
      </c>
      <c r="P320" s="17">
        <f t="shared" si="119"/>
        <v>0</v>
      </c>
      <c r="Q320" s="14">
        <f t="shared" ca="1" si="109"/>
        <v>0</v>
      </c>
      <c r="R320" s="20">
        <f t="shared" si="110"/>
        <v>0</v>
      </c>
      <c r="S320" s="14">
        <f t="shared" si="111"/>
        <v>0</v>
      </c>
      <c r="T320" s="4">
        <f t="shared" si="120"/>
        <v>0</v>
      </c>
      <c r="U320" s="29">
        <f t="shared" si="121"/>
        <v>0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44894</v>
      </c>
      <c r="B321" s="116">
        <f t="shared" ca="1" si="122"/>
        <v>0</v>
      </c>
      <c r="C321" s="14">
        <f t="shared" si="113"/>
        <v>0</v>
      </c>
      <c r="D321" s="95">
        <f t="shared" si="114"/>
        <v>44893</v>
      </c>
      <c r="E321" s="9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1.13506590761007</v>
      </c>
      <c r="H321" s="14">
        <f t="shared" ca="1" si="124"/>
        <v>1.10380622170753</v>
      </c>
      <c r="I321" s="14">
        <f t="shared" ca="1" si="125"/>
        <v>1.0283199000000001</v>
      </c>
      <c r="J321" s="13">
        <f t="shared" si="115"/>
        <v>0.05</v>
      </c>
      <c r="K321" s="29">
        <f t="shared" si="116"/>
        <v>44812</v>
      </c>
      <c r="L321" s="2">
        <f t="shared" si="117"/>
        <v>55</v>
      </c>
      <c r="M321" s="17">
        <f t="shared" si="118"/>
        <v>55</v>
      </c>
      <c r="N321" s="12">
        <f t="shared" si="107"/>
        <v>1.0107055460000001</v>
      </c>
      <c r="O321" s="12">
        <f t="shared" ca="1" si="108"/>
        <v>1.0393286260000001</v>
      </c>
      <c r="P321" s="17">
        <f t="shared" si="119"/>
        <v>0</v>
      </c>
      <c r="Q321" s="14">
        <f t="shared" ca="1" si="109"/>
        <v>0</v>
      </c>
      <c r="R321" s="20">
        <f t="shared" si="110"/>
        <v>0</v>
      </c>
      <c r="S321" s="14">
        <f t="shared" si="111"/>
        <v>0</v>
      </c>
      <c r="T321" s="4">
        <f t="shared" si="120"/>
        <v>0</v>
      </c>
      <c r="U321" s="29">
        <f t="shared" si="121"/>
        <v>0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44895</v>
      </c>
      <c r="B322" s="116">
        <f t="shared" ca="1" si="122"/>
        <v>0</v>
      </c>
      <c r="C322" s="14">
        <f t="shared" si="113"/>
        <v>0</v>
      </c>
      <c r="D322" s="95">
        <f t="shared" si="114"/>
        <v>44894</v>
      </c>
      <c r="E322" s="9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1.13564238488323</v>
      </c>
      <c r="H322" s="14">
        <f t="shared" ca="1" si="124"/>
        <v>1.10380622170753</v>
      </c>
      <c r="I322" s="14">
        <f t="shared" ca="1" si="125"/>
        <v>1.0288421699999999</v>
      </c>
      <c r="J322" s="13">
        <f t="shared" si="115"/>
        <v>0.05</v>
      </c>
      <c r="K322" s="29">
        <f t="shared" si="116"/>
        <v>44812</v>
      </c>
      <c r="L322" s="2">
        <f t="shared" si="117"/>
        <v>56</v>
      </c>
      <c r="M322" s="17">
        <f t="shared" si="118"/>
        <v>56</v>
      </c>
      <c r="N322" s="12">
        <f t="shared" si="107"/>
        <v>1.010901249</v>
      </c>
      <c r="O322" s="12">
        <f t="shared" ca="1" si="108"/>
        <v>1.040057835</v>
      </c>
      <c r="P322" s="17">
        <f t="shared" si="119"/>
        <v>0</v>
      </c>
      <c r="Q322" s="14">
        <f t="shared" ca="1" si="109"/>
        <v>0</v>
      </c>
      <c r="R322" s="20">
        <f t="shared" si="110"/>
        <v>0</v>
      </c>
      <c r="S322" s="14">
        <f t="shared" si="111"/>
        <v>0</v>
      </c>
      <c r="T322" s="4">
        <f t="shared" si="120"/>
        <v>0</v>
      </c>
      <c r="U322" s="29">
        <f t="shared" si="121"/>
        <v>0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44896</v>
      </c>
      <c r="B323" s="116">
        <f t="shared" ca="1" si="122"/>
        <v>0</v>
      </c>
      <c r="C323" s="14">
        <f t="shared" si="113"/>
        <v>0</v>
      </c>
      <c r="D323" s="95">
        <f t="shared" si="114"/>
        <v>44895</v>
      </c>
      <c r="E323" s="9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1.1362191549376599</v>
      </c>
      <c r="H323" s="14">
        <f t="shared" ca="1" si="124"/>
        <v>1.10380622170753</v>
      </c>
      <c r="I323" s="14">
        <f t="shared" ca="1" si="125"/>
        <v>1.0293646999999999</v>
      </c>
      <c r="J323" s="13">
        <f t="shared" si="115"/>
        <v>0.05</v>
      </c>
      <c r="K323" s="29">
        <f t="shared" si="116"/>
        <v>44812</v>
      </c>
      <c r="L323" s="2">
        <f t="shared" si="117"/>
        <v>57</v>
      </c>
      <c r="M323" s="17">
        <f t="shared" si="118"/>
        <v>57</v>
      </c>
      <c r="N323" s="12">
        <f t="shared" si="107"/>
        <v>1.01109699</v>
      </c>
      <c r="O323" s="12">
        <f t="shared" ca="1" si="108"/>
        <v>1.0407875499999999</v>
      </c>
      <c r="P323" s="17">
        <f t="shared" si="119"/>
        <v>0</v>
      </c>
      <c r="Q323" s="14">
        <f t="shared" ca="1" si="109"/>
        <v>0</v>
      </c>
      <c r="R323" s="20">
        <f t="shared" si="110"/>
        <v>0</v>
      </c>
      <c r="S323" s="14">
        <f t="shared" si="111"/>
        <v>0</v>
      </c>
      <c r="T323" s="4">
        <f t="shared" si="120"/>
        <v>0</v>
      </c>
      <c r="U323" s="29">
        <f t="shared" si="121"/>
        <v>0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44897</v>
      </c>
      <c r="B324" s="116">
        <f t="shared" ca="1" si="122"/>
        <v>0</v>
      </c>
      <c r="C324" s="14">
        <f t="shared" si="113"/>
        <v>0</v>
      </c>
      <c r="D324" s="95">
        <f t="shared" si="114"/>
        <v>44896</v>
      </c>
      <c r="E324" s="9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1.1367962179220701</v>
      </c>
      <c r="H324" s="14">
        <f t="shared" ca="1" si="124"/>
        <v>1.10380622170753</v>
      </c>
      <c r="I324" s="14">
        <f t="shared" ca="1" si="125"/>
        <v>1.0298874899999999</v>
      </c>
      <c r="J324" s="13">
        <f t="shared" si="115"/>
        <v>0.05</v>
      </c>
      <c r="K324" s="29">
        <f t="shared" si="116"/>
        <v>44812</v>
      </c>
      <c r="L324" s="2">
        <f t="shared" si="117"/>
        <v>58</v>
      </c>
      <c r="M324" s="17">
        <f t="shared" si="118"/>
        <v>58</v>
      </c>
      <c r="N324" s="12">
        <f t="shared" si="107"/>
        <v>1.0112927700000001</v>
      </c>
      <c r="O324" s="12">
        <f t="shared" ca="1" si="108"/>
        <v>1.041517773</v>
      </c>
      <c r="P324" s="17">
        <f t="shared" si="119"/>
        <v>0</v>
      </c>
      <c r="Q324" s="14">
        <f t="shared" ca="1" si="109"/>
        <v>0</v>
      </c>
      <c r="R324" s="20">
        <f t="shared" si="110"/>
        <v>0</v>
      </c>
      <c r="S324" s="14">
        <f t="shared" si="111"/>
        <v>0</v>
      </c>
      <c r="T324" s="4">
        <f t="shared" si="120"/>
        <v>0</v>
      </c>
      <c r="U324" s="29">
        <f t="shared" si="121"/>
        <v>0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44900</v>
      </c>
      <c r="B325" s="116">
        <f t="shared" ca="1" si="122"/>
        <v>0</v>
      </c>
      <c r="C325" s="14">
        <f t="shared" si="113"/>
        <v>0</v>
      </c>
      <c r="D325" s="95">
        <f t="shared" si="114"/>
        <v>44897</v>
      </c>
      <c r="E325" s="9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1.13737357398523</v>
      </c>
      <c r="H325" s="14">
        <f t="shared" ca="1" si="124"/>
        <v>1.10380622170753</v>
      </c>
      <c r="I325" s="14">
        <f t="shared" ca="1" si="125"/>
        <v>1.03041055</v>
      </c>
      <c r="J325" s="13">
        <f t="shared" si="115"/>
        <v>0.05</v>
      </c>
      <c r="K325" s="29">
        <f t="shared" si="116"/>
        <v>44812</v>
      </c>
      <c r="L325" s="2">
        <f t="shared" si="117"/>
        <v>59</v>
      </c>
      <c r="M325" s="17">
        <f t="shared" si="118"/>
        <v>59</v>
      </c>
      <c r="N325" s="12">
        <f t="shared" si="107"/>
        <v>1.0114885870000001</v>
      </c>
      <c r="O325" s="12">
        <f t="shared" ca="1" si="108"/>
        <v>1.0422485109999999</v>
      </c>
      <c r="P325" s="17">
        <f t="shared" si="119"/>
        <v>0</v>
      </c>
      <c r="Q325" s="14">
        <f t="shared" ca="1" si="109"/>
        <v>0</v>
      </c>
      <c r="R325" s="20">
        <f t="shared" si="110"/>
        <v>0</v>
      </c>
      <c r="S325" s="14">
        <f t="shared" si="111"/>
        <v>0</v>
      </c>
      <c r="T325" s="4">
        <f t="shared" si="120"/>
        <v>0</v>
      </c>
      <c r="U325" s="29">
        <f t="shared" si="121"/>
        <v>0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44901</v>
      </c>
      <c r="B326" s="116">
        <f t="shared" ca="1" si="122"/>
        <v>0</v>
      </c>
      <c r="C326" s="14">
        <f t="shared" si="113"/>
        <v>0</v>
      </c>
      <c r="D326" s="95">
        <f t="shared" si="114"/>
        <v>44900</v>
      </c>
      <c r="E326" s="9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1.1379512232759901</v>
      </c>
      <c r="H326" s="14">
        <f t="shared" ca="1" si="124"/>
        <v>1.10380622170753</v>
      </c>
      <c r="I326" s="14">
        <f t="shared" ca="1" si="125"/>
        <v>1.0309338699999999</v>
      </c>
      <c r="J326" s="13">
        <f t="shared" si="115"/>
        <v>0.05</v>
      </c>
      <c r="K326" s="29">
        <f t="shared" si="116"/>
        <v>44812</v>
      </c>
      <c r="L326" s="2">
        <f t="shared" si="117"/>
        <v>60</v>
      </c>
      <c r="M326" s="17">
        <f t="shared" si="118"/>
        <v>60</v>
      </c>
      <c r="N326" s="12">
        <f t="shared" si="107"/>
        <v>1.011684442</v>
      </c>
      <c r="O326" s="12">
        <f t="shared" ca="1" si="108"/>
        <v>1.0429797569999999</v>
      </c>
      <c r="P326" s="17">
        <f t="shared" si="119"/>
        <v>0</v>
      </c>
      <c r="Q326" s="14">
        <f t="shared" ca="1" si="109"/>
        <v>0</v>
      </c>
      <c r="R326" s="20">
        <f t="shared" si="110"/>
        <v>0</v>
      </c>
      <c r="S326" s="14">
        <f t="shared" si="111"/>
        <v>0</v>
      </c>
      <c r="T326" s="4">
        <f t="shared" si="120"/>
        <v>0</v>
      </c>
      <c r="U326" s="29">
        <f t="shared" si="121"/>
        <v>0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44902</v>
      </c>
      <c r="B327" s="116">
        <f t="shared" ca="1" si="122"/>
        <v>0</v>
      </c>
      <c r="C327" s="14">
        <f t="shared" si="113"/>
        <v>0</v>
      </c>
      <c r="D327" s="95">
        <f t="shared" si="114"/>
        <v>44901</v>
      </c>
      <c r="E327" s="9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1.1385291659432599</v>
      </c>
      <c r="H327" s="14">
        <f t="shared" ca="1" si="124"/>
        <v>1.10380622170753</v>
      </c>
      <c r="I327" s="14">
        <f t="shared" ca="1" si="125"/>
        <v>1.0314574599999999</v>
      </c>
      <c r="J327" s="13">
        <f t="shared" si="115"/>
        <v>0.05</v>
      </c>
      <c r="K327" s="29">
        <f t="shared" si="116"/>
        <v>44812</v>
      </c>
      <c r="L327" s="2">
        <f t="shared" si="117"/>
        <v>61</v>
      </c>
      <c r="M327" s="17">
        <f t="shared" si="118"/>
        <v>61</v>
      </c>
      <c r="N327" s="12">
        <f t="shared" si="107"/>
        <v>1.0118803350000001</v>
      </c>
      <c r="O327" s="12">
        <f t="shared" ca="1" si="108"/>
        <v>1.04371152</v>
      </c>
      <c r="P327" s="17">
        <f t="shared" si="119"/>
        <v>0</v>
      </c>
      <c r="Q327" s="14">
        <f t="shared" ca="1" si="109"/>
        <v>0</v>
      </c>
      <c r="R327" s="20">
        <f t="shared" si="110"/>
        <v>0</v>
      </c>
      <c r="S327" s="14">
        <f t="shared" si="111"/>
        <v>0</v>
      </c>
      <c r="T327" s="4">
        <f t="shared" si="120"/>
        <v>0</v>
      </c>
      <c r="U327" s="29">
        <f t="shared" si="121"/>
        <v>0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44903</v>
      </c>
      <c r="B328" s="116">
        <f t="shared" ca="1" si="122"/>
        <v>0</v>
      </c>
      <c r="C328" s="14">
        <f t="shared" si="113"/>
        <v>0</v>
      </c>
      <c r="D328" s="95">
        <f t="shared" si="114"/>
        <v>44902</v>
      </c>
      <c r="E328" s="9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1.1391074021360601</v>
      </c>
      <c r="H328" s="14">
        <f t="shared" ca="1" si="124"/>
        <v>1.10380622170753</v>
      </c>
      <c r="I328" s="14">
        <f t="shared" ca="1" si="125"/>
        <v>1.0319813200000001</v>
      </c>
      <c r="J328" s="13">
        <f t="shared" si="115"/>
        <v>0.05</v>
      </c>
      <c r="K328" s="29">
        <f t="shared" si="116"/>
        <v>44812</v>
      </c>
      <c r="L328" s="2">
        <f t="shared" si="117"/>
        <v>62</v>
      </c>
      <c r="M328" s="17">
        <f t="shared" si="118"/>
        <v>62</v>
      </c>
      <c r="N328" s="12">
        <f t="shared" si="107"/>
        <v>1.012076266</v>
      </c>
      <c r="O328" s="12">
        <f t="shared" ca="1" si="108"/>
        <v>1.0444438009999999</v>
      </c>
      <c r="P328" s="17">
        <f t="shared" si="119"/>
        <v>0</v>
      </c>
      <c r="Q328" s="14">
        <f t="shared" ca="1" si="109"/>
        <v>0</v>
      </c>
      <c r="R328" s="20">
        <f t="shared" si="110"/>
        <v>0</v>
      </c>
      <c r="S328" s="14">
        <f t="shared" si="111"/>
        <v>0</v>
      </c>
      <c r="T328" s="4">
        <f t="shared" si="120"/>
        <v>0</v>
      </c>
      <c r="U328" s="29">
        <f t="shared" si="121"/>
        <v>0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44904</v>
      </c>
      <c r="B329" s="116">
        <f t="shared" ca="1" si="122"/>
        <v>0</v>
      </c>
      <c r="C329" s="14">
        <f t="shared" si="113"/>
        <v>0</v>
      </c>
      <c r="D329" s="95">
        <f t="shared" si="114"/>
        <v>44903</v>
      </c>
      <c r="E329" s="9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1.13968593200346</v>
      </c>
      <c r="H329" s="14">
        <f t="shared" ca="1" si="124"/>
        <v>1.10380622170753</v>
      </c>
      <c r="I329" s="14">
        <f t="shared" ca="1" si="125"/>
        <v>1.03250544</v>
      </c>
      <c r="J329" s="13">
        <f t="shared" si="115"/>
        <v>0.05</v>
      </c>
      <c r="K329" s="29">
        <f t="shared" si="116"/>
        <v>44812</v>
      </c>
      <c r="L329" s="2">
        <f t="shared" si="117"/>
        <v>63</v>
      </c>
      <c r="M329" s="17">
        <f t="shared" si="118"/>
        <v>63</v>
      </c>
      <c r="N329" s="12">
        <f t="shared" si="107"/>
        <v>1.0122722340000001</v>
      </c>
      <c r="O329" s="12">
        <f t="shared" ca="1" si="108"/>
        <v>1.0451765879999999</v>
      </c>
      <c r="P329" s="17">
        <f t="shared" si="119"/>
        <v>0</v>
      </c>
      <c r="Q329" s="14">
        <f t="shared" ca="1" si="109"/>
        <v>0</v>
      </c>
      <c r="R329" s="20">
        <f t="shared" si="110"/>
        <v>0</v>
      </c>
      <c r="S329" s="14">
        <f t="shared" si="111"/>
        <v>0</v>
      </c>
      <c r="T329" s="4">
        <f t="shared" si="120"/>
        <v>0</v>
      </c>
      <c r="U329" s="29">
        <f t="shared" si="121"/>
        <v>0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44907</v>
      </c>
      <c r="B330" s="116">
        <f t="shared" ca="1" si="122"/>
        <v>0</v>
      </c>
      <c r="C330" s="14">
        <f t="shared" si="113"/>
        <v>0</v>
      </c>
      <c r="D330" s="95">
        <f t="shared" si="114"/>
        <v>44904</v>
      </c>
      <c r="E330" s="9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1.1402647556946099</v>
      </c>
      <c r="H330" s="14">
        <f t="shared" ca="1" si="124"/>
        <v>1.10380622170753</v>
      </c>
      <c r="I330" s="14">
        <f t="shared" ca="1" si="125"/>
        <v>1.03302983</v>
      </c>
      <c r="J330" s="13">
        <f t="shared" si="115"/>
        <v>0.05</v>
      </c>
      <c r="K330" s="29">
        <f t="shared" si="116"/>
        <v>44812</v>
      </c>
      <c r="L330" s="2">
        <f t="shared" si="117"/>
        <v>64</v>
      </c>
      <c r="M330" s="17">
        <f t="shared" si="118"/>
        <v>64</v>
      </c>
      <c r="N330" s="12">
        <f t="shared" si="107"/>
        <v>1.0124682410000001</v>
      </c>
      <c r="O330" s="12">
        <f t="shared" ca="1" si="108"/>
        <v>1.0459098950000001</v>
      </c>
      <c r="P330" s="17">
        <f t="shared" si="119"/>
        <v>0</v>
      </c>
      <c r="Q330" s="14">
        <f t="shared" ca="1" si="109"/>
        <v>0</v>
      </c>
      <c r="R330" s="20">
        <f t="shared" si="110"/>
        <v>0</v>
      </c>
      <c r="S330" s="14">
        <f t="shared" si="111"/>
        <v>0</v>
      </c>
      <c r="T330" s="4">
        <f t="shared" si="120"/>
        <v>0</v>
      </c>
      <c r="U330" s="29">
        <f t="shared" si="121"/>
        <v>0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44908</v>
      </c>
      <c r="B331" s="116">
        <f t="shared" ca="1" si="122"/>
        <v>0</v>
      </c>
      <c r="C331" s="14">
        <f t="shared" si="113"/>
        <v>0</v>
      </c>
      <c r="D331" s="95">
        <f t="shared" si="114"/>
        <v>44907</v>
      </c>
      <c r="E331" s="9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1.1408438733587301</v>
      </c>
      <c r="H331" s="14">
        <f t="shared" ca="1" si="124"/>
        <v>1.10380622170753</v>
      </c>
      <c r="I331" s="14">
        <f t="shared" ca="1" si="125"/>
        <v>1.03355449</v>
      </c>
      <c r="J331" s="13">
        <f t="shared" si="115"/>
        <v>0.05</v>
      </c>
      <c r="K331" s="29">
        <f t="shared" si="116"/>
        <v>44812</v>
      </c>
      <c r="L331" s="2">
        <f t="shared" si="117"/>
        <v>65</v>
      </c>
      <c r="M331" s="17">
        <f t="shared" si="118"/>
        <v>65</v>
      </c>
      <c r="N331" s="12">
        <f t="shared" si="107"/>
        <v>1.0126642859999999</v>
      </c>
      <c r="O331" s="12">
        <f t="shared" ca="1" si="108"/>
        <v>1.0466437200000001</v>
      </c>
      <c r="P331" s="17">
        <f t="shared" si="119"/>
        <v>0</v>
      </c>
      <c r="Q331" s="14">
        <f t="shared" ca="1" si="109"/>
        <v>0</v>
      </c>
      <c r="R331" s="20">
        <f t="shared" si="110"/>
        <v>0</v>
      </c>
      <c r="S331" s="14">
        <f t="shared" si="111"/>
        <v>0</v>
      </c>
      <c r="T331" s="4">
        <f t="shared" si="120"/>
        <v>0</v>
      </c>
      <c r="U331" s="29">
        <f t="shared" si="121"/>
        <v>0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44909</v>
      </c>
      <c r="B332" s="116">
        <f t="shared" ca="1" si="122"/>
        <v>0</v>
      </c>
      <c r="C332" s="14">
        <f t="shared" si="113"/>
        <v>0</v>
      </c>
      <c r="D332" s="95">
        <f t="shared" si="114"/>
        <v>44908</v>
      </c>
      <c r="E332" s="9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1.14142328514513</v>
      </c>
      <c r="H332" s="14">
        <f t="shared" ca="1" si="124"/>
        <v>1.10380622170753</v>
      </c>
      <c r="I332" s="14">
        <f t="shared" ca="1" si="125"/>
        <v>1.0340794099999999</v>
      </c>
      <c r="J332" s="13">
        <f t="shared" si="115"/>
        <v>0.05</v>
      </c>
      <c r="K332" s="29">
        <f t="shared" si="116"/>
        <v>44812</v>
      </c>
      <c r="L332" s="2">
        <f t="shared" si="117"/>
        <v>66</v>
      </c>
      <c r="M332" s="17">
        <f t="shared" si="118"/>
        <v>66</v>
      </c>
      <c r="N332" s="12">
        <f t="shared" ref="N332:N395" si="126">ROUND((J332+1)^(M332/252),9)</f>
        <v>1.012860369</v>
      </c>
      <c r="O332" s="12">
        <f t="shared" ref="O332:O395" ca="1" si="127">ROUND(I332*N332,9)</f>
        <v>1.0473780530000001</v>
      </c>
      <c r="P332" s="17">
        <f t="shared" si="119"/>
        <v>0</v>
      </c>
      <c r="Q332" s="14">
        <f t="shared" ref="Q332:Q395" ca="1" si="128">TRUNC(((O332-1)*C332),8)</f>
        <v>0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>
        <f t="shared" si="120"/>
        <v>0</v>
      </c>
      <c r="U332" s="29">
        <f t="shared" si="121"/>
        <v>0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44910</v>
      </c>
      <c r="B333" s="116">
        <f t="shared" ca="1" si="122"/>
        <v>0</v>
      </c>
      <c r="C333" s="14">
        <f t="shared" ref="C333:C396" si="132">(C332-S332)</f>
        <v>0</v>
      </c>
      <c r="D333" s="95">
        <f t="shared" ref="D333:D396" si="133">WORKDAY($A333,-1,$X$160:$X$544)</f>
        <v>44909</v>
      </c>
      <c r="E333" s="9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1.1420029912031899</v>
      </c>
      <c r="H333" s="14">
        <f t="shared" ca="1" si="124"/>
        <v>1.10380622170753</v>
      </c>
      <c r="I333" s="14">
        <f t="shared" ca="1" si="125"/>
        <v>1.0346046</v>
      </c>
      <c r="J333" s="13">
        <f t="shared" ref="J333:J396" si="134">J332</f>
        <v>0.05</v>
      </c>
      <c r="K333" s="29">
        <f t="shared" ref="K333:K396" si="135">IF(P332&gt;0,VLOOKUP(P332,X$12:AH$150,2),K332)</f>
        <v>44812</v>
      </c>
      <c r="L333" s="2">
        <f t="shared" ref="L333:L396" si="136">IF(A333&gt;K333,IF(NETWORKDAYS(K333,A333,$X$160:$X$544)-1=0,1,NETWORKDAYS(K333,A333,$X$160:$X$544)-1),0)</f>
        <v>67</v>
      </c>
      <c r="M333" s="17">
        <f t="shared" ref="M333:M396" si="137">IF(AND(L333=1,L332=1),1,IF(L333&gt;0,IF(L333=L332,L333+1,L333),0))</f>
        <v>67</v>
      </c>
      <c r="N333" s="12">
        <f t="shared" si="126"/>
        <v>1.013056489</v>
      </c>
      <c r="O333" s="12">
        <f t="shared" ca="1" si="127"/>
        <v>1.0481129039999999</v>
      </c>
      <c r="P333" s="17">
        <f t="shared" ref="P333:P396" si="138">IF(VLOOKUP(A333,Y$12:AF$150,8)=VLOOKUP(A332,Y$12:AF$150,8),0,VLOOKUP(A333,Y$12:AF$150,8))</f>
        <v>0</v>
      </c>
      <c r="Q333" s="14">
        <f t="shared" ca="1" si="128"/>
        <v>0</v>
      </c>
      <c r="R333" s="20">
        <f t="shared" si="129"/>
        <v>0</v>
      </c>
      <c r="S333" s="14">
        <f t="shared" si="130"/>
        <v>0</v>
      </c>
      <c r="T333" s="4">
        <f t="shared" ref="T333:T396" si="139">IF(P332&gt;0,VLOOKUP(P332,X$12:AH$150,10),T332)</f>
        <v>0</v>
      </c>
      <c r="U333" s="29">
        <f t="shared" ref="U333:U396" si="140">IF(P332&gt;0,VLOOKUP(P332,X$12:AH$150,11),U332)</f>
        <v>0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44911</v>
      </c>
      <c r="B334" s="116">
        <f t="shared" ref="B334:B397" ca="1" si="141">IF(D334&lt;=TODAY(),C334+Q334,IF(AND(D334&gt;TODAY(),A334&lt;=$B$1),IF(VLOOKUP(TODAY(),$A$10:$E$5000,4,FALSE)=0,"n.d",C334+Q334),"n.d"))</f>
        <v>0</v>
      </c>
      <c r="C334" s="14">
        <f t="shared" si="132"/>
        <v>0</v>
      </c>
      <c r="D334" s="95">
        <f t="shared" si="133"/>
        <v>44910</v>
      </c>
      <c r="E334" s="9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1.14258299168236</v>
      </c>
      <c r="H334" s="14">
        <f t="shared" ref="H334:H397" ca="1" si="143">IF(P333&gt;0,G333,H333)</f>
        <v>1.10380622170753</v>
      </c>
      <c r="I334" s="14">
        <f t="shared" ref="I334:I397" ca="1" si="144">ROUND(G334/H334,8)</f>
        <v>1.03513005</v>
      </c>
      <c r="J334" s="13">
        <f t="shared" si="134"/>
        <v>0.05</v>
      </c>
      <c r="K334" s="29">
        <f t="shared" si="135"/>
        <v>44812</v>
      </c>
      <c r="L334" s="2">
        <f t="shared" si="136"/>
        <v>68</v>
      </c>
      <c r="M334" s="17">
        <f t="shared" si="137"/>
        <v>68</v>
      </c>
      <c r="N334" s="12">
        <f t="shared" si="126"/>
        <v>1.0132526479999999</v>
      </c>
      <c r="O334" s="12">
        <f t="shared" ca="1" si="127"/>
        <v>1.0488482640000001</v>
      </c>
      <c r="P334" s="17">
        <f t="shared" si="138"/>
        <v>0</v>
      </c>
      <c r="Q334" s="14">
        <f t="shared" ca="1" si="128"/>
        <v>0</v>
      </c>
      <c r="R334" s="20">
        <f t="shared" si="129"/>
        <v>0</v>
      </c>
      <c r="S334" s="14">
        <f t="shared" si="130"/>
        <v>0</v>
      </c>
      <c r="T334" s="4">
        <f t="shared" si="139"/>
        <v>0</v>
      </c>
      <c r="U334" s="29">
        <f t="shared" si="140"/>
        <v>0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44914</v>
      </c>
      <c r="B335" s="116">
        <f t="shared" ca="1" si="141"/>
        <v>0</v>
      </c>
      <c r="C335" s="14">
        <f t="shared" si="132"/>
        <v>0</v>
      </c>
      <c r="D335" s="95">
        <f t="shared" si="133"/>
        <v>44911</v>
      </c>
      <c r="E335" s="9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1.1431632867321799</v>
      </c>
      <c r="H335" s="14">
        <f t="shared" ca="1" si="143"/>
        <v>1.10380622170753</v>
      </c>
      <c r="I335" s="14">
        <f t="shared" ca="1" si="144"/>
        <v>1.03565577</v>
      </c>
      <c r="J335" s="13">
        <f t="shared" si="134"/>
        <v>0.05</v>
      </c>
      <c r="K335" s="29">
        <f t="shared" si="135"/>
        <v>44812</v>
      </c>
      <c r="L335" s="2">
        <f t="shared" si="136"/>
        <v>69</v>
      </c>
      <c r="M335" s="17">
        <f t="shared" si="137"/>
        <v>69</v>
      </c>
      <c r="N335" s="12">
        <f t="shared" si="126"/>
        <v>1.0134488450000001</v>
      </c>
      <c r="O335" s="12">
        <f t="shared" ca="1" si="127"/>
        <v>1.049584144</v>
      </c>
      <c r="P335" s="17">
        <f t="shared" si="138"/>
        <v>0</v>
      </c>
      <c r="Q335" s="14">
        <f t="shared" ca="1" si="128"/>
        <v>0</v>
      </c>
      <c r="R335" s="20">
        <f t="shared" si="129"/>
        <v>0</v>
      </c>
      <c r="S335" s="14">
        <f t="shared" si="130"/>
        <v>0</v>
      </c>
      <c r="T335" s="4">
        <f t="shared" si="139"/>
        <v>0</v>
      </c>
      <c r="U335" s="29">
        <f t="shared" si="140"/>
        <v>0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44915</v>
      </c>
      <c r="B336" s="116">
        <f t="shared" ca="1" si="141"/>
        <v>0</v>
      </c>
      <c r="C336" s="14">
        <f t="shared" si="132"/>
        <v>0</v>
      </c>
      <c r="D336" s="95">
        <f t="shared" si="133"/>
        <v>44914</v>
      </c>
      <c r="E336" s="9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1.1437438765022401</v>
      </c>
      <c r="H336" s="14">
        <f t="shared" ca="1" si="143"/>
        <v>1.10380622170753</v>
      </c>
      <c r="I336" s="14">
        <f t="shared" ca="1" si="144"/>
        <v>1.0361817600000001</v>
      </c>
      <c r="J336" s="13">
        <f t="shared" si="134"/>
        <v>0.05</v>
      </c>
      <c r="K336" s="29">
        <f t="shared" si="135"/>
        <v>44812</v>
      </c>
      <c r="L336" s="2">
        <f t="shared" si="136"/>
        <v>70</v>
      </c>
      <c r="M336" s="17">
        <f t="shared" si="137"/>
        <v>70</v>
      </c>
      <c r="N336" s="12">
        <f t="shared" si="126"/>
        <v>1.013645079</v>
      </c>
      <c r="O336" s="12">
        <f t="shared" ca="1" si="127"/>
        <v>1.0503205419999999</v>
      </c>
      <c r="P336" s="17">
        <f t="shared" si="138"/>
        <v>0</v>
      </c>
      <c r="Q336" s="14">
        <f t="shared" ca="1" si="128"/>
        <v>0</v>
      </c>
      <c r="R336" s="20">
        <f t="shared" si="129"/>
        <v>0</v>
      </c>
      <c r="S336" s="14">
        <f t="shared" si="130"/>
        <v>0</v>
      </c>
      <c r="T336" s="4">
        <f t="shared" si="139"/>
        <v>0</v>
      </c>
      <c r="U336" s="29">
        <f t="shared" si="140"/>
        <v>0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44916</v>
      </c>
      <c r="B337" s="116">
        <f t="shared" ca="1" si="141"/>
        <v>0</v>
      </c>
      <c r="C337" s="14">
        <f t="shared" si="132"/>
        <v>0</v>
      </c>
      <c r="D337" s="95">
        <f t="shared" si="133"/>
        <v>44915</v>
      </c>
      <c r="E337" s="9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1.14432476114224</v>
      </c>
      <c r="H337" s="14">
        <f t="shared" ca="1" si="143"/>
        <v>1.10380622170753</v>
      </c>
      <c r="I337" s="14">
        <f t="shared" ca="1" si="144"/>
        <v>1.0367080200000001</v>
      </c>
      <c r="J337" s="13">
        <f t="shared" si="134"/>
        <v>0.05</v>
      </c>
      <c r="K337" s="29">
        <f t="shared" si="135"/>
        <v>44812</v>
      </c>
      <c r="L337" s="2">
        <f t="shared" si="136"/>
        <v>71</v>
      </c>
      <c r="M337" s="17">
        <f t="shared" si="137"/>
        <v>71</v>
      </c>
      <c r="N337" s="12">
        <f t="shared" si="126"/>
        <v>1.013841352</v>
      </c>
      <c r="O337" s="12">
        <f t="shared" ca="1" si="127"/>
        <v>1.0510574610000001</v>
      </c>
      <c r="P337" s="17">
        <f t="shared" si="138"/>
        <v>0</v>
      </c>
      <c r="Q337" s="14">
        <f t="shared" ca="1" si="128"/>
        <v>0</v>
      </c>
      <c r="R337" s="20">
        <f t="shared" si="129"/>
        <v>0</v>
      </c>
      <c r="S337" s="14">
        <f t="shared" si="130"/>
        <v>0</v>
      </c>
      <c r="T337" s="4">
        <f t="shared" si="139"/>
        <v>0</v>
      </c>
      <c r="U337" s="29">
        <f t="shared" si="140"/>
        <v>0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44917</v>
      </c>
      <c r="B338" s="116">
        <f t="shared" ca="1" si="141"/>
        <v>0</v>
      </c>
      <c r="C338" s="14">
        <f t="shared" si="132"/>
        <v>0</v>
      </c>
      <c r="D338" s="95">
        <f t="shared" si="133"/>
        <v>44916</v>
      </c>
      <c r="E338" s="9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1.14490594080193</v>
      </c>
      <c r="H338" s="14">
        <f t="shared" ca="1" si="143"/>
        <v>1.10380622170753</v>
      </c>
      <c r="I338" s="14">
        <f t="shared" ca="1" si="144"/>
        <v>1.03723454</v>
      </c>
      <c r="J338" s="13">
        <f t="shared" si="134"/>
        <v>0.05</v>
      </c>
      <c r="K338" s="29">
        <f t="shared" si="135"/>
        <v>44812</v>
      </c>
      <c r="L338" s="2">
        <f t="shared" si="136"/>
        <v>72</v>
      </c>
      <c r="M338" s="17">
        <f t="shared" si="137"/>
        <v>72</v>
      </c>
      <c r="N338" s="12">
        <f t="shared" si="126"/>
        <v>1.014037662</v>
      </c>
      <c r="O338" s="12">
        <f t="shared" ca="1" si="127"/>
        <v>1.0517948880000001</v>
      </c>
      <c r="P338" s="17">
        <f t="shared" si="138"/>
        <v>0</v>
      </c>
      <c r="Q338" s="14">
        <f t="shared" ca="1" si="128"/>
        <v>0</v>
      </c>
      <c r="R338" s="20">
        <f t="shared" si="129"/>
        <v>0</v>
      </c>
      <c r="S338" s="14">
        <f t="shared" si="130"/>
        <v>0</v>
      </c>
      <c r="T338" s="4">
        <f t="shared" si="139"/>
        <v>0</v>
      </c>
      <c r="U338" s="29">
        <f t="shared" si="140"/>
        <v>0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44918</v>
      </c>
      <c r="B339" s="116">
        <f t="shared" ca="1" si="141"/>
        <v>0</v>
      </c>
      <c r="C339" s="14">
        <f t="shared" si="132"/>
        <v>0</v>
      </c>
      <c r="D339" s="95">
        <f t="shared" si="133"/>
        <v>44917</v>
      </c>
      <c r="E339" s="9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1.1454874156311401</v>
      </c>
      <c r="H339" s="14">
        <f t="shared" ca="1" si="143"/>
        <v>1.10380622170753</v>
      </c>
      <c r="I339" s="14">
        <f t="shared" ca="1" si="144"/>
        <v>1.0377613299999999</v>
      </c>
      <c r="J339" s="13">
        <f t="shared" si="134"/>
        <v>0.05</v>
      </c>
      <c r="K339" s="29">
        <f t="shared" si="135"/>
        <v>44812</v>
      </c>
      <c r="L339" s="2">
        <f t="shared" si="136"/>
        <v>73</v>
      </c>
      <c r="M339" s="17">
        <f t="shared" si="137"/>
        <v>73</v>
      </c>
      <c r="N339" s="12">
        <f t="shared" si="126"/>
        <v>1.0142340110000001</v>
      </c>
      <c r="O339" s="12">
        <f t="shared" ca="1" si="127"/>
        <v>1.0525328359999999</v>
      </c>
      <c r="P339" s="17">
        <f t="shared" si="138"/>
        <v>0</v>
      </c>
      <c r="Q339" s="14">
        <f t="shared" ca="1" si="128"/>
        <v>0</v>
      </c>
      <c r="R339" s="20">
        <f t="shared" si="129"/>
        <v>0</v>
      </c>
      <c r="S339" s="14">
        <f t="shared" si="130"/>
        <v>0</v>
      </c>
      <c r="T339" s="4">
        <f t="shared" si="139"/>
        <v>0</v>
      </c>
      <c r="U339" s="29">
        <f t="shared" si="140"/>
        <v>0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44921</v>
      </c>
      <c r="B340" s="116">
        <f t="shared" ca="1" si="141"/>
        <v>0</v>
      </c>
      <c r="C340" s="14">
        <f t="shared" si="132"/>
        <v>0</v>
      </c>
      <c r="D340" s="95">
        <f t="shared" si="133"/>
        <v>44918</v>
      </c>
      <c r="E340" s="9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1.1460691857798</v>
      </c>
      <c r="H340" s="14">
        <f t="shared" ca="1" si="143"/>
        <v>1.10380622170753</v>
      </c>
      <c r="I340" s="14">
        <f t="shared" ca="1" si="144"/>
        <v>1.0382883899999999</v>
      </c>
      <c r="J340" s="13">
        <f t="shared" si="134"/>
        <v>0.05</v>
      </c>
      <c r="K340" s="29">
        <f t="shared" si="135"/>
        <v>44812</v>
      </c>
      <c r="L340" s="2">
        <f t="shared" si="136"/>
        <v>74</v>
      </c>
      <c r="M340" s="17">
        <f t="shared" si="137"/>
        <v>74</v>
      </c>
      <c r="N340" s="12">
        <f t="shared" si="126"/>
        <v>1.014430398</v>
      </c>
      <c r="O340" s="12">
        <f t="shared" ca="1" si="127"/>
        <v>1.053271305</v>
      </c>
      <c r="P340" s="17">
        <f t="shared" si="138"/>
        <v>0</v>
      </c>
      <c r="Q340" s="14">
        <f t="shared" ca="1" si="128"/>
        <v>0</v>
      </c>
      <c r="R340" s="20">
        <f t="shared" si="129"/>
        <v>0</v>
      </c>
      <c r="S340" s="14">
        <f t="shared" si="130"/>
        <v>0</v>
      </c>
      <c r="T340" s="4">
        <f t="shared" si="139"/>
        <v>0</v>
      </c>
      <c r="U340" s="29">
        <f t="shared" si="140"/>
        <v>0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44922</v>
      </c>
      <c r="B341" s="116">
        <f t="shared" ca="1" si="141"/>
        <v>0</v>
      </c>
      <c r="C341" s="14">
        <f t="shared" si="132"/>
        <v>0</v>
      </c>
      <c r="D341" s="95">
        <f t="shared" si="133"/>
        <v>44921</v>
      </c>
      <c r="E341" s="9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1.1466512513978699</v>
      </c>
      <c r="H341" s="14">
        <f t="shared" ca="1" si="143"/>
        <v>1.10380622170753</v>
      </c>
      <c r="I341" s="14">
        <f t="shared" ca="1" si="144"/>
        <v>1.0388157200000001</v>
      </c>
      <c r="J341" s="13">
        <f t="shared" si="134"/>
        <v>0.05</v>
      </c>
      <c r="K341" s="29">
        <f t="shared" si="135"/>
        <v>44812</v>
      </c>
      <c r="L341" s="2">
        <f t="shared" si="136"/>
        <v>75</v>
      </c>
      <c r="M341" s="17">
        <f t="shared" si="137"/>
        <v>75</v>
      </c>
      <c r="N341" s="12">
        <f t="shared" si="126"/>
        <v>1.0146268220000001</v>
      </c>
      <c r="O341" s="12">
        <f t="shared" ca="1" si="127"/>
        <v>1.0540102929999999</v>
      </c>
      <c r="P341" s="17">
        <f t="shared" si="138"/>
        <v>0</v>
      </c>
      <c r="Q341" s="14">
        <f t="shared" ca="1" si="128"/>
        <v>0</v>
      </c>
      <c r="R341" s="20">
        <f t="shared" si="129"/>
        <v>0</v>
      </c>
      <c r="S341" s="14">
        <f t="shared" si="130"/>
        <v>0</v>
      </c>
      <c r="T341" s="4">
        <f t="shared" si="139"/>
        <v>0</v>
      </c>
      <c r="U341" s="29">
        <f t="shared" si="140"/>
        <v>0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44923</v>
      </c>
      <c r="B342" s="116">
        <f t="shared" ca="1" si="141"/>
        <v>0</v>
      </c>
      <c r="C342" s="14">
        <f t="shared" si="132"/>
        <v>0</v>
      </c>
      <c r="D342" s="95">
        <f t="shared" si="133"/>
        <v>44922</v>
      </c>
      <c r="E342" s="9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1.1472336126354299</v>
      </c>
      <c r="H342" s="14">
        <f t="shared" ca="1" si="143"/>
        <v>1.10380622170753</v>
      </c>
      <c r="I342" s="14">
        <f t="shared" ca="1" si="144"/>
        <v>1.03934331</v>
      </c>
      <c r="J342" s="13">
        <f t="shared" si="134"/>
        <v>0.05</v>
      </c>
      <c r="K342" s="29">
        <f t="shared" si="135"/>
        <v>44812</v>
      </c>
      <c r="L342" s="2">
        <f t="shared" si="136"/>
        <v>76</v>
      </c>
      <c r="M342" s="17">
        <f t="shared" si="137"/>
        <v>76</v>
      </c>
      <c r="N342" s="12">
        <f t="shared" si="126"/>
        <v>1.0148232850000001</v>
      </c>
      <c r="O342" s="12">
        <f t="shared" ca="1" si="127"/>
        <v>1.054749792</v>
      </c>
      <c r="P342" s="17">
        <f t="shared" si="138"/>
        <v>0</v>
      </c>
      <c r="Q342" s="14">
        <f t="shared" ca="1" si="128"/>
        <v>0</v>
      </c>
      <c r="R342" s="20">
        <f t="shared" si="129"/>
        <v>0</v>
      </c>
      <c r="S342" s="14">
        <f t="shared" si="130"/>
        <v>0</v>
      </c>
      <c r="T342" s="4">
        <f t="shared" si="139"/>
        <v>0</v>
      </c>
      <c r="U342" s="29">
        <f t="shared" si="140"/>
        <v>0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44924</v>
      </c>
      <c r="B343" s="116">
        <f t="shared" ca="1" si="141"/>
        <v>0</v>
      </c>
      <c r="C343" s="14">
        <f t="shared" si="132"/>
        <v>0</v>
      </c>
      <c r="D343" s="95">
        <f t="shared" si="133"/>
        <v>44923</v>
      </c>
      <c r="E343" s="9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1.14781626964261</v>
      </c>
      <c r="H343" s="14">
        <f t="shared" ca="1" si="143"/>
        <v>1.10380622170753</v>
      </c>
      <c r="I343" s="14">
        <f t="shared" ca="1" si="144"/>
        <v>1.0398711700000001</v>
      </c>
      <c r="J343" s="13">
        <f t="shared" si="134"/>
        <v>0.05</v>
      </c>
      <c r="K343" s="29">
        <f t="shared" si="135"/>
        <v>44812</v>
      </c>
      <c r="L343" s="2">
        <f t="shared" si="136"/>
        <v>77</v>
      </c>
      <c r="M343" s="17">
        <f t="shared" si="137"/>
        <v>77</v>
      </c>
      <c r="N343" s="12">
        <f t="shared" si="126"/>
        <v>1.0150197860000001</v>
      </c>
      <c r="O343" s="12">
        <f t="shared" ca="1" si="127"/>
        <v>1.055489812</v>
      </c>
      <c r="P343" s="17">
        <f t="shared" si="138"/>
        <v>0</v>
      </c>
      <c r="Q343" s="14">
        <f t="shared" ca="1" si="128"/>
        <v>0</v>
      </c>
      <c r="R343" s="20">
        <f t="shared" si="129"/>
        <v>0</v>
      </c>
      <c r="S343" s="14">
        <f t="shared" si="130"/>
        <v>0</v>
      </c>
      <c r="T343" s="4">
        <f t="shared" si="139"/>
        <v>0</v>
      </c>
      <c r="U343" s="29">
        <f t="shared" si="140"/>
        <v>0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44925</v>
      </c>
      <c r="B344" s="116">
        <f t="shared" ca="1" si="141"/>
        <v>0</v>
      </c>
      <c r="C344" s="14">
        <f t="shared" si="132"/>
        <v>0</v>
      </c>
      <c r="D344" s="95">
        <f t="shared" si="133"/>
        <v>44924</v>
      </c>
      <c r="E344" s="9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1.14839922256964</v>
      </c>
      <c r="H344" s="14">
        <f t="shared" ca="1" si="143"/>
        <v>1.10380622170753</v>
      </c>
      <c r="I344" s="14">
        <f t="shared" ca="1" si="144"/>
        <v>1.0403993</v>
      </c>
      <c r="J344" s="13">
        <f t="shared" si="134"/>
        <v>0.05</v>
      </c>
      <c r="K344" s="29">
        <f t="shared" si="135"/>
        <v>44812</v>
      </c>
      <c r="L344" s="2">
        <f t="shared" si="136"/>
        <v>78</v>
      </c>
      <c r="M344" s="17">
        <f t="shared" si="137"/>
        <v>78</v>
      </c>
      <c r="N344" s="12">
        <f t="shared" si="126"/>
        <v>1.0152163249999999</v>
      </c>
      <c r="O344" s="12">
        <f t="shared" ca="1" si="127"/>
        <v>1.056230354</v>
      </c>
      <c r="P344" s="17">
        <f t="shared" si="138"/>
        <v>0</v>
      </c>
      <c r="Q344" s="14">
        <f t="shared" ca="1" si="128"/>
        <v>0</v>
      </c>
      <c r="R344" s="20">
        <f t="shared" si="129"/>
        <v>0</v>
      </c>
      <c r="S344" s="14">
        <f t="shared" si="130"/>
        <v>0</v>
      </c>
      <c r="T344" s="4">
        <f t="shared" si="139"/>
        <v>0</v>
      </c>
      <c r="U344" s="29">
        <f t="shared" si="140"/>
        <v>0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44928</v>
      </c>
      <c r="B345" s="116">
        <f t="shared" ca="1" si="141"/>
        <v>0</v>
      </c>
      <c r="C345" s="14">
        <f t="shared" si="132"/>
        <v>0</v>
      </c>
      <c r="D345" s="95">
        <f t="shared" si="133"/>
        <v>44925</v>
      </c>
      <c r="E345" s="9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1.1489824715668</v>
      </c>
      <c r="H345" s="14">
        <f t="shared" ca="1" si="143"/>
        <v>1.10380622170753</v>
      </c>
      <c r="I345" s="14">
        <f t="shared" ca="1" si="144"/>
        <v>1.0409276999999999</v>
      </c>
      <c r="J345" s="13">
        <f t="shared" si="134"/>
        <v>0.05</v>
      </c>
      <c r="K345" s="29">
        <f t="shared" si="135"/>
        <v>44812</v>
      </c>
      <c r="L345" s="2">
        <f t="shared" si="136"/>
        <v>79</v>
      </c>
      <c r="M345" s="17">
        <f t="shared" si="137"/>
        <v>79</v>
      </c>
      <c r="N345" s="12">
        <f t="shared" si="126"/>
        <v>1.0154129009999999</v>
      </c>
      <c r="O345" s="12">
        <f t="shared" ca="1" si="127"/>
        <v>1.0569714160000001</v>
      </c>
      <c r="P345" s="17">
        <f t="shared" si="138"/>
        <v>0</v>
      </c>
      <c r="Q345" s="14">
        <f t="shared" ca="1" si="128"/>
        <v>0</v>
      </c>
      <c r="R345" s="20">
        <f t="shared" si="129"/>
        <v>0</v>
      </c>
      <c r="S345" s="14">
        <f t="shared" si="130"/>
        <v>0</v>
      </c>
      <c r="T345" s="4">
        <f t="shared" si="139"/>
        <v>0</v>
      </c>
      <c r="U345" s="29">
        <f t="shared" si="140"/>
        <v>0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44929</v>
      </c>
      <c r="B346" s="116">
        <f t="shared" ca="1" si="141"/>
        <v>0</v>
      </c>
      <c r="C346" s="14">
        <f t="shared" si="132"/>
        <v>0</v>
      </c>
      <c r="D346" s="95">
        <f t="shared" si="133"/>
        <v>44928</v>
      </c>
      <c r="E346" s="9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1.1495660167844599</v>
      </c>
      <c r="H346" s="14">
        <f t="shared" ca="1" si="143"/>
        <v>1.10380622170753</v>
      </c>
      <c r="I346" s="14">
        <f t="shared" ca="1" si="144"/>
        <v>1.0414563699999999</v>
      </c>
      <c r="J346" s="13">
        <f t="shared" si="134"/>
        <v>0.05</v>
      </c>
      <c r="K346" s="29">
        <f t="shared" si="135"/>
        <v>44812</v>
      </c>
      <c r="L346" s="2">
        <f t="shared" si="136"/>
        <v>80</v>
      </c>
      <c r="M346" s="17">
        <f t="shared" si="137"/>
        <v>80</v>
      </c>
      <c r="N346" s="12">
        <f t="shared" si="126"/>
        <v>1.015609516</v>
      </c>
      <c r="O346" s="12">
        <f t="shared" ca="1" si="127"/>
        <v>1.0577129999999999</v>
      </c>
      <c r="P346" s="17">
        <f t="shared" si="138"/>
        <v>0</v>
      </c>
      <c r="Q346" s="14">
        <f t="shared" ca="1" si="128"/>
        <v>0</v>
      </c>
      <c r="R346" s="20">
        <f t="shared" si="129"/>
        <v>0</v>
      </c>
      <c r="S346" s="14">
        <f t="shared" si="130"/>
        <v>0</v>
      </c>
      <c r="T346" s="4">
        <f t="shared" si="139"/>
        <v>0</v>
      </c>
      <c r="U346" s="29">
        <f t="shared" si="140"/>
        <v>0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44930</v>
      </c>
      <c r="B347" s="116">
        <f t="shared" ca="1" si="141"/>
        <v>0</v>
      </c>
      <c r="C347" s="14">
        <f t="shared" si="132"/>
        <v>0</v>
      </c>
      <c r="D347" s="95">
        <f t="shared" si="133"/>
        <v>44929</v>
      </c>
      <c r="E347" s="9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1.1501498583730601</v>
      </c>
      <c r="H347" s="14">
        <f t="shared" ca="1" si="143"/>
        <v>1.10380622170753</v>
      </c>
      <c r="I347" s="14">
        <f t="shared" ca="1" si="144"/>
        <v>1.0419852999999999</v>
      </c>
      <c r="J347" s="13">
        <f t="shared" si="134"/>
        <v>0.05</v>
      </c>
      <c r="K347" s="29">
        <f t="shared" si="135"/>
        <v>44812</v>
      </c>
      <c r="L347" s="2">
        <f t="shared" si="136"/>
        <v>81</v>
      </c>
      <c r="M347" s="17">
        <f t="shared" si="137"/>
        <v>81</v>
      </c>
      <c r="N347" s="12">
        <f t="shared" si="126"/>
        <v>1.015806169</v>
      </c>
      <c r="O347" s="12">
        <f t="shared" ca="1" si="127"/>
        <v>1.0584550960000001</v>
      </c>
      <c r="P347" s="17">
        <f t="shared" si="138"/>
        <v>0</v>
      </c>
      <c r="Q347" s="14">
        <f t="shared" ca="1" si="128"/>
        <v>0</v>
      </c>
      <c r="R347" s="20">
        <f t="shared" si="129"/>
        <v>0</v>
      </c>
      <c r="S347" s="14">
        <f t="shared" si="130"/>
        <v>0</v>
      </c>
      <c r="T347" s="4">
        <f t="shared" si="139"/>
        <v>0</v>
      </c>
      <c r="U347" s="29">
        <f t="shared" si="140"/>
        <v>0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44931</v>
      </c>
      <c r="B348" s="116">
        <f t="shared" ca="1" si="141"/>
        <v>0</v>
      </c>
      <c r="C348" s="14">
        <f t="shared" si="132"/>
        <v>0</v>
      </c>
      <c r="D348" s="95">
        <f t="shared" si="133"/>
        <v>44930</v>
      </c>
      <c r="E348" s="9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1.15073399648313</v>
      </c>
      <c r="H348" s="14">
        <f t="shared" ca="1" si="143"/>
        <v>1.10380622170753</v>
      </c>
      <c r="I348" s="14">
        <f t="shared" ca="1" si="144"/>
        <v>1.0425145</v>
      </c>
      <c r="J348" s="13">
        <f t="shared" si="134"/>
        <v>0.05</v>
      </c>
      <c r="K348" s="29">
        <f t="shared" si="135"/>
        <v>44812</v>
      </c>
      <c r="L348" s="2">
        <f t="shared" si="136"/>
        <v>82</v>
      </c>
      <c r="M348" s="17">
        <f t="shared" si="137"/>
        <v>82</v>
      </c>
      <c r="N348" s="12">
        <f t="shared" si="126"/>
        <v>1.01600286</v>
      </c>
      <c r="O348" s="12">
        <f t="shared" ca="1" si="127"/>
        <v>1.059197714</v>
      </c>
      <c r="P348" s="17">
        <f t="shared" si="138"/>
        <v>0</v>
      </c>
      <c r="Q348" s="14">
        <f t="shared" ca="1" si="128"/>
        <v>0</v>
      </c>
      <c r="R348" s="20">
        <f t="shared" si="129"/>
        <v>0</v>
      </c>
      <c r="S348" s="14">
        <f t="shared" si="130"/>
        <v>0</v>
      </c>
      <c r="T348" s="4">
        <f t="shared" si="139"/>
        <v>0</v>
      </c>
      <c r="U348" s="29">
        <f t="shared" si="140"/>
        <v>0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44932</v>
      </c>
      <c r="B349" s="116">
        <f t="shared" ca="1" si="141"/>
        <v>0</v>
      </c>
      <c r="C349" s="14">
        <f t="shared" si="132"/>
        <v>0</v>
      </c>
      <c r="D349" s="95">
        <f t="shared" si="133"/>
        <v>44931</v>
      </c>
      <c r="E349" s="9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1.15131843126527</v>
      </c>
      <c r="H349" s="14">
        <f t="shared" ca="1" si="143"/>
        <v>1.10380622170753</v>
      </c>
      <c r="I349" s="14">
        <f t="shared" ca="1" si="144"/>
        <v>1.04304398</v>
      </c>
      <c r="J349" s="13">
        <f t="shared" si="134"/>
        <v>0.05</v>
      </c>
      <c r="K349" s="29">
        <f t="shared" si="135"/>
        <v>44812</v>
      </c>
      <c r="L349" s="2">
        <f t="shared" si="136"/>
        <v>83</v>
      </c>
      <c r="M349" s="17">
        <f t="shared" si="137"/>
        <v>83</v>
      </c>
      <c r="N349" s="12">
        <f t="shared" si="126"/>
        <v>1.01619959</v>
      </c>
      <c r="O349" s="12">
        <f t="shared" ca="1" si="127"/>
        <v>1.059940865</v>
      </c>
      <c r="P349" s="17">
        <f t="shared" si="138"/>
        <v>0</v>
      </c>
      <c r="Q349" s="14">
        <f t="shared" ca="1" si="128"/>
        <v>0</v>
      </c>
      <c r="R349" s="20">
        <f t="shared" si="129"/>
        <v>0</v>
      </c>
      <c r="S349" s="14">
        <f t="shared" si="130"/>
        <v>0</v>
      </c>
      <c r="T349" s="4">
        <f t="shared" si="139"/>
        <v>0</v>
      </c>
      <c r="U349" s="29">
        <f t="shared" si="140"/>
        <v>0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44935</v>
      </c>
      <c r="B350" s="116">
        <f t="shared" ca="1" si="141"/>
        <v>0</v>
      </c>
      <c r="C350" s="14">
        <f t="shared" si="132"/>
        <v>0</v>
      </c>
      <c r="D350" s="95">
        <f t="shared" si="133"/>
        <v>44932</v>
      </c>
      <c r="E350" s="9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1.1519031628701399</v>
      </c>
      <c r="H350" s="14">
        <f t="shared" ca="1" si="143"/>
        <v>1.10380622170753</v>
      </c>
      <c r="I350" s="14">
        <f t="shared" ca="1" si="144"/>
        <v>1.0435737199999999</v>
      </c>
      <c r="J350" s="13">
        <f t="shared" si="134"/>
        <v>0.05</v>
      </c>
      <c r="K350" s="29">
        <f t="shared" si="135"/>
        <v>44812</v>
      </c>
      <c r="L350" s="2">
        <f t="shared" si="136"/>
        <v>84</v>
      </c>
      <c r="M350" s="17">
        <f t="shared" si="137"/>
        <v>84</v>
      </c>
      <c r="N350" s="12">
        <f t="shared" si="126"/>
        <v>1.0163963570000001</v>
      </c>
      <c r="O350" s="12">
        <f t="shared" ca="1" si="127"/>
        <v>1.060684527</v>
      </c>
      <c r="P350" s="17">
        <f t="shared" si="138"/>
        <v>0</v>
      </c>
      <c r="Q350" s="14">
        <f t="shared" ca="1" si="128"/>
        <v>0</v>
      </c>
      <c r="R350" s="20">
        <f t="shared" si="129"/>
        <v>0</v>
      </c>
      <c r="S350" s="14">
        <f t="shared" si="130"/>
        <v>0</v>
      </c>
      <c r="T350" s="4">
        <f t="shared" si="139"/>
        <v>0</v>
      </c>
      <c r="U350" s="29">
        <f t="shared" si="140"/>
        <v>0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44936</v>
      </c>
      <c r="B351" s="116">
        <f t="shared" ca="1" si="141"/>
        <v>0</v>
      </c>
      <c r="C351" s="14">
        <f t="shared" si="132"/>
        <v>0</v>
      </c>
      <c r="D351" s="95">
        <f t="shared" si="133"/>
        <v>44935</v>
      </c>
      <c r="E351" s="9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1.1524881914484999</v>
      </c>
      <c r="H351" s="14">
        <f t="shared" ca="1" si="143"/>
        <v>1.10380622170753</v>
      </c>
      <c r="I351" s="14">
        <f t="shared" ca="1" si="144"/>
        <v>1.04410373</v>
      </c>
      <c r="J351" s="13">
        <f t="shared" si="134"/>
        <v>0.05</v>
      </c>
      <c r="K351" s="29">
        <f t="shared" si="135"/>
        <v>44812</v>
      </c>
      <c r="L351" s="2">
        <f t="shared" si="136"/>
        <v>85</v>
      </c>
      <c r="M351" s="17">
        <f t="shared" si="137"/>
        <v>85</v>
      </c>
      <c r="N351" s="12">
        <f t="shared" si="126"/>
        <v>1.0165931619999999</v>
      </c>
      <c r="O351" s="12">
        <f t="shared" ca="1" si="127"/>
        <v>1.0614287120000001</v>
      </c>
      <c r="P351" s="17">
        <f t="shared" si="138"/>
        <v>0</v>
      </c>
      <c r="Q351" s="14">
        <f t="shared" ca="1" si="128"/>
        <v>0</v>
      </c>
      <c r="R351" s="20">
        <f t="shared" si="129"/>
        <v>0</v>
      </c>
      <c r="S351" s="14">
        <f t="shared" si="130"/>
        <v>0</v>
      </c>
      <c r="T351" s="4">
        <f t="shared" si="139"/>
        <v>0</v>
      </c>
      <c r="U351" s="29">
        <f t="shared" si="140"/>
        <v>0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44937</v>
      </c>
      <c r="B352" s="116">
        <f t="shared" ca="1" si="141"/>
        <v>0</v>
      </c>
      <c r="C352" s="14">
        <f t="shared" si="132"/>
        <v>0</v>
      </c>
      <c r="D352" s="95">
        <f t="shared" si="133"/>
        <v>44936</v>
      </c>
      <c r="E352" s="9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1.1530735171511699</v>
      </c>
      <c r="H352" s="14">
        <f t="shared" ca="1" si="143"/>
        <v>1.10380622170753</v>
      </c>
      <c r="I352" s="14">
        <f t="shared" ca="1" si="144"/>
        <v>1.04463401</v>
      </c>
      <c r="J352" s="13">
        <f t="shared" si="134"/>
        <v>0.05</v>
      </c>
      <c r="K352" s="29">
        <f t="shared" si="135"/>
        <v>44812</v>
      </c>
      <c r="L352" s="2">
        <f t="shared" si="136"/>
        <v>86</v>
      </c>
      <c r="M352" s="17">
        <f t="shared" si="137"/>
        <v>86</v>
      </c>
      <c r="N352" s="12">
        <f t="shared" si="126"/>
        <v>1.0167900059999999</v>
      </c>
      <c r="O352" s="12">
        <f t="shared" ca="1" si="127"/>
        <v>1.062173421</v>
      </c>
      <c r="P352" s="17">
        <f t="shared" si="138"/>
        <v>0</v>
      </c>
      <c r="Q352" s="14">
        <f t="shared" ca="1" si="128"/>
        <v>0</v>
      </c>
      <c r="R352" s="20">
        <f t="shared" si="129"/>
        <v>0</v>
      </c>
      <c r="S352" s="14">
        <f t="shared" si="130"/>
        <v>0</v>
      </c>
      <c r="T352" s="4">
        <f t="shared" si="139"/>
        <v>0</v>
      </c>
      <c r="U352" s="29">
        <f t="shared" si="140"/>
        <v>0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44938</v>
      </c>
      <c r="B353" s="116">
        <f t="shared" ca="1" si="141"/>
        <v>0</v>
      </c>
      <c r="C353" s="14">
        <f t="shared" si="132"/>
        <v>0</v>
      </c>
      <c r="D353" s="95">
        <f t="shared" si="133"/>
        <v>44937</v>
      </c>
      <c r="E353" s="9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1.1536591401290599</v>
      </c>
      <c r="H353" s="14">
        <f t="shared" ca="1" si="143"/>
        <v>1.10380622170753</v>
      </c>
      <c r="I353" s="14">
        <f t="shared" ca="1" si="144"/>
        <v>1.0451645599999999</v>
      </c>
      <c r="J353" s="13">
        <f t="shared" si="134"/>
        <v>0.05</v>
      </c>
      <c r="K353" s="29">
        <f t="shared" si="135"/>
        <v>44812</v>
      </c>
      <c r="L353" s="2">
        <f t="shared" si="136"/>
        <v>87</v>
      </c>
      <c r="M353" s="17">
        <f t="shared" si="137"/>
        <v>87</v>
      </c>
      <c r="N353" s="12">
        <f t="shared" si="126"/>
        <v>1.0169868870000001</v>
      </c>
      <c r="O353" s="12">
        <f t="shared" ca="1" si="127"/>
        <v>1.062918652</v>
      </c>
      <c r="P353" s="17">
        <f t="shared" si="138"/>
        <v>0</v>
      </c>
      <c r="Q353" s="14">
        <f t="shared" ca="1" si="128"/>
        <v>0</v>
      </c>
      <c r="R353" s="20">
        <f t="shared" si="129"/>
        <v>0</v>
      </c>
      <c r="S353" s="14">
        <f t="shared" si="130"/>
        <v>0</v>
      </c>
      <c r="T353" s="4">
        <f t="shared" si="139"/>
        <v>0</v>
      </c>
      <c r="U353" s="29">
        <f t="shared" si="140"/>
        <v>0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44939</v>
      </c>
      <c r="B354" s="116">
        <f t="shared" ca="1" si="141"/>
        <v>0</v>
      </c>
      <c r="C354" s="14">
        <f t="shared" si="132"/>
        <v>0</v>
      </c>
      <c r="D354" s="95">
        <f t="shared" si="133"/>
        <v>44938</v>
      </c>
      <c r="E354" s="9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1.15424506053315</v>
      </c>
      <c r="H354" s="14">
        <f t="shared" ca="1" si="143"/>
        <v>1.10380622170753</v>
      </c>
      <c r="I354" s="14">
        <f t="shared" ca="1" si="144"/>
        <v>1.04569537</v>
      </c>
      <c r="J354" s="13">
        <f t="shared" si="134"/>
        <v>0.05</v>
      </c>
      <c r="K354" s="29">
        <f t="shared" si="135"/>
        <v>44812</v>
      </c>
      <c r="L354" s="2">
        <f t="shared" si="136"/>
        <v>88</v>
      </c>
      <c r="M354" s="17">
        <f t="shared" si="137"/>
        <v>88</v>
      </c>
      <c r="N354" s="12">
        <f t="shared" si="126"/>
        <v>1.0171838070000001</v>
      </c>
      <c r="O354" s="12">
        <f t="shared" ca="1" si="127"/>
        <v>1.0636643969999999</v>
      </c>
      <c r="P354" s="17">
        <f t="shared" si="138"/>
        <v>0</v>
      </c>
      <c r="Q354" s="14">
        <f t="shared" ca="1" si="128"/>
        <v>0</v>
      </c>
      <c r="R354" s="20">
        <f t="shared" si="129"/>
        <v>0</v>
      </c>
      <c r="S354" s="14">
        <f t="shared" si="130"/>
        <v>0</v>
      </c>
      <c r="T354" s="4">
        <f t="shared" si="139"/>
        <v>0</v>
      </c>
      <c r="U354" s="29">
        <f t="shared" si="140"/>
        <v>0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44942</v>
      </c>
      <c r="B355" s="116">
        <f t="shared" ca="1" si="141"/>
        <v>0</v>
      </c>
      <c r="C355" s="14">
        <f t="shared" si="132"/>
        <v>0</v>
      </c>
      <c r="D355" s="95">
        <f t="shared" si="133"/>
        <v>44939</v>
      </c>
      <c r="E355" s="9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1.1548312785144901</v>
      </c>
      <c r="H355" s="14">
        <f t="shared" ca="1" si="143"/>
        <v>1.10380622170753</v>
      </c>
      <c r="I355" s="14">
        <f t="shared" ca="1" si="144"/>
        <v>1.04622646</v>
      </c>
      <c r="J355" s="13">
        <f t="shared" si="134"/>
        <v>0.05</v>
      </c>
      <c r="K355" s="29">
        <f t="shared" si="135"/>
        <v>44812</v>
      </c>
      <c r="L355" s="2">
        <f t="shared" si="136"/>
        <v>89</v>
      </c>
      <c r="M355" s="17">
        <f t="shared" si="137"/>
        <v>89</v>
      </c>
      <c r="N355" s="12">
        <f t="shared" si="126"/>
        <v>1.017380765</v>
      </c>
      <c r="O355" s="12">
        <f t="shared" ca="1" si="127"/>
        <v>1.0644106760000001</v>
      </c>
      <c r="P355" s="17">
        <f t="shared" si="138"/>
        <v>0</v>
      </c>
      <c r="Q355" s="14">
        <f t="shared" ca="1" si="128"/>
        <v>0</v>
      </c>
      <c r="R355" s="20">
        <f t="shared" si="129"/>
        <v>0</v>
      </c>
      <c r="S355" s="14">
        <f t="shared" si="130"/>
        <v>0</v>
      </c>
      <c r="T355" s="4">
        <f t="shared" si="139"/>
        <v>0</v>
      </c>
      <c r="U355" s="29">
        <f t="shared" si="140"/>
        <v>0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44943</v>
      </c>
      <c r="B356" s="116">
        <f t="shared" ca="1" si="141"/>
        <v>0</v>
      </c>
      <c r="C356" s="14">
        <f t="shared" si="132"/>
        <v>0</v>
      </c>
      <c r="D356" s="95">
        <f t="shared" si="133"/>
        <v>44942</v>
      </c>
      <c r="E356" s="9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1.1554177942242201</v>
      </c>
      <c r="H356" s="14">
        <f t="shared" ca="1" si="143"/>
        <v>1.10380622170753</v>
      </c>
      <c r="I356" s="14">
        <f t="shared" ca="1" si="144"/>
        <v>1.0467578200000001</v>
      </c>
      <c r="J356" s="13">
        <f t="shared" si="134"/>
        <v>0.05</v>
      </c>
      <c r="K356" s="29">
        <f t="shared" si="135"/>
        <v>44812</v>
      </c>
      <c r="L356" s="2">
        <f t="shared" si="136"/>
        <v>90</v>
      </c>
      <c r="M356" s="17">
        <f t="shared" si="137"/>
        <v>90</v>
      </c>
      <c r="N356" s="12">
        <f t="shared" si="126"/>
        <v>1.0175777610000001</v>
      </c>
      <c r="O356" s="12">
        <f t="shared" ca="1" si="127"/>
        <v>1.065157479</v>
      </c>
      <c r="P356" s="17">
        <f t="shared" si="138"/>
        <v>0</v>
      </c>
      <c r="Q356" s="14">
        <f t="shared" ca="1" si="128"/>
        <v>0</v>
      </c>
      <c r="R356" s="20">
        <f t="shared" si="129"/>
        <v>0</v>
      </c>
      <c r="S356" s="14">
        <f t="shared" si="130"/>
        <v>0</v>
      </c>
      <c r="T356" s="4">
        <f t="shared" si="139"/>
        <v>0</v>
      </c>
      <c r="U356" s="29">
        <f t="shared" si="140"/>
        <v>0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44944</v>
      </c>
      <c r="B357" s="116">
        <f t="shared" ca="1" si="141"/>
        <v>0</v>
      </c>
      <c r="C357" s="14">
        <f t="shared" si="132"/>
        <v>0</v>
      </c>
      <c r="D357" s="95">
        <f t="shared" si="133"/>
        <v>44943</v>
      </c>
      <c r="E357" s="9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1.15600460781356</v>
      </c>
      <c r="H357" s="14">
        <f t="shared" ca="1" si="143"/>
        <v>1.10380622170753</v>
      </c>
      <c r="I357" s="14">
        <f t="shared" ca="1" si="144"/>
        <v>1.0472894500000001</v>
      </c>
      <c r="J357" s="13">
        <f t="shared" si="134"/>
        <v>0.05</v>
      </c>
      <c r="K357" s="29">
        <f t="shared" si="135"/>
        <v>44812</v>
      </c>
      <c r="L357" s="2">
        <f t="shared" si="136"/>
        <v>91</v>
      </c>
      <c r="M357" s="17">
        <f t="shared" si="137"/>
        <v>91</v>
      </c>
      <c r="N357" s="12">
        <f t="shared" si="126"/>
        <v>1.017774795</v>
      </c>
      <c r="O357" s="12">
        <f t="shared" ca="1" si="127"/>
        <v>1.065904805</v>
      </c>
      <c r="P357" s="17">
        <f t="shared" si="138"/>
        <v>0</v>
      </c>
      <c r="Q357" s="14">
        <f t="shared" ca="1" si="128"/>
        <v>0</v>
      </c>
      <c r="R357" s="20">
        <f t="shared" si="129"/>
        <v>0</v>
      </c>
      <c r="S357" s="14">
        <f t="shared" si="130"/>
        <v>0</v>
      </c>
      <c r="T357" s="4">
        <f t="shared" si="139"/>
        <v>0</v>
      </c>
      <c r="U357" s="29">
        <f t="shared" si="140"/>
        <v>0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44945</v>
      </c>
      <c r="B358" s="116">
        <f t="shared" ca="1" si="141"/>
        <v>0</v>
      </c>
      <c r="C358" s="14">
        <f t="shared" si="132"/>
        <v>0</v>
      </c>
      <c r="D358" s="95">
        <f t="shared" si="133"/>
        <v>44944</v>
      </c>
      <c r="E358" s="9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1.15659171943377</v>
      </c>
      <c r="H358" s="14">
        <f t="shared" ca="1" si="143"/>
        <v>1.10380622170753</v>
      </c>
      <c r="I358" s="14">
        <f t="shared" ca="1" si="144"/>
        <v>1.04782134</v>
      </c>
      <c r="J358" s="13">
        <f t="shared" si="134"/>
        <v>0.05</v>
      </c>
      <c r="K358" s="29">
        <f t="shared" si="135"/>
        <v>44812</v>
      </c>
      <c r="L358" s="2">
        <f t="shared" si="136"/>
        <v>92</v>
      </c>
      <c r="M358" s="17">
        <f t="shared" si="137"/>
        <v>92</v>
      </c>
      <c r="N358" s="12">
        <f t="shared" si="126"/>
        <v>1.017971867</v>
      </c>
      <c r="O358" s="12">
        <f t="shared" ca="1" si="127"/>
        <v>1.0666526460000001</v>
      </c>
      <c r="P358" s="17">
        <f t="shared" si="138"/>
        <v>0</v>
      </c>
      <c r="Q358" s="14">
        <f t="shared" ca="1" si="128"/>
        <v>0</v>
      </c>
      <c r="R358" s="20">
        <f t="shared" si="129"/>
        <v>0</v>
      </c>
      <c r="S358" s="14">
        <f t="shared" si="130"/>
        <v>0</v>
      </c>
      <c r="T358" s="4">
        <f t="shared" si="139"/>
        <v>0</v>
      </c>
      <c r="U358" s="29">
        <f t="shared" si="140"/>
        <v>0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44946</v>
      </c>
      <c r="B359" s="116">
        <f t="shared" ca="1" si="141"/>
        <v>0</v>
      </c>
      <c r="C359" s="14">
        <f t="shared" si="132"/>
        <v>0</v>
      </c>
      <c r="D359" s="95">
        <f t="shared" si="133"/>
        <v>44945</v>
      </c>
      <c r="E359" s="9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1.1571791292362399</v>
      </c>
      <c r="H359" s="14">
        <f t="shared" ca="1" si="143"/>
        <v>1.10380622170753</v>
      </c>
      <c r="I359" s="14">
        <f t="shared" ca="1" si="144"/>
        <v>1.0483535100000001</v>
      </c>
      <c r="J359" s="13">
        <f t="shared" si="134"/>
        <v>0.05</v>
      </c>
      <c r="K359" s="29">
        <f t="shared" si="135"/>
        <v>44812</v>
      </c>
      <c r="L359" s="2">
        <f t="shared" si="136"/>
        <v>93</v>
      </c>
      <c r="M359" s="17">
        <f t="shared" si="137"/>
        <v>93</v>
      </c>
      <c r="N359" s="12">
        <f t="shared" si="126"/>
        <v>1.018168977</v>
      </c>
      <c r="O359" s="12">
        <f t="shared" ca="1" si="127"/>
        <v>1.067401021</v>
      </c>
      <c r="P359" s="17">
        <f t="shared" si="138"/>
        <v>0</v>
      </c>
      <c r="Q359" s="14">
        <f t="shared" ca="1" si="128"/>
        <v>0</v>
      </c>
      <c r="R359" s="20">
        <f t="shared" si="129"/>
        <v>0</v>
      </c>
      <c r="S359" s="14">
        <f t="shared" si="130"/>
        <v>0</v>
      </c>
      <c r="T359" s="4">
        <f t="shared" si="139"/>
        <v>0</v>
      </c>
      <c r="U359" s="29">
        <f t="shared" si="140"/>
        <v>0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44949</v>
      </c>
      <c r="B360" s="116">
        <f t="shared" ca="1" si="141"/>
        <v>0</v>
      </c>
      <c r="C360" s="14">
        <f t="shared" si="132"/>
        <v>0</v>
      </c>
      <c r="D360" s="95">
        <f t="shared" si="133"/>
        <v>44946</v>
      </c>
      <c r="E360" s="9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1.1577668373723899</v>
      </c>
      <c r="H360" s="14">
        <f t="shared" ca="1" si="143"/>
        <v>1.10380622170753</v>
      </c>
      <c r="I360" s="14">
        <f t="shared" ca="1" si="144"/>
        <v>1.0488859500000001</v>
      </c>
      <c r="J360" s="13">
        <f t="shared" si="134"/>
        <v>0.05</v>
      </c>
      <c r="K360" s="29">
        <f t="shared" si="135"/>
        <v>44812</v>
      </c>
      <c r="L360" s="2">
        <f t="shared" si="136"/>
        <v>94</v>
      </c>
      <c r="M360" s="17">
        <f t="shared" si="137"/>
        <v>94</v>
      </c>
      <c r="N360" s="12">
        <f t="shared" si="126"/>
        <v>1.0183661260000001</v>
      </c>
      <c r="O360" s="12">
        <f t="shared" ca="1" si="127"/>
        <v>1.0681499219999999</v>
      </c>
      <c r="P360" s="17">
        <f t="shared" si="138"/>
        <v>0</v>
      </c>
      <c r="Q360" s="14">
        <f t="shared" ca="1" si="128"/>
        <v>0</v>
      </c>
      <c r="R360" s="20">
        <f t="shared" si="129"/>
        <v>0</v>
      </c>
      <c r="S360" s="14">
        <f t="shared" si="130"/>
        <v>0</v>
      </c>
      <c r="T360" s="4">
        <f t="shared" si="139"/>
        <v>0</v>
      </c>
      <c r="U360" s="29">
        <f t="shared" si="140"/>
        <v>0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44950</v>
      </c>
      <c r="B361" s="116">
        <f t="shared" ca="1" si="141"/>
        <v>0</v>
      </c>
      <c r="C361" s="14">
        <f t="shared" si="132"/>
        <v>0</v>
      </c>
      <c r="D361" s="95">
        <f t="shared" si="133"/>
        <v>44949</v>
      </c>
      <c r="E361" s="9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1.1583548439937601</v>
      </c>
      <c r="H361" s="14">
        <f t="shared" ca="1" si="143"/>
        <v>1.10380622170753</v>
      </c>
      <c r="I361" s="14">
        <f t="shared" ca="1" si="144"/>
        <v>1.0494186599999999</v>
      </c>
      <c r="J361" s="13">
        <f t="shared" si="134"/>
        <v>0.05</v>
      </c>
      <c r="K361" s="29">
        <f t="shared" si="135"/>
        <v>44812</v>
      </c>
      <c r="L361" s="2">
        <f t="shared" si="136"/>
        <v>95</v>
      </c>
      <c r="M361" s="17">
        <f t="shared" si="137"/>
        <v>95</v>
      </c>
      <c r="N361" s="12">
        <f t="shared" si="126"/>
        <v>1.018563313</v>
      </c>
      <c r="O361" s="12">
        <f t="shared" ca="1" si="127"/>
        <v>1.0688993470000001</v>
      </c>
      <c r="P361" s="17">
        <f t="shared" si="138"/>
        <v>0</v>
      </c>
      <c r="Q361" s="14">
        <f t="shared" ca="1" si="128"/>
        <v>0</v>
      </c>
      <c r="R361" s="20">
        <f t="shared" si="129"/>
        <v>0</v>
      </c>
      <c r="S361" s="14">
        <f t="shared" si="130"/>
        <v>0</v>
      </c>
      <c r="T361" s="4">
        <f t="shared" si="139"/>
        <v>0</v>
      </c>
      <c r="U361" s="29">
        <f t="shared" si="140"/>
        <v>0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44951</v>
      </c>
      <c r="B362" s="116">
        <f t="shared" ca="1" si="141"/>
        <v>0</v>
      </c>
      <c r="C362" s="14">
        <f t="shared" si="132"/>
        <v>0</v>
      </c>
      <c r="D362" s="95">
        <f t="shared" si="133"/>
        <v>44950</v>
      </c>
      <c r="E362" s="9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1.15894314925193</v>
      </c>
      <c r="H362" s="14">
        <f t="shared" ca="1" si="143"/>
        <v>1.10380622170753</v>
      </c>
      <c r="I362" s="14">
        <f t="shared" ca="1" si="144"/>
        <v>1.04995164</v>
      </c>
      <c r="J362" s="13">
        <f t="shared" si="134"/>
        <v>0.05</v>
      </c>
      <c r="K362" s="29">
        <f t="shared" si="135"/>
        <v>44812</v>
      </c>
      <c r="L362" s="2">
        <f t="shared" si="136"/>
        <v>96</v>
      </c>
      <c r="M362" s="17">
        <f t="shared" si="137"/>
        <v>96</v>
      </c>
      <c r="N362" s="12">
        <f t="shared" si="126"/>
        <v>1.018760538</v>
      </c>
      <c r="O362" s="12">
        <f t="shared" ca="1" si="127"/>
        <v>1.0696492980000001</v>
      </c>
      <c r="P362" s="17">
        <f t="shared" si="138"/>
        <v>0</v>
      </c>
      <c r="Q362" s="14">
        <f t="shared" ca="1" si="128"/>
        <v>0</v>
      </c>
      <c r="R362" s="20">
        <f t="shared" si="129"/>
        <v>0</v>
      </c>
      <c r="S362" s="14">
        <f t="shared" si="130"/>
        <v>0</v>
      </c>
      <c r="T362" s="4">
        <f t="shared" si="139"/>
        <v>0</v>
      </c>
      <c r="U362" s="29">
        <f t="shared" si="140"/>
        <v>0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44952</v>
      </c>
      <c r="B363" s="116">
        <f t="shared" ca="1" si="141"/>
        <v>0</v>
      </c>
      <c r="C363" s="14">
        <f t="shared" si="132"/>
        <v>0</v>
      </c>
      <c r="D363" s="95">
        <f t="shared" si="133"/>
        <v>44951</v>
      </c>
      <c r="E363" s="9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1.1595317532985701</v>
      </c>
      <c r="H363" s="14">
        <f t="shared" ca="1" si="143"/>
        <v>1.10380622170753</v>
      </c>
      <c r="I363" s="14">
        <f t="shared" ca="1" si="144"/>
        <v>1.0504848899999999</v>
      </c>
      <c r="J363" s="13">
        <f t="shared" si="134"/>
        <v>0.05</v>
      </c>
      <c r="K363" s="29">
        <f t="shared" si="135"/>
        <v>44812</v>
      </c>
      <c r="L363" s="2">
        <f t="shared" si="136"/>
        <v>97</v>
      </c>
      <c r="M363" s="17">
        <f t="shared" si="137"/>
        <v>97</v>
      </c>
      <c r="N363" s="12">
        <f t="shared" si="126"/>
        <v>1.018957801</v>
      </c>
      <c r="O363" s="12">
        <f t="shared" ca="1" si="127"/>
        <v>1.0703997730000001</v>
      </c>
      <c r="P363" s="17">
        <f t="shared" si="138"/>
        <v>0</v>
      </c>
      <c r="Q363" s="14">
        <f t="shared" ca="1" si="128"/>
        <v>0</v>
      </c>
      <c r="R363" s="20">
        <f t="shared" si="129"/>
        <v>0</v>
      </c>
      <c r="S363" s="14">
        <f t="shared" si="130"/>
        <v>0</v>
      </c>
      <c r="T363" s="4">
        <f t="shared" si="139"/>
        <v>0</v>
      </c>
      <c r="U363" s="29">
        <f t="shared" si="140"/>
        <v>0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44953</v>
      </c>
      <c r="B364" s="116">
        <f t="shared" ca="1" si="141"/>
        <v>0</v>
      </c>
      <c r="C364" s="14">
        <f t="shared" si="132"/>
        <v>0</v>
      </c>
      <c r="D364" s="95">
        <f t="shared" si="133"/>
        <v>44952</v>
      </c>
      <c r="E364" s="9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1.16012065628543</v>
      </c>
      <c r="H364" s="14">
        <f t="shared" ca="1" si="143"/>
        <v>1.10380622170753</v>
      </c>
      <c r="I364" s="14">
        <f t="shared" ca="1" si="144"/>
        <v>1.05101841</v>
      </c>
      <c r="J364" s="13">
        <f t="shared" si="134"/>
        <v>0.05</v>
      </c>
      <c r="K364" s="29">
        <f t="shared" si="135"/>
        <v>44812</v>
      </c>
      <c r="L364" s="2">
        <f t="shared" si="136"/>
        <v>98</v>
      </c>
      <c r="M364" s="17">
        <f t="shared" si="137"/>
        <v>98</v>
      </c>
      <c r="N364" s="12">
        <f t="shared" si="126"/>
        <v>1.019155102</v>
      </c>
      <c r="O364" s="12">
        <f t="shared" ca="1" si="127"/>
        <v>1.071150775</v>
      </c>
      <c r="P364" s="17">
        <f t="shared" si="138"/>
        <v>0</v>
      </c>
      <c r="Q364" s="14">
        <f t="shared" ca="1" si="128"/>
        <v>0</v>
      </c>
      <c r="R364" s="20">
        <f t="shared" si="129"/>
        <v>0</v>
      </c>
      <c r="S364" s="14">
        <f t="shared" si="130"/>
        <v>0</v>
      </c>
      <c r="T364" s="4">
        <f t="shared" si="139"/>
        <v>0</v>
      </c>
      <c r="U364" s="29">
        <f t="shared" si="140"/>
        <v>0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44956</v>
      </c>
      <c r="B365" s="116">
        <f t="shared" ca="1" si="141"/>
        <v>0</v>
      </c>
      <c r="C365" s="14">
        <f t="shared" si="132"/>
        <v>0</v>
      </c>
      <c r="D365" s="95">
        <f t="shared" si="133"/>
        <v>44953</v>
      </c>
      <c r="E365" s="9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1.16070985836435</v>
      </c>
      <c r="H365" s="14">
        <f t="shared" ca="1" si="143"/>
        <v>1.10380622170753</v>
      </c>
      <c r="I365" s="14">
        <f t="shared" ca="1" si="144"/>
        <v>1.0515521999999999</v>
      </c>
      <c r="J365" s="13">
        <f t="shared" si="134"/>
        <v>0.05</v>
      </c>
      <c r="K365" s="29">
        <f t="shared" si="135"/>
        <v>44812</v>
      </c>
      <c r="L365" s="2">
        <f t="shared" si="136"/>
        <v>99</v>
      </c>
      <c r="M365" s="17">
        <f t="shared" si="137"/>
        <v>99</v>
      </c>
      <c r="N365" s="12">
        <f t="shared" si="126"/>
        <v>1.019352442</v>
      </c>
      <c r="O365" s="12">
        <f t="shared" ca="1" si="127"/>
        <v>1.0719023029999999</v>
      </c>
      <c r="P365" s="17">
        <f t="shared" si="138"/>
        <v>0</v>
      </c>
      <c r="Q365" s="14">
        <f t="shared" ca="1" si="128"/>
        <v>0</v>
      </c>
      <c r="R365" s="20">
        <f t="shared" si="129"/>
        <v>0</v>
      </c>
      <c r="S365" s="14">
        <f t="shared" si="130"/>
        <v>0</v>
      </c>
      <c r="T365" s="4">
        <f t="shared" si="139"/>
        <v>0</v>
      </c>
      <c r="U365" s="29">
        <f t="shared" si="140"/>
        <v>0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44957</v>
      </c>
      <c r="B366" s="116">
        <f t="shared" ca="1" si="141"/>
        <v>0</v>
      </c>
      <c r="C366" s="14">
        <f t="shared" si="132"/>
        <v>0</v>
      </c>
      <c r="D366" s="95">
        <f t="shared" si="133"/>
        <v>44956</v>
      </c>
      <c r="E366" s="9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1.1612993596872101</v>
      </c>
      <c r="H366" s="14">
        <f t="shared" ca="1" si="143"/>
        <v>1.10380622170753</v>
      </c>
      <c r="I366" s="14">
        <f t="shared" ca="1" si="144"/>
        <v>1.0520862600000001</v>
      </c>
      <c r="J366" s="13">
        <f t="shared" si="134"/>
        <v>0.05</v>
      </c>
      <c r="K366" s="29">
        <f t="shared" si="135"/>
        <v>44812</v>
      </c>
      <c r="L366" s="2">
        <f t="shared" si="136"/>
        <v>100</v>
      </c>
      <c r="M366" s="17">
        <f t="shared" si="137"/>
        <v>100</v>
      </c>
      <c r="N366" s="12">
        <f t="shared" si="126"/>
        <v>1.0195498190000001</v>
      </c>
      <c r="O366" s="12">
        <f t="shared" ca="1" si="127"/>
        <v>1.0726543559999999</v>
      </c>
      <c r="P366" s="17">
        <f t="shared" si="138"/>
        <v>0</v>
      </c>
      <c r="Q366" s="14">
        <f t="shared" ca="1" si="128"/>
        <v>0</v>
      </c>
      <c r="R366" s="20">
        <f t="shared" si="129"/>
        <v>0</v>
      </c>
      <c r="S366" s="14">
        <f t="shared" si="130"/>
        <v>0</v>
      </c>
      <c r="T366" s="4">
        <f t="shared" si="139"/>
        <v>0</v>
      </c>
      <c r="U366" s="29">
        <f t="shared" si="140"/>
        <v>0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44958</v>
      </c>
      <c r="B367" s="116">
        <f t="shared" ca="1" si="141"/>
        <v>0</v>
      </c>
      <c r="C367" s="14">
        <f t="shared" si="132"/>
        <v>0</v>
      </c>
      <c r="D367" s="95">
        <f t="shared" si="133"/>
        <v>44957</v>
      </c>
      <c r="E367" s="9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1.16188916040601</v>
      </c>
      <c r="H367" s="14">
        <f t="shared" ca="1" si="143"/>
        <v>1.10380622170753</v>
      </c>
      <c r="I367" s="14">
        <f t="shared" ca="1" si="144"/>
        <v>1.0526205900000001</v>
      </c>
      <c r="J367" s="13">
        <f t="shared" si="134"/>
        <v>0.05</v>
      </c>
      <c r="K367" s="29">
        <f t="shared" si="135"/>
        <v>44812</v>
      </c>
      <c r="L367" s="2">
        <f t="shared" si="136"/>
        <v>101</v>
      </c>
      <c r="M367" s="17">
        <f t="shared" si="137"/>
        <v>101</v>
      </c>
      <c r="N367" s="12">
        <f t="shared" si="126"/>
        <v>1.0197472350000001</v>
      </c>
      <c r="O367" s="12">
        <f t="shared" ca="1" si="127"/>
        <v>1.073406936</v>
      </c>
      <c r="P367" s="17">
        <f t="shared" si="138"/>
        <v>0</v>
      </c>
      <c r="Q367" s="14">
        <f t="shared" ca="1" si="128"/>
        <v>0</v>
      </c>
      <c r="R367" s="20">
        <f t="shared" si="129"/>
        <v>0</v>
      </c>
      <c r="S367" s="14">
        <f t="shared" si="130"/>
        <v>0</v>
      </c>
      <c r="T367" s="4">
        <f t="shared" si="139"/>
        <v>0</v>
      </c>
      <c r="U367" s="29">
        <f t="shared" si="140"/>
        <v>0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44959</v>
      </c>
      <c r="B368" s="116">
        <f t="shared" ca="1" si="141"/>
        <v>0</v>
      </c>
      <c r="C368" s="14">
        <f t="shared" si="132"/>
        <v>0</v>
      </c>
      <c r="D368" s="95">
        <f t="shared" si="133"/>
        <v>44958</v>
      </c>
      <c r="E368" s="9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1.1624792606728001</v>
      </c>
      <c r="H368" s="14">
        <f t="shared" ca="1" si="143"/>
        <v>1.10380622170753</v>
      </c>
      <c r="I368" s="14">
        <f t="shared" ca="1" si="144"/>
        <v>1.0531552</v>
      </c>
      <c r="J368" s="13">
        <f t="shared" si="134"/>
        <v>0.05</v>
      </c>
      <c r="K368" s="29">
        <f t="shared" si="135"/>
        <v>44812</v>
      </c>
      <c r="L368" s="2">
        <f t="shared" si="136"/>
        <v>102</v>
      </c>
      <c r="M368" s="17">
        <f t="shared" si="137"/>
        <v>102</v>
      </c>
      <c r="N368" s="12">
        <f t="shared" si="126"/>
        <v>1.0199446889999999</v>
      </c>
      <c r="O368" s="12">
        <f t="shared" ca="1" si="127"/>
        <v>1.0741600529999999</v>
      </c>
      <c r="P368" s="17">
        <f t="shared" si="138"/>
        <v>0</v>
      </c>
      <c r="Q368" s="14">
        <f t="shared" ca="1" si="128"/>
        <v>0</v>
      </c>
      <c r="R368" s="20">
        <f t="shared" si="129"/>
        <v>0</v>
      </c>
      <c r="S368" s="14">
        <f t="shared" si="130"/>
        <v>0</v>
      </c>
      <c r="T368" s="4">
        <f t="shared" si="139"/>
        <v>0</v>
      </c>
      <c r="U368" s="29">
        <f t="shared" si="140"/>
        <v>0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44960</v>
      </c>
      <c r="B369" s="116">
        <f t="shared" ca="1" si="141"/>
        <v>0</v>
      </c>
      <c r="C369" s="14">
        <f t="shared" si="132"/>
        <v>0</v>
      </c>
      <c r="D369" s="95">
        <f t="shared" si="133"/>
        <v>44959</v>
      </c>
      <c r="E369" s="9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1.16306966063971</v>
      </c>
      <c r="H369" s="14">
        <f t="shared" ca="1" si="143"/>
        <v>1.10380622170753</v>
      </c>
      <c r="I369" s="14">
        <f t="shared" ca="1" si="144"/>
        <v>1.05369008</v>
      </c>
      <c r="J369" s="13">
        <f t="shared" si="134"/>
        <v>0.05</v>
      </c>
      <c r="K369" s="29">
        <f t="shared" si="135"/>
        <v>44812</v>
      </c>
      <c r="L369" s="2">
        <f t="shared" si="136"/>
        <v>103</v>
      </c>
      <c r="M369" s="17">
        <f t="shared" si="137"/>
        <v>103</v>
      </c>
      <c r="N369" s="12">
        <f t="shared" si="126"/>
        <v>1.0201421820000001</v>
      </c>
      <c r="O369" s="12">
        <f t="shared" ca="1" si="127"/>
        <v>1.0749136969999999</v>
      </c>
      <c r="P369" s="17">
        <f t="shared" si="138"/>
        <v>0</v>
      </c>
      <c r="Q369" s="14">
        <f t="shared" ca="1" si="128"/>
        <v>0</v>
      </c>
      <c r="R369" s="20">
        <f t="shared" si="129"/>
        <v>0</v>
      </c>
      <c r="S369" s="14">
        <f t="shared" si="130"/>
        <v>0</v>
      </c>
      <c r="T369" s="4">
        <f t="shared" si="139"/>
        <v>0</v>
      </c>
      <c r="U369" s="29">
        <f t="shared" si="140"/>
        <v>0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44963</v>
      </c>
      <c r="B370" s="116">
        <f t="shared" ca="1" si="141"/>
        <v>0</v>
      </c>
      <c r="C370" s="14">
        <f t="shared" si="132"/>
        <v>0</v>
      </c>
      <c r="D370" s="95">
        <f t="shared" si="133"/>
        <v>44960</v>
      </c>
      <c r="E370" s="9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1.1636603604589599</v>
      </c>
      <c r="H370" s="14">
        <f t="shared" ca="1" si="143"/>
        <v>1.10380622170753</v>
      </c>
      <c r="I370" s="14">
        <f t="shared" ca="1" si="144"/>
        <v>1.05422522</v>
      </c>
      <c r="J370" s="13">
        <f t="shared" si="134"/>
        <v>0.05</v>
      </c>
      <c r="K370" s="29">
        <f t="shared" si="135"/>
        <v>44812</v>
      </c>
      <c r="L370" s="2">
        <f t="shared" si="136"/>
        <v>104</v>
      </c>
      <c r="M370" s="17">
        <f t="shared" si="137"/>
        <v>104</v>
      </c>
      <c r="N370" s="12">
        <f t="shared" si="126"/>
        <v>1.020339712</v>
      </c>
      <c r="O370" s="12">
        <f t="shared" ca="1" si="127"/>
        <v>1.075667857</v>
      </c>
      <c r="P370" s="17">
        <f t="shared" si="138"/>
        <v>0</v>
      </c>
      <c r="Q370" s="14">
        <f t="shared" ca="1" si="128"/>
        <v>0</v>
      </c>
      <c r="R370" s="20">
        <f t="shared" si="129"/>
        <v>0</v>
      </c>
      <c r="S370" s="14">
        <f t="shared" si="130"/>
        <v>0</v>
      </c>
      <c r="T370" s="4">
        <f t="shared" si="139"/>
        <v>0</v>
      </c>
      <c r="U370" s="29">
        <f t="shared" si="140"/>
        <v>0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44964</v>
      </c>
      <c r="B371" s="116">
        <f t="shared" ca="1" si="141"/>
        <v>0</v>
      </c>
      <c r="C371" s="14">
        <f t="shared" si="132"/>
        <v>0</v>
      </c>
      <c r="D371" s="95">
        <f t="shared" si="133"/>
        <v>44963</v>
      </c>
      <c r="E371" s="9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1.1642513602828299</v>
      </c>
      <c r="H371" s="14">
        <f t="shared" ca="1" si="143"/>
        <v>1.10380622170753</v>
      </c>
      <c r="I371" s="14">
        <f t="shared" ca="1" si="144"/>
        <v>1.05476064</v>
      </c>
      <c r="J371" s="13">
        <f t="shared" si="134"/>
        <v>0.05</v>
      </c>
      <c r="K371" s="29">
        <f t="shared" si="135"/>
        <v>44812</v>
      </c>
      <c r="L371" s="2">
        <f t="shared" si="136"/>
        <v>105</v>
      </c>
      <c r="M371" s="17">
        <f t="shared" si="137"/>
        <v>105</v>
      </c>
      <c r="N371" s="12">
        <f t="shared" si="126"/>
        <v>1.020537281</v>
      </c>
      <c r="O371" s="12">
        <f t="shared" ca="1" si="127"/>
        <v>1.076422556</v>
      </c>
      <c r="P371" s="17">
        <f t="shared" si="138"/>
        <v>0</v>
      </c>
      <c r="Q371" s="14">
        <f t="shared" ca="1" si="128"/>
        <v>0</v>
      </c>
      <c r="R371" s="20">
        <f t="shared" si="129"/>
        <v>0</v>
      </c>
      <c r="S371" s="14">
        <f t="shared" si="130"/>
        <v>0</v>
      </c>
      <c r="T371" s="4">
        <f t="shared" si="139"/>
        <v>0</v>
      </c>
      <c r="U371" s="29">
        <f t="shared" si="140"/>
        <v>0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44965</v>
      </c>
      <c r="B372" s="116">
        <f t="shared" ca="1" si="141"/>
        <v>0</v>
      </c>
      <c r="C372" s="14">
        <f t="shared" si="132"/>
        <v>0</v>
      </c>
      <c r="D372" s="95">
        <f t="shared" si="133"/>
        <v>44964</v>
      </c>
      <c r="E372" s="9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1.1648426602636901</v>
      </c>
      <c r="H372" s="14">
        <f t="shared" ca="1" si="143"/>
        <v>1.10380622170753</v>
      </c>
      <c r="I372" s="14">
        <f t="shared" ca="1" si="144"/>
        <v>1.05529633</v>
      </c>
      <c r="J372" s="13">
        <f t="shared" si="134"/>
        <v>0.05</v>
      </c>
      <c r="K372" s="29">
        <f t="shared" si="135"/>
        <v>44812</v>
      </c>
      <c r="L372" s="2">
        <f t="shared" si="136"/>
        <v>106</v>
      </c>
      <c r="M372" s="17">
        <f t="shared" si="137"/>
        <v>106</v>
      </c>
      <c r="N372" s="12">
        <f t="shared" si="126"/>
        <v>1.0207348890000001</v>
      </c>
      <c r="O372" s="12">
        <f t="shared" ca="1" si="127"/>
        <v>1.0771777819999999</v>
      </c>
      <c r="P372" s="17">
        <f t="shared" si="138"/>
        <v>0</v>
      </c>
      <c r="Q372" s="14">
        <f t="shared" ca="1" si="128"/>
        <v>0</v>
      </c>
      <c r="R372" s="20">
        <f t="shared" si="129"/>
        <v>0</v>
      </c>
      <c r="S372" s="14">
        <f t="shared" si="130"/>
        <v>0</v>
      </c>
      <c r="T372" s="4">
        <f t="shared" si="139"/>
        <v>0</v>
      </c>
      <c r="U372" s="29">
        <f t="shared" si="140"/>
        <v>0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44966</v>
      </c>
      <c r="B373" s="116">
        <f t="shared" ca="1" si="141"/>
        <v>0</v>
      </c>
      <c r="C373" s="14">
        <f t="shared" si="132"/>
        <v>0</v>
      </c>
      <c r="D373" s="95">
        <f t="shared" si="133"/>
        <v>44965</v>
      </c>
      <c r="E373" s="9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1.16543426055398</v>
      </c>
      <c r="H373" s="14">
        <f t="shared" ca="1" si="143"/>
        <v>1.10380622170753</v>
      </c>
      <c r="I373" s="14">
        <f t="shared" ca="1" si="144"/>
        <v>1.0558323000000001</v>
      </c>
      <c r="J373" s="13">
        <f t="shared" si="134"/>
        <v>0.05</v>
      </c>
      <c r="K373" s="29">
        <f t="shared" si="135"/>
        <v>44812</v>
      </c>
      <c r="L373" s="2">
        <f t="shared" si="136"/>
        <v>107</v>
      </c>
      <c r="M373" s="17">
        <f t="shared" si="137"/>
        <v>107</v>
      </c>
      <c r="N373" s="12">
        <f t="shared" si="126"/>
        <v>1.0209325339999999</v>
      </c>
      <c r="O373" s="12">
        <f t="shared" ca="1" si="127"/>
        <v>1.0779335459999999</v>
      </c>
      <c r="P373" s="17">
        <f t="shared" si="138"/>
        <v>0</v>
      </c>
      <c r="Q373" s="14">
        <f t="shared" ca="1" si="128"/>
        <v>0</v>
      </c>
      <c r="R373" s="20">
        <f t="shared" si="129"/>
        <v>0</v>
      </c>
      <c r="S373" s="14">
        <f t="shared" si="130"/>
        <v>0</v>
      </c>
      <c r="T373" s="4">
        <f t="shared" si="139"/>
        <v>0</v>
      </c>
      <c r="U373" s="29">
        <f t="shared" si="140"/>
        <v>0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44967</v>
      </c>
      <c r="B374" s="116">
        <f t="shared" ca="1" si="141"/>
        <v>0</v>
      </c>
      <c r="C374" s="14">
        <f t="shared" si="132"/>
        <v>0</v>
      </c>
      <c r="D374" s="95">
        <f t="shared" si="133"/>
        <v>44966</v>
      </c>
      <c r="E374" s="9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1.1660261613062299</v>
      </c>
      <c r="H374" s="14">
        <f t="shared" ca="1" si="143"/>
        <v>1.10380622170753</v>
      </c>
      <c r="I374" s="14">
        <f t="shared" ca="1" si="144"/>
        <v>1.0563685300000001</v>
      </c>
      <c r="J374" s="13">
        <f t="shared" si="134"/>
        <v>0.05</v>
      </c>
      <c r="K374" s="29">
        <f t="shared" si="135"/>
        <v>44812</v>
      </c>
      <c r="L374" s="2">
        <f t="shared" si="136"/>
        <v>108</v>
      </c>
      <c r="M374" s="17">
        <f t="shared" si="137"/>
        <v>108</v>
      </c>
      <c r="N374" s="12">
        <f t="shared" si="126"/>
        <v>1.0211302179999999</v>
      </c>
      <c r="O374" s="12">
        <f t="shared" ca="1" si="127"/>
        <v>1.078689827</v>
      </c>
      <c r="P374" s="17">
        <f t="shared" si="138"/>
        <v>0</v>
      </c>
      <c r="Q374" s="14">
        <f t="shared" ca="1" si="128"/>
        <v>0</v>
      </c>
      <c r="R374" s="20">
        <f t="shared" si="129"/>
        <v>0</v>
      </c>
      <c r="S374" s="14">
        <f t="shared" si="130"/>
        <v>0</v>
      </c>
      <c r="T374" s="4">
        <f t="shared" si="139"/>
        <v>0</v>
      </c>
      <c r="U374" s="29">
        <f t="shared" si="140"/>
        <v>0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44970</v>
      </c>
      <c r="B375" s="116">
        <f t="shared" ca="1" si="141"/>
        <v>0</v>
      </c>
      <c r="C375" s="14">
        <f t="shared" si="132"/>
        <v>0</v>
      </c>
      <c r="D375" s="95">
        <f t="shared" si="133"/>
        <v>44967</v>
      </c>
      <c r="E375" s="9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1.16661836267304</v>
      </c>
      <c r="H375" s="14">
        <f t="shared" ca="1" si="143"/>
        <v>1.10380622170753</v>
      </c>
      <c r="I375" s="14">
        <f t="shared" ca="1" si="144"/>
        <v>1.05690504</v>
      </c>
      <c r="J375" s="13">
        <f t="shared" si="134"/>
        <v>0.05</v>
      </c>
      <c r="K375" s="29">
        <f t="shared" si="135"/>
        <v>44812</v>
      </c>
      <c r="L375" s="2">
        <f t="shared" si="136"/>
        <v>109</v>
      </c>
      <c r="M375" s="17">
        <f t="shared" si="137"/>
        <v>109</v>
      </c>
      <c r="N375" s="12">
        <f t="shared" si="126"/>
        <v>1.0213279399999999</v>
      </c>
      <c r="O375" s="12">
        <f t="shared" ca="1" si="127"/>
        <v>1.0794466469999999</v>
      </c>
      <c r="P375" s="17">
        <f t="shared" si="138"/>
        <v>0</v>
      </c>
      <c r="Q375" s="14">
        <f t="shared" ca="1" si="128"/>
        <v>0</v>
      </c>
      <c r="R375" s="20">
        <f t="shared" si="129"/>
        <v>0</v>
      </c>
      <c r="S375" s="14">
        <f t="shared" si="130"/>
        <v>0</v>
      </c>
      <c r="T375" s="4">
        <f t="shared" si="139"/>
        <v>0</v>
      </c>
      <c r="U375" s="29">
        <f t="shared" si="140"/>
        <v>0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44971</v>
      </c>
      <c r="B376" s="116">
        <f t="shared" ca="1" si="141"/>
        <v>0</v>
      </c>
      <c r="C376" s="14">
        <f t="shared" si="132"/>
        <v>0</v>
      </c>
      <c r="D376" s="95">
        <f t="shared" si="133"/>
        <v>44970</v>
      </c>
      <c r="E376" s="9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1.16721086480707</v>
      </c>
      <c r="H376" s="14">
        <f t="shared" ca="1" si="143"/>
        <v>1.10380622170753</v>
      </c>
      <c r="I376" s="14">
        <f t="shared" ca="1" si="144"/>
        <v>1.05744182</v>
      </c>
      <c r="J376" s="13">
        <f t="shared" si="134"/>
        <v>0.05</v>
      </c>
      <c r="K376" s="29">
        <f t="shared" si="135"/>
        <v>44812</v>
      </c>
      <c r="L376" s="2">
        <f t="shared" si="136"/>
        <v>110</v>
      </c>
      <c r="M376" s="17">
        <f t="shared" si="137"/>
        <v>110</v>
      </c>
      <c r="N376" s="12">
        <f t="shared" si="126"/>
        <v>1.0215257</v>
      </c>
      <c r="O376" s="12">
        <f t="shared" ca="1" si="127"/>
        <v>1.080203995</v>
      </c>
      <c r="P376" s="17">
        <f t="shared" si="138"/>
        <v>0</v>
      </c>
      <c r="Q376" s="14">
        <f t="shared" ca="1" si="128"/>
        <v>0</v>
      </c>
      <c r="R376" s="20">
        <f t="shared" si="129"/>
        <v>0</v>
      </c>
      <c r="S376" s="14">
        <f t="shared" si="130"/>
        <v>0</v>
      </c>
      <c r="T376" s="4">
        <f t="shared" si="139"/>
        <v>0</v>
      </c>
      <c r="U376" s="29">
        <f t="shared" si="140"/>
        <v>0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44972</v>
      </c>
      <c r="B377" s="116">
        <f t="shared" ca="1" si="141"/>
        <v>0</v>
      </c>
      <c r="C377" s="14">
        <f t="shared" si="132"/>
        <v>0</v>
      </c>
      <c r="D377" s="95">
        <f t="shared" si="133"/>
        <v>44971</v>
      </c>
      <c r="E377" s="9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1.1678036678610899</v>
      </c>
      <c r="H377" s="14">
        <f t="shared" ca="1" si="143"/>
        <v>1.10380622170753</v>
      </c>
      <c r="I377" s="14">
        <f t="shared" ca="1" si="144"/>
        <v>1.0579788800000001</v>
      </c>
      <c r="J377" s="13">
        <f t="shared" si="134"/>
        <v>0.05</v>
      </c>
      <c r="K377" s="29">
        <f t="shared" si="135"/>
        <v>44812</v>
      </c>
      <c r="L377" s="2">
        <f t="shared" si="136"/>
        <v>111</v>
      </c>
      <c r="M377" s="17">
        <f t="shared" si="137"/>
        <v>111</v>
      </c>
      <c r="N377" s="12">
        <f t="shared" si="126"/>
        <v>1.0217234980000001</v>
      </c>
      <c r="O377" s="12">
        <f t="shared" ca="1" si="127"/>
        <v>1.080961882</v>
      </c>
      <c r="P377" s="17">
        <f t="shared" si="138"/>
        <v>0</v>
      </c>
      <c r="Q377" s="14">
        <f t="shared" ca="1" si="128"/>
        <v>0</v>
      </c>
      <c r="R377" s="20">
        <f t="shared" si="129"/>
        <v>0</v>
      </c>
      <c r="S377" s="14">
        <f t="shared" si="130"/>
        <v>0</v>
      </c>
      <c r="T377" s="4">
        <f t="shared" si="139"/>
        <v>0</v>
      </c>
      <c r="U377" s="29">
        <f t="shared" si="140"/>
        <v>0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44973</v>
      </c>
      <c r="B378" s="116">
        <f t="shared" ca="1" si="141"/>
        <v>0</v>
      </c>
      <c r="C378" s="14">
        <f t="shared" si="132"/>
        <v>0</v>
      </c>
      <c r="D378" s="95">
        <f t="shared" si="133"/>
        <v>44972</v>
      </c>
      <c r="E378" s="9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1.16839677198792</v>
      </c>
      <c r="H378" s="14">
        <f t="shared" ca="1" si="143"/>
        <v>1.10380622170753</v>
      </c>
      <c r="I378" s="14">
        <f t="shared" ca="1" si="144"/>
        <v>1.0585161999999999</v>
      </c>
      <c r="J378" s="13">
        <f t="shared" si="134"/>
        <v>0.05</v>
      </c>
      <c r="K378" s="29">
        <f t="shared" si="135"/>
        <v>44812</v>
      </c>
      <c r="L378" s="2">
        <f t="shared" si="136"/>
        <v>112</v>
      </c>
      <c r="M378" s="17">
        <f t="shared" si="137"/>
        <v>112</v>
      </c>
      <c r="N378" s="12">
        <f t="shared" si="126"/>
        <v>1.021921335</v>
      </c>
      <c r="O378" s="12">
        <f t="shared" ca="1" si="127"/>
        <v>1.0817202880000001</v>
      </c>
      <c r="P378" s="17">
        <f t="shared" si="138"/>
        <v>0</v>
      </c>
      <c r="Q378" s="14">
        <f t="shared" ca="1" si="128"/>
        <v>0</v>
      </c>
      <c r="R378" s="20">
        <f t="shared" si="129"/>
        <v>0</v>
      </c>
      <c r="S378" s="14">
        <f t="shared" si="130"/>
        <v>0</v>
      </c>
      <c r="T378" s="4">
        <f t="shared" si="139"/>
        <v>0</v>
      </c>
      <c r="U378" s="29">
        <f t="shared" si="140"/>
        <v>0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44974</v>
      </c>
      <c r="B379" s="116">
        <f t="shared" ca="1" si="141"/>
        <v>0</v>
      </c>
      <c r="C379" s="14">
        <f t="shared" si="132"/>
        <v>0</v>
      </c>
      <c r="D379" s="95">
        <f t="shared" si="133"/>
        <v>44973</v>
      </c>
      <c r="E379" s="9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1.1689901773404801</v>
      </c>
      <c r="H379" s="14">
        <f t="shared" ca="1" si="143"/>
        <v>1.10380622170753</v>
      </c>
      <c r="I379" s="14">
        <f t="shared" ca="1" si="144"/>
        <v>1.0590538</v>
      </c>
      <c r="J379" s="13">
        <f t="shared" si="134"/>
        <v>0.05</v>
      </c>
      <c r="K379" s="29">
        <f t="shared" si="135"/>
        <v>44812</v>
      </c>
      <c r="L379" s="2">
        <f t="shared" si="136"/>
        <v>113</v>
      </c>
      <c r="M379" s="17">
        <f t="shared" si="137"/>
        <v>113</v>
      </c>
      <c r="N379" s="12">
        <f t="shared" si="126"/>
        <v>1.0221192100000001</v>
      </c>
      <c r="O379" s="12">
        <f t="shared" ca="1" si="127"/>
        <v>1.0824792329999999</v>
      </c>
      <c r="P379" s="17">
        <f t="shared" si="138"/>
        <v>0</v>
      </c>
      <c r="Q379" s="14">
        <f t="shared" ca="1" si="128"/>
        <v>0</v>
      </c>
      <c r="R379" s="20">
        <f t="shared" si="129"/>
        <v>0</v>
      </c>
      <c r="S379" s="14">
        <f t="shared" si="130"/>
        <v>0</v>
      </c>
      <c r="T379" s="4">
        <f t="shared" si="139"/>
        <v>0</v>
      </c>
      <c r="U379" s="29">
        <f t="shared" si="140"/>
        <v>0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44979</v>
      </c>
      <c r="B380" s="116">
        <f t="shared" ca="1" si="141"/>
        <v>0</v>
      </c>
      <c r="C380" s="14">
        <f t="shared" si="132"/>
        <v>0</v>
      </c>
      <c r="D380" s="95">
        <f t="shared" si="133"/>
        <v>44974</v>
      </c>
      <c r="E380" s="9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1.1695838840717501</v>
      </c>
      <c r="H380" s="14">
        <f t="shared" ca="1" si="143"/>
        <v>1.10380622170753</v>
      </c>
      <c r="I380" s="14">
        <f t="shared" ca="1" si="144"/>
        <v>1.05959168</v>
      </c>
      <c r="J380" s="13">
        <f t="shared" si="134"/>
        <v>0.05</v>
      </c>
      <c r="K380" s="29">
        <f t="shared" si="135"/>
        <v>44812</v>
      </c>
      <c r="L380" s="2">
        <f t="shared" si="136"/>
        <v>114</v>
      </c>
      <c r="M380" s="17">
        <f t="shared" si="137"/>
        <v>114</v>
      </c>
      <c r="N380" s="12">
        <f t="shared" si="126"/>
        <v>1.022317124</v>
      </c>
      <c r="O380" s="12">
        <f t="shared" ca="1" si="127"/>
        <v>1.0832387189999999</v>
      </c>
      <c r="P380" s="17">
        <f t="shared" si="138"/>
        <v>0</v>
      </c>
      <c r="Q380" s="14">
        <f t="shared" ca="1" si="128"/>
        <v>0</v>
      </c>
      <c r="R380" s="20">
        <f t="shared" si="129"/>
        <v>0</v>
      </c>
      <c r="S380" s="14">
        <f t="shared" si="130"/>
        <v>0</v>
      </c>
      <c r="T380" s="4">
        <f t="shared" si="139"/>
        <v>0</v>
      </c>
      <c r="U380" s="29">
        <f t="shared" si="140"/>
        <v>0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44980</v>
      </c>
      <c r="B381" s="116">
        <f t="shared" ca="1" si="141"/>
        <v>0</v>
      </c>
      <c r="C381" s="14">
        <f t="shared" si="132"/>
        <v>0</v>
      </c>
      <c r="D381" s="95">
        <f t="shared" si="133"/>
        <v>44979</v>
      </c>
      <c r="E381" s="9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1.1701778923347901</v>
      </c>
      <c r="H381" s="14">
        <f t="shared" ca="1" si="143"/>
        <v>1.10380622170753</v>
      </c>
      <c r="I381" s="14">
        <f t="shared" ca="1" si="144"/>
        <v>1.06012982</v>
      </c>
      <c r="J381" s="13">
        <f t="shared" si="134"/>
        <v>0.05</v>
      </c>
      <c r="K381" s="29">
        <f t="shared" si="135"/>
        <v>44812</v>
      </c>
      <c r="L381" s="2">
        <f t="shared" si="136"/>
        <v>115</v>
      </c>
      <c r="M381" s="17">
        <f t="shared" si="137"/>
        <v>115</v>
      </c>
      <c r="N381" s="12">
        <f t="shared" si="126"/>
        <v>1.0225150759999999</v>
      </c>
      <c r="O381" s="12">
        <f t="shared" ca="1" si="127"/>
        <v>1.0839987230000001</v>
      </c>
      <c r="P381" s="17">
        <f t="shared" si="138"/>
        <v>0</v>
      </c>
      <c r="Q381" s="14">
        <f t="shared" ca="1" si="128"/>
        <v>0</v>
      </c>
      <c r="R381" s="20">
        <f t="shared" si="129"/>
        <v>0</v>
      </c>
      <c r="S381" s="14">
        <f t="shared" si="130"/>
        <v>0</v>
      </c>
      <c r="T381" s="4">
        <f t="shared" si="139"/>
        <v>0</v>
      </c>
      <c r="U381" s="29">
        <f t="shared" si="140"/>
        <v>0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44981</v>
      </c>
      <c r="B382" s="116">
        <f t="shared" ca="1" si="141"/>
        <v>0</v>
      </c>
      <c r="C382" s="14">
        <f t="shared" si="132"/>
        <v>0</v>
      </c>
      <c r="D382" s="95">
        <f t="shared" si="133"/>
        <v>44980</v>
      </c>
      <c r="E382" s="9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1.17077220228275</v>
      </c>
      <c r="H382" s="14">
        <f t="shared" ca="1" si="143"/>
        <v>1.10380622170753</v>
      </c>
      <c r="I382" s="14">
        <f t="shared" ca="1" si="144"/>
        <v>1.06066824</v>
      </c>
      <c r="J382" s="13">
        <f t="shared" si="134"/>
        <v>0.05</v>
      </c>
      <c r="K382" s="29">
        <f t="shared" si="135"/>
        <v>44812</v>
      </c>
      <c r="L382" s="2">
        <f t="shared" si="136"/>
        <v>116</v>
      </c>
      <c r="M382" s="17">
        <f t="shared" si="137"/>
        <v>116</v>
      </c>
      <c r="N382" s="12">
        <f t="shared" si="126"/>
        <v>1.0227130659999999</v>
      </c>
      <c r="O382" s="12">
        <f t="shared" ca="1" si="127"/>
        <v>1.084759268</v>
      </c>
      <c r="P382" s="17">
        <f t="shared" si="138"/>
        <v>0</v>
      </c>
      <c r="Q382" s="14">
        <f t="shared" ca="1" si="128"/>
        <v>0</v>
      </c>
      <c r="R382" s="20">
        <f t="shared" si="129"/>
        <v>0</v>
      </c>
      <c r="S382" s="14">
        <f t="shared" si="130"/>
        <v>0</v>
      </c>
      <c r="T382" s="4">
        <f t="shared" si="139"/>
        <v>0</v>
      </c>
      <c r="U382" s="29">
        <f t="shared" si="140"/>
        <v>0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44984</v>
      </c>
      <c r="B383" s="116">
        <f t="shared" ca="1" si="141"/>
        <v>0</v>
      </c>
      <c r="C383" s="14">
        <f t="shared" si="132"/>
        <v>0</v>
      </c>
      <c r="D383" s="95">
        <f t="shared" si="133"/>
        <v>44981</v>
      </c>
      <c r="E383" s="9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1.17136681406884</v>
      </c>
      <c r="H383" s="14">
        <f t="shared" ca="1" si="143"/>
        <v>1.10380622170753</v>
      </c>
      <c r="I383" s="14">
        <f t="shared" ca="1" si="144"/>
        <v>1.06120693</v>
      </c>
      <c r="J383" s="13">
        <f t="shared" si="134"/>
        <v>0.05</v>
      </c>
      <c r="K383" s="29">
        <f t="shared" si="135"/>
        <v>44812</v>
      </c>
      <c r="L383" s="2">
        <f t="shared" si="136"/>
        <v>117</v>
      </c>
      <c r="M383" s="17">
        <f t="shared" si="137"/>
        <v>117</v>
      </c>
      <c r="N383" s="12">
        <f t="shared" si="126"/>
        <v>1.0229110939999999</v>
      </c>
      <c r="O383" s="12">
        <f t="shared" ca="1" si="127"/>
        <v>1.0855203419999999</v>
      </c>
      <c r="P383" s="17">
        <f t="shared" si="138"/>
        <v>0</v>
      </c>
      <c r="Q383" s="14">
        <f t="shared" ca="1" si="128"/>
        <v>0</v>
      </c>
      <c r="R383" s="20">
        <f t="shared" si="129"/>
        <v>0</v>
      </c>
      <c r="S383" s="14">
        <f t="shared" si="130"/>
        <v>0</v>
      </c>
      <c r="T383" s="4">
        <f t="shared" si="139"/>
        <v>0</v>
      </c>
      <c r="U383" s="29">
        <f t="shared" si="140"/>
        <v>0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44985</v>
      </c>
      <c r="B384" s="116">
        <f t="shared" ca="1" si="141"/>
        <v>0</v>
      </c>
      <c r="C384" s="14">
        <f t="shared" si="132"/>
        <v>0</v>
      </c>
      <c r="D384" s="95">
        <f t="shared" si="133"/>
        <v>44984</v>
      </c>
      <c r="E384" s="9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1.1719617278463701</v>
      </c>
      <c r="H384" s="14">
        <f t="shared" ca="1" si="143"/>
        <v>1.10380622170753</v>
      </c>
      <c r="I384" s="14">
        <f t="shared" ca="1" si="144"/>
        <v>1.0617459</v>
      </c>
      <c r="J384" s="13">
        <f t="shared" si="134"/>
        <v>0.05</v>
      </c>
      <c r="K384" s="29">
        <f t="shared" si="135"/>
        <v>44812</v>
      </c>
      <c r="L384" s="2">
        <f t="shared" si="136"/>
        <v>118</v>
      </c>
      <c r="M384" s="17">
        <f t="shared" si="137"/>
        <v>118</v>
      </c>
      <c r="N384" s="12">
        <f t="shared" si="126"/>
        <v>1.023109161</v>
      </c>
      <c r="O384" s="12">
        <f t="shared" ca="1" si="127"/>
        <v>1.086281957</v>
      </c>
      <c r="P384" s="17">
        <f t="shared" si="138"/>
        <v>0</v>
      </c>
      <c r="Q384" s="14">
        <f t="shared" ca="1" si="128"/>
        <v>0</v>
      </c>
      <c r="R384" s="20">
        <f t="shared" si="129"/>
        <v>0</v>
      </c>
      <c r="S384" s="14">
        <f t="shared" si="130"/>
        <v>0</v>
      </c>
      <c r="T384" s="4">
        <f t="shared" si="139"/>
        <v>0</v>
      </c>
      <c r="U384" s="29">
        <f t="shared" si="140"/>
        <v>0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44986</v>
      </c>
      <c r="B385" s="116">
        <f t="shared" ca="1" si="141"/>
        <v>0</v>
      </c>
      <c r="C385" s="14">
        <f t="shared" si="132"/>
        <v>0</v>
      </c>
      <c r="D385" s="95">
        <f t="shared" si="133"/>
        <v>44985</v>
      </c>
      <c r="E385" s="9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1.17255694376871</v>
      </c>
      <c r="H385" s="14">
        <f t="shared" ca="1" si="143"/>
        <v>1.10380622170753</v>
      </c>
      <c r="I385" s="14">
        <f t="shared" ca="1" si="144"/>
        <v>1.06228514</v>
      </c>
      <c r="J385" s="13">
        <f t="shared" si="134"/>
        <v>0.05</v>
      </c>
      <c r="K385" s="29">
        <f t="shared" si="135"/>
        <v>44812</v>
      </c>
      <c r="L385" s="2">
        <f t="shared" si="136"/>
        <v>119</v>
      </c>
      <c r="M385" s="17">
        <f t="shared" si="137"/>
        <v>119</v>
      </c>
      <c r="N385" s="12">
        <f t="shared" si="126"/>
        <v>1.023307266</v>
      </c>
      <c r="O385" s="12">
        <f t="shared" ca="1" si="127"/>
        <v>1.0870441019999999</v>
      </c>
      <c r="P385" s="17">
        <f t="shared" si="138"/>
        <v>0</v>
      </c>
      <c r="Q385" s="14">
        <f t="shared" ca="1" si="128"/>
        <v>0</v>
      </c>
      <c r="R385" s="20">
        <f t="shared" si="129"/>
        <v>0</v>
      </c>
      <c r="S385" s="14">
        <f t="shared" si="130"/>
        <v>0</v>
      </c>
      <c r="T385" s="4">
        <f t="shared" si="139"/>
        <v>0</v>
      </c>
      <c r="U385" s="29">
        <f t="shared" si="140"/>
        <v>0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31"/>
        <v>44987</v>
      </c>
      <c r="B386" s="116">
        <f t="shared" ca="1" si="141"/>
        <v>0</v>
      </c>
      <c r="C386" s="14">
        <f t="shared" si="132"/>
        <v>0</v>
      </c>
      <c r="D386" s="95">
        <f t="shared" si="133"/>
        <v>44986</v>
      </c>
      <c r="E386" s="9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1.1731524619893099</v>
      </c>
      <c r="H386" s="14">
        <f t="shared" ca="1" si="143"/>
        <v>1.10380622170753</v>
      </c>
      <c r="I386" s="14">
        <f t="shared" ca="1" si="144"/>
        <v>1.06282465</v>
      </c>
      <c r="J386" s="13">
        <f t="shared" si="134"/>
        <v>0.05</v>
      </c>
      <c r="K386" s="29">
        <f t="shared" si="135"/>
        <v>44812</v>
      </c>
      <c r="L386" s="2">
        <f t="shared" si="136"/>
        <v>120</v>
      </c>
      <c r="M386" s="17">
        <f t="shared" si="137"/>
        <v>120</v>
      </c>
      <c r="N386" s="12">
        <f t="shared" si="126"/>
        <v>1.0235054100000001</v>
      </c>
      <c r="O386" s="12">
        <f t="shared" ca="1" si="127"/>
        <v>1.0878067789999999</v>
      </c>
      <c r="P386" s="17">
        <f t="shared" si="138"/>
        <v>0</v>
      </c>
      <c r="Q386" s="14">
        <f t="shared" ca="1" si="128"/>
        <v>0</v>
      </c>
      <c r="R386" s="20">
        <f t="shared" si="129"/>
        <v>0</v>
      </c>
      <c r="S386" s="14">
        <f t="shared" si="130"/>
        <v>0</v>
      </c>
      <c r="T386" s="4">
        <f t="shared" si="139"/>
        <v>0</v>
      </c>
      <c r="U386" s="29">
        <f t="shared" si="140"/>
        <v>0</v>
      </c>
      <c r="V386" s="3"/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31"/>
        <v>44988</v>
      </c>
      <c r="B387" s="116">
        <f t="shared" ca="1" si="141"/>
        <v>0</v>
      </c>
      <c r="C387" s="14">
        <f t="shared" si="132"/>
        <v>0</v>
      </c>
      <c r="D387" s="95">
        <f t="shared" si="133"/>
        <v>44987</v>
      </c>
      <c r="E387" s="9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1.1737482826617101</v>
      </c>
      <c r="H387" s="14">
        <f t="shared" ca="1" si="143"/>
        <v>1.10380622170753</v>
      </c>
      <c r="I387" s="14">
        <f t="shared" ca="1" si="144"/>
        <v>1.06336444</v>
      </c>
      <c r="J387" s="13">
        <f t="shared" si="134"/>
        <v>0.05</v>
      </c>
      <c r="K387" s="29">
        <f t="shared" si="135"/>
        <v>44812</v>
      </c>
      <c r="L387" s="2">
        <f t="shared" si="136"/>
        <v>121</v>
      </c>
      <c r="M387" s="17">
        <f t="shared" si="137"/>
        <v>121</v>
      </c>
      <c r="N387" s="12">
        <f t="shared" si="126"/>
        <v>1.0237035910000001</v>
      </c>
      <c r="O387" s="12">
        <f t="shared" ca="1" si="127"/>
        <v>1.0885699959999999</v>
      </c>
      <c r="P387" s="17">
        <f t="shared" si="138"/>
        <v>0</v>
      </c>
      <c r="Q387" s="14">
        <f t="shared" ca="1" si="128"/>
        <v>0</v>
      </c>
      <c r="R387" s="20">
        <f t="shared" si="129"/>
        <v>0</v>
      </c>
      <c r="S387" s="14">
        <f t="shared" si="130"/>
        <v>0</v>
      </c>
      <c r="T387" s="4">
        <f t="shared" si="139"/>
        <v>0</v>
      </c>
      <c r="U387" s="29">
        <f t="shared" si="140"/>
        <v>0</v>
      </c>
      <c r="V387" s="3"/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31"/>
        <v>44991</v>
      </c>
      <c r="B388" s="116">
        <f t="shared" ca="1" si="141"/>
        <v>0</v>
      </c>
      <c r="C388" s="14">
        <f t="shared" si="132"/>
        <v>0</v>
      </c>
      <c r="D388" s="95">
        <f t="shared" si="133"/>
        <v>44988</v>
      </c>
      <c r="E388" s="93">
        <f ca="1">IF(D388&lt;$B$1,VLOOKUP(D388,[1]DI!$A$4:$B$15000,2,FALSE),0)</f>
        <v>0.13650000000000001</v>
      </c>
      <c r="F388" s="14">
        <f t="shared" ca="1" si="142"/>
        <v>1.00050788</v>
      </c>
      <c r="G388" s="14">
        <f ca="1">(TRUNC(PRODUCT($F$12:$F387),16))</f>
        <v>1.1743444059395101</v>
      </c>
      <c r="H388" s="14">
        <f t="shared" ca="1" si="143"/>
        <v>1.10380622170753</v>
      </c>
      <c r="I388" s="14">
        <f t="shared" ca="1" si="144"/>
        <v>1.0639045</v>
      </c>
      <c r="J388" s="13">
        <f t="shared" si="134"/>
        <v>0.05</v>
      </c>
      <c r="K388" s="29">
        <f t="shared" si="135"/>
        <v>44812</v>
      </c>
      <c r="L388" s="2">
        <f t="shared" si="136"/>
        <v>122</v>
      </c>
      <c r="M388" s="17">
        <f t="shared" si="137"/>
        <v>122</v>
      </c>
      <c r="N388" s="12">
        <f t="shared" si="126"/>
        <v>1.0239018120000001</v>
      </c>
      <c r="O388" s="12">
        <f t="shared" ca="1" si="127"/>
        <v>1.089333745</v>
      </c>
      <c r="P388" s="17">
        <f t="shared" si="138"/>
        <v>0</v>
      </c>
      <c r="Q388" s="14">
        <f t="shared" ca="1" si="128"/>
        <v>0</v>
      </c>
      <c r="R388" s="20">
        <f t="shared" si="129"/>
        <v>0</v>
      </c>
      <c r="S388" s="14">
        <f t="shared" si="130"/>
        <v>0</v>
      </c>
      <c r="T388" s="4">
        <f t="shared" si="139"/>
        <v>0</v>
      </c>
      <c r="U388" s="29">
        <f t="shared" si="140"/>
        <v>0</v>
      </c>
      <c r="V388" s="3"/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31"/>
        <v>44992</v>
      </c>
      <c r="B389" s="116">
        <f t="shared" ca="1" si="141"/>
        <v>0</v>
      </c>
      <c r="C389" s="14">
        <f t="shared" si="132"/>
        <v>0</v>
      </c>
      <c r="D389" s="95">
        <f t="shared" si="133"/>
        <v>44991</v>
      </c>
      <c r="E389" s="9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1.1749408319763901</v>
      </c>
      <c r="H389" s="14">
        <f t="shared" ca="1" si="143"/>
        <v>1.10380622170753</v>
      </c>
      <c r="I389" s="14">
        <f t="shared" ca="1" si="144"/>
        <v>1.0644448399999999</v>
      </c>
      <c r="J389" s="13">
        <f t="shared" si="134"/>
        <v>0.05</v>
      </c>
      <c r="K389" s="29">
        <f t="shared" si="135"/>
        <v>44812</v>
      </c>
      <c r="L389" s="2">
        <f t="shared" si="136"/>
        <v>123</v>
      </c>
      <c r="M389" s="17">
        <f t="shared" si="137"/>
        <v>123</v>
      </c>
      <c r="N389" s="12">
        <f t="shared" si="126"/>
        <v>1.02410007</v>
      </c>
      <c r="O389" s="12">
        <f t="shared" ca="1" si="127"/>
        <v>1.090098035</v>
      </c>
      <c r="P389" s="17">
        <f t="shared" si="138"/>
        <v>0</v>
      </c>
      <c r="Q389" s="14">
        <f t="shared" ca="1" si="128"/>
        <v>0</v>
      </c>
      <c r="R389" s="20">
        <f t="shared" si="129"/>
        <v>0</v>
      </c>
      <c r="S389" s="14">
        <f t="shared" si="130"/>
        <v>0</v>
      </c>
      <c r="T389" s="4">
        <f t="shared" si="139"/>
        <v>0</v>
      </c>
      <c r="U389" s="29">
        <f t="shared" si="140"/>
        <v>0</v>
      </c>
      <c r="V389" s="3"/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31"/>
        <v>44993</v>
      </c>
      <c r="B390" s="116">
        <f t="shared" ca="1" si="141"/>
        <v>0</v>
      </c>
      <c r="C390" s="14">
        <f t="shared" si="132"/>
        <v>0</v>
      </c>
      <c r="D390" s="95">
        <f t="shared" si="133"/>
        <v>44992</v>
      </c>
      <c r="E390" s="9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1.17553756092614</v>
      </c>
      <c r="H390" s="14">
        <f t="shared" ca="1" si="143"/>
        <v>1.10380622170753</v>
      </c>
      <c r="I390" s="14">
        <f t="shared" ca="1" si="144"/>
        <v>1.06498545</v>
      </c>
      <c r="J390" s="13">
        <f t="shared" si="134"/>
        <v>0.05</v>
      </c>
      <c r="K390" s="29">
        <f t="shared" si="135"/>
        <v>44812</v>
      </c>
      <c r="L390" s="2">
        <f t="shared" si="136"/>
        <v>124</v>
      </c>
      <c r="M390" s="17">
        <f t="shared" si="137"/>
        <v>124</v>
      </c>
      <c r="N390" s="12">
        <f t="shared" si="126"/>
        <v>1.0242983670000001</v>
      </c>
      <c r="O390" s="12">
        <f t="shared" ca="1" si="127"/>
        <v>1.0908628570000001</v>
      </c>
      <c r="P390" s="17">
        <f t="shared" si="138"/>
        <v>0</v>
      </c>
      <c r="Q390" s="14">
        <f t="shared" ca="1" si="128"/>
        <v>0</v>
      </c>
      <c r="R390" s="20">
        <f t="shared" si="129"/>
        <v>0</v>
      </c>
      <c r="S390" s="14">
        <f t="shared" si="130"/>
        <v>0</v>
      </c>
      <c r="T390" s="4">
        <f t="shared" si="139"/>
        <v>0</v>
      </c>
      <c r="U390" s="29">
        <f t="shared" si="140"/>
        <v>0</v>
      </c>
      <c r="V390" s="3"/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44994</v>
      </c>
      <c r="B391" s="116">
        <f t="shared" ca="1" si="141"/>
        <v>0</v>
      </c>
      <c r="C391" s="14">
        <f t="shared" si="132"/>
        <v>0</v>
      </c>
      <c r="D391" s="95">
        <f t="shared" si="133"/>
        <v>44993</v>
      </c>
      <c r="E391" s="9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1.1761345929425799</v>
      </c>
      <c r="H391" s="14">
        <f t="shared" ca="1" si="143"/>
        <v>1.10380622170753</v>
      </c>
      <c r="I391" s="14">
        <f t="shared" ca="1" si="144"/>
        <v>1.06552633</v>
      </c>
      <c r="J391" s="13">
        <f t="shared" si="134"/>
        <v>0.05</v>
      </c>
      <c r="K391" s="29">
        <f t="shared" si="135"/>
        <v>44812</v>
      </c>
      <c r="L391" s="2">
        <f t="shared" si="136"/>
        <v>125</v>
      </c>
      <c r="M391" s="17">
        <f t="shared" si="137"/>
        <v>125</v>
      </c>
      <c r="N391" s="12">
        <f t="shared" si="126"/>
        <v>1.0244967030000001</v>
      </c>
      <c r="O391" s="12">
        <f t="shared" ca="1" si="127"/>
        <v>1.091628212</v>
      </c>
      <c r="P391" s="17">
        <f t="shared" si="138"/>
        <v>0</v>
      </c>
      <c r="Q391" s="14">
        <f t="shared" ca="1" si="128"/>
        <v>0</v>
      </c>
      <c r="R391" s="20">
        <f t="shared" si="129"/>
        <v>0</v>
      </c>
      <c r="S391" s="14">
        <f t="shared" si="130"/>
        <v>0</v>
      </c>
      <c r="T391" s="4">
        <f t="shared" si="139"/>
        <v>0</v>
      </c>
      <c r="U391" s="29">
        <f t="shared" si="140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44995</v>
      </c>
      <c r="B392" s="116">
        <f t="shared" ca="1" si="141"/>
        <v>0</v>
      </c>
      <c r="C392" s="14">
        <f t="shared" si="132"/>
        <v>0</v>
      </c>
      <c r="D392" s="95">
        <f t="shared" si="133"/>
        <v>44994</v>
      </c>
      <c r="E392" s="9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1.17673192817964</v>
      </c>
      <c r="H392" s="14">
        <f t="shared" ca="1" si="143"/>
        <v>1.10380622170753</v>
      </c>
      <c r="I392" s="14">
        <f t="shared" ca="1" si="144"/>
        <v>1.06606749</v>
      </c>
      <c r="J392" s="13">
        <f t="shared" si="134"/>
        <v>0.05</v>
      </c>
      <c r="K392" s="29">
        <f t="shared" si="135"/>
        <v>44812</v>
      </c>
      <c r="L392" s="2">
        <f t="shared" si="136"/>
        <v>126</v>
      </c>
      <c r="M392" s="17">
        <f t="shared" si="137"/>
        <v>126</v>
      </c>
      <c r="N392" s="12">
        <f t="shared" si="126"/>
        <v>1.0246950770000001</v>
      </c>
      <c r="O392" s="12">
        <f t="shared" ca="1" si="127"/>
        <v>1.092394109</v>
      </c>
      <c r="P392" s="17">
        <f t="shared" si="138"/>
        <v>0</v>
      </c>
      <c r="Q392" s="14">
        <f t="shared" ca="1" si="128"/>
        <v>0</v>
      </c>
      <c r="R392" s="20">
        <f t="shared" si="129"/>
        <v>0</v>
      </c>
      <c r="S392" s="14">
        <f t="shared" si="130"/>
        <v>0</v>
      </c>
      <c r="T392" s="4">
        <f t="shared" si="139"/>
        <v>0</v>
      </c>
      <c r="U392" s="29">
        <f t="shared" si="140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44998</v>
      </c>
      <c r="B393" s="116">
        <f t="shared" ca="1" si="141"/>
        <v>0</v>
      </c>
      <c r="C393" s="14">
        <f t="shared" si="132"/>
        <v>0</v>
      </c>
      <c r="D393" s="95">
        <f t="shared" si="133"/>
        <v>44995</v>
      </c>
      <c r="E393" s="9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1.1773295667913299</v>
      </c>
      <c r="H393" s="14">
        <f t="shared" ca="1" si="143"/>
        <v>1.10380622170753</v>
      </c>
      <c r="I393" s="14">
        <f t="shared" ca="1" si="144"/>
        <v>1.06660892</v>
      </c>
      <c r="J393" s="13">
        <f t="shared" si="134"/>
        <v>0.05</v>
      </c>
      <c r="K393" s="29">
        <f t="shared" si="135"/>
        <v>44812</v>
      </c>
      <c r="L393" s="2">
        <f t="shared" si="136"/>
        <v>127</v>
      </c>
      <c r="M393" s="17">
        <f t="shared" si="137"/>
        <v>127</v>
      </c>
      <c r="N393" s="12">
        <f t="shared" si="126"/>
        <v>1.0248934890000001</v>
      </c>
      <c r="O393" s="12">
        <f t="shared" ca="1" si="127"/>
        <v>1.0931605369999999</v>
      </c>
      <c r="P393" s="17">
        <f t="shared" si="138"/>
        <v>0</v>
      </c>
      <c r="Q393" s="14">
        <f t="shared" ca="1" si="128"/>
        <v>0</v>
      </c>
      <c r="R393" s="20">
        <f t="shared" si="129"/>
        <v>0</v>
      </c>
      <c r="S393" s="14">
        <f t="shared" si="130"/>
        <v>0</v>
      </c>
      <c r="T393" s="4">
        <f t="shared" si="139"/>
        <v>0</v>
      </c>
      <c r="U393" s="29">
        <f t="shared" si="140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44999</v>
      </c>
      <c r="B394" s="116">
        <f t="shared" ca="1" si="141"/>
        <v>0</v>
      </c>
      <c r="C394" s="14">
        <f t="shared" si="132"/>
        <v>0</v>
      </c>
      <c r="D394" s="95">
        <f t="shared" si="133"/>
        <v>44998</v>
      </c>
      <c r="E394" s="9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1.1779275089317101</v>
      </c>
      <c r="H394" s="14">
        <f t="shared" ca="1" si="143"/>
        <v>1.10380622170753</v>
      </c>
      <c r="I394" s="14">
        <f t="shared" ca="1" si="144"/>
        <v>1.06715063</v>
      </c>
      <c r="J394" s="13">
        <f t="shared" si="134"/>
        <v>0.05</v>
      </c>
      <c r="K394" s="29">
        <f t="shared" si="135"/>
        <v>44812</v>
      </c>
      <c r="L394" s="2">
        <f t="shared" si="136"/>
        <v>128</v>
      </c>
      <c r="M394" s="17">
        <f t="shared" si="137"/>
        <v>128</v>
      </c>
      <c r="N394" s="12">
        <f t="shared" si="126"/>
        <v>1.025091939</v>
      </c>
      <c r="O394" s="12">
        <f t="shared" ca="1" si="127"/>
        <v>1.093927509</v>
      </c>
      <c r="P394" s="17">
        <f t="shared" si="138"/>
        <v>0</v>
      </c>
      <c r="Q394" s="14">
        <f t="shared" ca="1" si="128"/>
        <v>0</v>
      </c>
      <c r="R394" s="20">
        <f t="shared" si="129"/>
        <v>0</v>
      </c>
      <c r="S394" s="14">
        <f t="shared" si="130"/>
        <v>0</v>
      </c>
      <c r="T394" s="4">
        <f t="shared" si="139"/>
        <v>0</v>
      </c>
      <c r="U394" s="29">
        <f t="shared" si="140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45000</v>
      </c>
      <c r="B395" s="116">
        <f t="shared" ca="1" si="141"/>
        <v>0</v>
      </c>
      <c r="C395" s="14">
        <f t="shared" si="132"/>
        <v>0</v>
      </c>
      <c r="D395" s="95">
        <f t="shared" si="133"/>
        <v>44999</v>
      </c>
      <c r="E395" s="9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1.1785257547549499</v>
      </c>
      <c r="H395" s="14">
        <f t="shared" ca="1" si="143"/>
        <v>1.10380622170753</v>
      </c>
      <c r="I395" s="14">
        <f t="shared" ca="1" si="144"/>
        <v>1.0676926200000001</v>
      </c>
      <c r="J395" s="13">
        <f t="shared" si="134"/>
        <v>0.05</v>
      </c>
      <c r="K395" s="29">
        <f t="shared" si="135"/>
        <v>44812</v>
      </c>
      <c r="L395" s="2">
        <f t="shared" si="136"/>
        <v>129</v>
      </c>
      <c r="M395" s="17">
        <f t="shared" si="137"/>
        <v>129</v>
      </c>
      <c r="N395" s="12">
        <f t="shared" si="126"/>
        <v>1.025290429</v>
      </c>
      <c r="O395" s="12">
        <f t="shared" ca="1" si="127"/>
        <v>1.094695024</v>
      </c>
      <c r="P395" s="17">
        <f t="shared" si="138"/>
        <v>0</v>
      </c>
      <c r="Q395" s="14">
        <f t="shared" ca="1" si="128"/>
        <v>0</v>
      </c>
      <c r="R395" s="20">
        <f t="shared" si="129"/>
        <v>0</v>
      </c>
      <c r="S395" s="14">
        <f t="shared" si="130"/>
        <v>0</v>
      </c>
      <c r="T395" s="4">
        <f t="shared" si="139"/>
        <v>0</v>
      </c>
      <c r="U395" s="29">
        <f t="shared" si="140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45001</v>
      </c>
      <c r="B396" s="116">
        <f t="shared" ca="1" si="141"/>
        <v>0</v>
      </c>
      <c r="C396" s="14">
        <f t="shared" si="132"/>
        <v>0</v>
      </c>
      <c r="D396" s="95">
        <f t="shared" si="133"/>
        <v>45000</v>
      </c>
      <c r="E396" s="9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1.1791243044152699</v>
      </c>
      <c r="H396" s="14">
        <f t="shared" ca="1" si="143"/>
        <v>1.10380622170753</v>
      </c>
      <c r="I396" s="14">
        <f t="shared" ca="1" si="144"/>
        <v>1.0682348800000001</v>
      </c>
      <c r="J396" s="13">
        <f t="shared" si="134"/>
        <v>0.05</v>
      </c>
      <c r="K396" s="29">
        <f t="shared" si="135"/>
        <v>44812</v>
      </c>
      <c r="L396" s="2">
        <f t="shared" si="136"/>
        <v>130</v>
      </c>
      <c r="M396" s="17">
        <f t="shared" si="137"/>
        <v>130</v>
      </c>
      <c r="N396" s="12">
        <f t="shared" ref="N396:N459" si="145">ROUND((J396+1)^(M396/252),9)</f>
        <v>1.025488956</v>
      </c>
      <c r="O396" s="12">
        <f t="shared" ref="O396:O459" ca="1" si="146">ROUND(I396*N396,9)</f>
        <v>1.095463072</v>
      </c>
      <c r="P396" s="17">
        <f t="shared" si="138"/>
        <v>0</v>
      </c>
      <c r="Q396" s="14">
        <f t="shared" ref="Q396:Q459" ca="1" si="147">TRUNC(((O396-1)*C396),8)</f>
        <v>0</v>
      </c>
      <c r="R396" s="20">
        <f t="shared" ref="R396:R459" si="148">IF($P396&gt;0,VLOOKUP($P396,$X$12:$AD$150,7),0)</f>
        <v>0</v>
      </c>
      <c r="S396" s="14">
        <f t="shared" ref="S396:S459" si="149">IF(R396&gt;0,TRUNC(R396*C396,8),0)</f>
        <v>0</v>
      </c>
      <c r="T396" s="4">
        <f t="shared" si="139"/>
        <v>0</v>
      </c>
      <c r="U396" s="29">
        <f t="shared" si="140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0">WORKDAY($A396,1,$X$166:$X$544)</f>
        <v>45002</v>
      </c>
      <c r="B397" s="116">
        <f t="shared" ca="1" si="141"/>
        <v>0</v>
      </c>
      <c r="C397" s="14">
        <f t="shared" ref="C397:C460" si="151">(C396-S396)</f>
        <v>0</v>
      </c>
      <c r="D397" s="95">
        <f t="shared" ref="D397:D460" si="152">WORKDAY($A397,-1,$X$160:$X$544)</f>
        <v>45001</v>
      </c>
      <c r="E397" s="9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1.179723158067</v>
      </c>
      <c r="H397" s="14">
        <f t="shared" ca="1" si="143"/>
        <v>1.10380622170753</v>
      </c>
      <c r="I397" s="14">
        <f t="shared" ca="1" si="144"/>
        <v>1.06877741</v>
      </c>
      <c r="J397" s="13">
        <f t="shared" ref="J397:J460" si="153">J396</f>
        <v>0.05</v>
      </c>
      <c r="K397" s="29">
        <f t="shared" ref="K397:K460" si="154">IF(P396&gt;0,VLOOKUP(P396,X$12:AH$150,2),K396)</f>
        <v>44812</v>
      </c>
      <c r="L397" s="2">
        <f t="shared" ref="L397:L460" si="155">IF(A397&gt;K397,IF(NETWORKDAYS(K397,A397,$X$160:$X$544)-1=0,1,NETWORKDAYS(K397,A397,$X$160:$X$544)-1),0)</f>
        <v>131</v>
      </c>
      <c r="M397" s="17">
        <f t="shared" ref="M397:M460" si="156">IF(AND(L397=1,L396=1),1,IF(L397&gt;0,IF(L397=L396,L397+1,L397),0))</f>
        <v>131</v>
      </c>
      <c r="N397" s="12">
        <f t="shared" si="145"/>
        <v>1.0256875219999999</v>
      </c>
      <c r="O397" s="12">
        <f t="shared" ca="1" si="146"/>
        <v>1.096231653</v>
      </c>
      <c r="P397" s="17">
        <f t="shared" ref="P397:P460" si="157">IF(VLOOKUP(A397,Y$12:AF$150,8)=VLOOKUP(A396,Y$12:AF$150,8),0,VLOOKUP(A397,Y$12:AF$150,8))</f>
        <v>0</v>
      </c>
      <c r="Q397" s="14">
        <f t="shared" ca="1" si="147"/>
        <v>0</v>
      </c>
      <c r="R397" s="20">
        <f t="shared" si="148"/>
        <v>0</v>
      </c>
      <c r="S397" s="14">
        <f t="shared" si="149"/>
        <v>0</v>
      </c>
      <c r="T397" s="4">
        <f t="shared" ref="T397:T460" si="158">IF(P396&gt;0,VLOOKUP(P396,X$12:AH$150,10),T396)</f>
        <v>0</v>
      </c>
      <c r="U397" s="29">
        <f t="shared" ref="U397:U460" si="159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0"/>
        <v>45005</v>
      </c>
      <c r="B398" s="116">
        <f t="shared" ref="B398:B461" ca="1" si="160">IF(D398&lt;=TODAY(),C398+Q398,IF(AND(D398&gt;TODAY(),A398&lt;=$B$1),IF(VLOOKUP(TODAY(),$A$10:$E$5000,4,FALSE)=0,"n.d",C398+Q398),"n.d"))</f>
        <v>0</v>
      </c>
      <c r="C398" s="14">
        <f t="shared" si="151"/>
        <v>0</v>
      </c>
      <c r="D398" s="95">
        <f t="shared" si="152"/>
        <v>45002</v>
      </c>
      <c r="E398" s="93">
        <f ca="1">IF(D398&lt;$B$1,VLOOKUP(D398,[1]DI!$A$4:$B$15000,2,FALSE),0)</f>
        <v>0.13650000000000001</v>
      </c>
      <c r="F398" s="14">
        <f t="shared" ref="F398:F461" ca="1" si="161">ROUND(((1+E398)^(1/252)),8)</f>
        <v>1.00050788</v>
      </c>
      <c r="G398" s="14">
        <f ca="1">(TRUNC(PRODUCT($F$12:$F397),16))</f>
        <v>1.18032231586452</v>
      </c>
      <c r="H398" s="14">
        <f t="shared" ref="H398:H461" ca="1" si="162">IF(P397&gt;0,G397,H397)</f>
        <v>1.10380622170753</v>
      </c>
      <c r="I398" s="14">
        <f t="shared" ref="I398:I461" ca="1" si="163">ROUND(G398/H398,8)</f>
        <v>1.06932022</v>
      </c>
      <c r="J398" s="13">
        <f t="shared" si="153"/>
        <v>0.05</v>
      </c>
      <c r="K398" s="29">
        <f t="shared" si="154"/>
        <v>44812</v>
      </c>
      <c r="L398" s="2">
        <f t="shared" si="155"/>
        <v>132</v>
      </c>
      <c r="M398" s="17">
        <f t="shared" si="156"/>
        <v>132</v>
      </c>
      <c r="N398" s="12">
        <f t="shared" si="145"/>
        <v>1.0258861260000001</v>
      </c>
      <c r="O398" s="12">
        <f t="shared" ca="1" si="146"/>
        <v>1.097000778</v>
      </c>
      <c r="P398" s="17">
        <f t="shared" si="157"/>
        <v>0</v>
      </c>
      <c r="Q398" s="14">
        <f t="shared" ca="1" si="147"/>
        <v>0</v>
      </c>
      <c r="R398" s="20">
        <f t="shared" si="148"/>
        <v>0</v>
      </c>
      <c r="S398" s="14">
        <f t="shared" si="149"/>
        <v>0</v>
      </c>
      <c r="T398" s="4">
        <f t="shared" si="158"/>
        <v>0</v>
      </c>
      <c r="U398" s="29">
        <f t="shared" si="159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0"/>
        <v>45006</v>
      </c>
      <c r="B399" s="116">
        <f t="shared" ca="1" si="160"/>
        <v>0</v>
      </c>
      <c r="C399" s="14">
        <f t="shared" si="151"/>
        <v>0</v>
      </c>
      <c r="D399" s="95">
        <f t="shared" si="152"/>
        <v>45005</v>
      </c>
      <c r="E399" s="93">
        <f ca="1">IF(D399&lt;$B$1,VLOOKUP(D399,[1]DI!$A$4:$B$15000,2,FALSE),0)</f>
        <v>0.13650000000000001</v>
      </c>
      <c r="F399" s="14">
        <f t="shared" ca="1" si="161"/>
        <v>1.00050788</v>
      </c>
      <c r="G399" s="14">
        <f ca="1">(TRUNC(PRODUCT($F$12:$F398),16))</f>
        <v>1.1809217779623</v>
      </c>
      <c r="H399" s="14">
        <f t="shared" ca="1" si="162"/>
        <v>1.10380622170753</v>
      </c>
      <c r="I399" s="14">
        <f t="shared" ca="1" si="163"/>
        <v>1.0698633099999999</v>
      </c>
      <c r="J399" s="13">
        <f t="shared" si="153"/>
        <v>0.05</v>
      </c>
      <c r="K399" s="29">
        <f t="shared" si="154"/>
        <v>44812</v>
      </c>
      <c r="L399" s="2">
        <f t="shared" si="155"/>
        <v>133</v>
      </c>
      <c r="M399" s="17">
        <f t="shared" si="156"/>
        <v>133</v>
      </c>
      <c r="N399" s="12">
        <f t="shared" si="145"/>
        <v>1.0260847689999999</v>
      </c>
      <c r="O399" s="12">
        <f t="shared" ca="1" si="146"/>
        <v>1.097770447</v>
      </c>
      <c r="P399" s="17">
        <f t="shared" si="157"/>
        <v>0</v>
      </c>
      <c r="Q399" s="14">
        <f t="shared" ca="1" si="147"/>
        <v>0</v>
      </c>
      <c r="R399" s="20">
        <f t="shared" si="148"/>
        <v>0</v>
      </c>
      <c r="S399" s="14">
        <f t="shared" si="149"/>
        <v>0</v>
      </c>
      <c r="T399" s="4">
        <f t="shared" si="158"/>
        <v>0</v>
      </c>
      <c r="U399" s="29">
        <f t="shared" si="159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0"/>
        <v>45007</v>
      </c>
      <c r="B400" s="116">
        <f t="shared" ca="1" si="160"/>
        <v>0</v>
      </c>
      <c r="C400" s="14">
        <f t="shared" si="151"/>
        <v>0</v>
      </c>
      <c r="D400" s="95">
        <f t="shared" si="152"/>
        <v>45006</v>
      </c>
      <c r="E400" s="93">
        <f ca="1">IF(D400&lt;$B$1,VLOOKUP(D400,[1]DI!$A$4:$B$15000,2,FALSE),0)</f>
        <v>0.13650000000000001</v>
      </c>
      <c r="F400" s="14">
        <f t="shared" ca="1" si="161"/>
        <v>1.00050788</v>
      </c>
      <c r="G400" s="14">
        <f ca="1">(TRUNC(PRODUCT($F$12:$F399),16))</f>
        <v>1.1815215445148901</v>
      </c>
      <c r="H400" s="14">
        <f t="shared" ca="1" si="162"/>
        <v>1.10380622170753</v>
      </c>
      <c r="I400" s="14">
        <f t="shared" ca="1" si="163"/>
        <v>1.0704066699999999</v>
      </c>
      <c r="J400" s="13">
        <f t="shared" si="153"/>
        <v>0.05</v>
      </c>
      <c r="K400" s="29">
        <f t="shared" si="154"/>
        <v>44812</v>
      </c>
      <c r="L400" s="2">
        <f t="shared" si="155"/>
        <v>134</v>
      </c>
      <c r="M400" s="17">
        <f t="shared" si="156"/>
        <v>134</v>
      </c>
      <c r="N400" s="12">
        <f t="shared" si="145"/>
        <v>1.0262834510000001</v>
      </c>
      <c r="O400" s="12">
        <f t="shared" ca="1" si="146"/>
        <v>1.098540651</v>
      </c>
      <c r="P400" s="17">
        <f t="shared" si="157"/>
        <v>0</v>
      </c>
      <c r="Q400" s="14">
        <f t="shared" ca="1" si="147"/>
        <v>0</v>
      </c>
      <c r="R400" s="20">
        <f t="shared" si="148"/>
        <v>0</v>
      </c>
      <c r="S400" s="14">
        <f t="shared" si="149"/>
        <v>0</v>
      </c>
      <c r="T400" s="4">
        <f t="shared" si="158"/>
        <v>0</v>
      </c>
      <c r="U400" s="29">
        <f t="shared" si="159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0"/>
        <v>45008</v>
      </c>
      <c r="B401" s="116">
        <f t="shared" ca="1" si="160"/>
        <v>0</v>
      </c>
      <c r="C401" s="14">
        <f t="shared" si="151"/>
        <v>0</v>
      </c>
      <c r="D401" s="95">
        <f t="shared" si="152"/>
        <v>45007</v>
      </c>
      <c r="E401" s="93">
        <f ca="1">IF(D401&lt;$B$1,VLOOKUP(D401,[1]DI!$A$4:$B$15000,2,FALSE),0)</f>
        <v>0.13650000000000001</v>
      </c>
      <c r="F401" s="14">
        <f t="shared" ca="1" si="161"/>
        <v>1.00050788</v>
      </c>
      <c r="G401" s="14">
        <f ca="1">(TRUNC(PRODUCT($F$12:$F400),16))</f>
        <v>1.1821216156769201</v>
      </c>
      <c r="H401" s="14">
        <f t="shared" ca="1" si="162"/>
        <v>1.10380622170753</v>
      </c>
      <c r="I401" s="14">
        <f t="shared" ca="1" si="163"/>
        <v>1.07095031</v>
      </c>
      <c r="J401" s="13">
        <f t="shared" si="153"/>
        <v>0.05</v>
      </c>
      <c r="K401" s="29">
        <f t="shared" si="154"/>
        <v>44812</v>
      </c>
      <c r="L401" s="2">
        <f t="shared" si="155"/>
        <v>135</v>
      </c>
      <c r="M401" s="17">
        <f t="shared" si="156"/>
        <v>135</v>
      </c>
      <c r="N401" s="12">
        <f t="shared" si="145"/>
        <v>1.02648217</v>
      </c>
      <c r="O401" s="12">
        <f t="shared" ca="1" si="146"/>
        <v>1.099311398</v>
      </c>
      <c r="P401" s="17">
        <f t="shared" si="157"/>
        <v>0</v>
      </c>
      <c r="Q401" s="14">
        <f t="shared" ca="1" si="147"/>
        <v>0</v>
      </c>
      <c r="R401" s="20">
        <f t="shared" si="148"/>
        <v>0</v>
      </c>
      <c r="S401" s="14">
        <f t="shared" si="149"/>
        <v>0</v>
      </c>
      <c r="T401" s="4">
        <f t="shared" si="158"/>
        <v>0</v>
      </c>
      <c r="U401" s="29">
        <f t="shared" si="159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0"/>
        <v>45009</v>
      </c>
      <c r="B402" s="116">
        <f t="shared" ca="1" si="160"/>
        <v>0</v>
      </c>
      <c r="C402" s="14">
        <f t="shared" si="151"/>
        <v>0</v>
      </c>
      <c r="D402" s="95">
        <f t="shared" si="152"/>
        <v>45008</v>
      </c>
      <c r="E402" s="93">
        <f ca="1">IF(D402&lt;$B$1,VLOOKUP(D402,[1]DI!$A$4:$B$15000,2,FALSE),0)</f>
        <v>0.13650000000000001</v>
      </c>
      <c r="F402" s="14">
        <f t="shared" ca="1" si="161"/>
        <v>1.00050788</v>
      </c>
      <c r="G402" s="14">
        <f ca="1">(TRUNC(PRODUCT($F$12:$F401),16))</f>
        <v>1.18272199160309</v>
      </c>
      <c r="H402" s="14">
        <f t="shared" ca="1" si="162"/>
        <v>1.10380622170753</v>
      </c>
      <c r="I402" s="14">
        <f t="shared" ca="1" si="163"/>
        <v>1.0714942199999999</v>
      </c>
      <c r="J402" s="13">
        <f t="shared" si="153"/>
        <v>0.05</v>
      </c>
      <c r="K402" s="29">
        <f t="shared" si="154"/>
        <v>44812</v>
      </c>
      <c r="L402" s="2">
        <f t="shared" si="155"/>
        <v>136</v>
      </c>
      <c r="M402" s="17">
        <f t="shared" si="156"/>
        <v>136</v>
      </c>
      <c r="N402" s="12">
        <f t="shared" si="145"/>
        <v>1.0266809290000001</v>
      </c>
      <c r="O402" s="12">
        <f t="shared" ca="1" si="146"/>
        <v>1.100082681</v>
      </c>
      <c r="P402" s="17">
        <f t="shared" si="157"/>
        <v>0</v>
      </c>
      <c r="Q402" s="14">
        <f t="shared" ca="1" si="147"/>
        <v>0</v>
      </c>
      <c r="R402" s="20">
        <f t="shared" si="148"/>
        <v>0</v>
      </c>
      <c r="S402" s="14">
        <f t="shared" si="149"/>
        <v>0</v>
      </c>
      <c r="T402" s="4">
        <f t="shared" si="158"/>
        <v>0</v>
      </c>
      <c r="U402" s="29">
        <f t="shared" si="159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0"/>
        <v>45012</v>
      </c>
      <c r="B403" s="116">
        <f t="shared" ca="1" si="160"/>
        <v>0</v>
      </c>
      <c r="C403" s="14">
        <f t="shared" si="151"/>
        <v>0</v>
      </c>
      <c r="D403" s="95">
        <f t="shared" si="152"/>
        <v>45009</v>
      </c>
      <c r="E403" s="93">
        <f ca="1">IF(D403&lt;$B$1,VLOOKUP(D403,[1]DI!$A$4:$B$15000,2,FALSE),0)</f>
        <v>0.13650000000000001</v>
      </c>
      <c r="F403" s="14">
        <f t="shared" ca="1" si="161"/>
        <v>1.00050788</v>
      </c>
      <c r="G403" s="14">
        <f ca="1">(TRUNC(PRODUCT($F$12:$F402),16))</f>
        <v>1.18332267244818</v>
      </c>
      <c r="H403" s="14">
        <f t="shared" ca="1" si="162"/>
        <v>1.10380622170753</v>
      </c>
      <c r="I403" s="14">
        <f t="shared" ca="1" si="163"/>
        <v>1.0720384199999999</v>
      </c>
      <c r="J403" s="13">
        <f t="shared" si="153"/>
        <v>0.05</v>
      </c>
      <c r="K403" s="29">
        <f t="shared" si="154"/>
        <v>44812</v>
      </c>
      <c r="L403" s="2">
        <f t="shared" si="155"/>
        <v>137</v>
      </c>
      <c r="M403" s="17">
        <f t="shared" si="156"/>
        <v>137</v>
      </c>
      <c r="N403" s="12">
        <f t="shared" si="145"/>
        <v>1.0268797249999999</v>
      </c>
      <c r="O403" s="12">
        <f t="shared" ca="1" si="146"/>
        <v>1.100854518</v>
      </c>
      <c r="P403" s="17">
        <f t="shared" si="157"/>
        <v>0</v>
      </c>
      <c r="Q403" s="14">
        <f t="shared" ca="1" si="147"/>
        <v>0</v>
      </c>
      <c r="R403" s="20">
        <f t="shared" si="148"/>
        <v>0</v>
      </c>
      <c r="S403" s="14">
        <f t="shared" si="149"/>
        <v>0</v>
      </c>
      <c r="T403" s="4">
        <f t="shared" si="158"/>
        <v>0</v>
      </c>
      <c r="U403" s="29">
        <f t="shared" si="159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0"/>
        <v>45013</v>
      </c>
      <c r="B404" s="116">
        <f t="shared" ca="1" si="160"/>
        <v>0</v>
      </c>
      <c r="C404" s="14">
        <f t="shared" si="151"/>
        <v>0</v>
      </c>
      <c r="D404" s="95">
        <f t="shared" si="152"/>
        <v>45012</v>
      </c>
      <c r="E404" s="93">
        <f ca="1">IF(D404&lt;$B$1,VLOOKUP(D404,[1]DI!$A$4:$B$15000,2,FALSE),0)</f>
        <v>0.13650000000000001</v>
      </c>
      <c r="F404" s="14">
        <f t="shared" ca="1" si="161"/>
        <v>1.00050788</v>
      </c>
      <c r="G404" s="14">
        <f ca="1">(TRUNC(PRODUCT($F$12:$F403),16))</f>
        <v>1.18392365836707</v>
      </c>
      <c r="H404" s="14">
        <f t="shared" ca="1" si="162"/>
        <v>1.10380622170753</v>
      </c>
      <c r="I404" s="14">
        <f t="shared" ca="1" si="163"/>
        <v>1.0725828799999999</v>
      </c>
      <c r="J404" s="13">
        <f t="shared" si="153"/>
        <v>0.05</v>
      </c>
      <c r="K404" s="29">
        <f t="shared" si="154"/>
        <v>44812</v>
      </c>
      <c r="L404" s="2">
        <f t="shared" si="155"/>
        <v>138</v>
      </c>
      <c r="M404" s="17">
        <f t="shared" si="156"/>
        <v>138</v>
      </c>
      <c r="N404" s="12">
        <f t="shared" si="145"/>
        <v>1.0270785609999999</v>
      </c>
      <c r="O404" s="12">
        <f t="shared" ca="1" si="146"/>
        <v>1.1016268810000001</v>
      </c>
      <c r="P404" s="17">
        <f t="shared" si="157"/>
        <v>0</v>
      </c>
      <c r="Q404" s="14">
        <f t="shared" ca="1" si="147"/>
        <v>0</v>
      </c>
      <c r="R404" s="20">
        <f t="shared" si="148"/>
        <v>0</v>
      </c>
      <c r="S404" s="14">
        <f t="shared" si="149"/>
        <v>0</v>
      </c>
      <c r="T404" s="4">
        <f t="shared" si="158"/>
        <v>0</v>
      </c>
      <c r="U404" s="29">
        <f t="shared" si="159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0"/>
        <v>45014</v>
      </c>
      <c r="B405" s="116">
        <f t="shared" ca="1" si="160"/>
        <v>0</v>
      </c>
      <c r="C405" s="14">
        <f t="shared" si="151"/>
        <v>0</v>
      </c>
      <c r="D405" s="95">
        <f t="shared" si="152"/>
        <v>45013</v>
      </c>
      <c r="E405" s="93">
        <f ca="1">IF(D405&lt;$B$1,VLOOKUP(D405,[1]DI!$A$4:$B$15000,2,FALSE),0)</f>
        <v>0.13650000000000001</v>
      </c>
      <c r="F405" s="14">
        <f t="shared" ca="1" si="161"/>
        <v>1.00050788</v>
      </c>
      <c r="G405" s="14">
        <f ca="1">(TRUNC(PRODUCT($F$12:$F404),16))</f>
        <v>1.1845249495146799</v>
      </c>
      <c r="H405" s="14">
        <f t="shared" ca="1" si="162"/>
        <v>1.10380622170753</v>
      </c>
      <c r="I405" s="14">
        <f t="shared" ca="1" si="163"/>
        <v>1.0731276300000001</v>
      </c>
      <c r="J405" s="13">
        <f t="shared" si="153"/>
        <v>0.05</v>
      </c>
      <c r="K405" s="29">
        <f t="shared" si="154"/>
        <v>44812</v>
      </c>
      <c r="L405" s="2">
        <f t="shared" si="155"/>
        <v>139</v>
      </c>
      <c r="M405" s="17">
        <f t="shared" si="156"/>
        <v>139</v>
      </c>
      <c r="N405" s="12">
        <f t="shared" si="145"/>
        <v>1.0272774339999999</v>
      </c>
      <c r="O405" s="12">
        <f t="shared" ca="1" si="146"/>
        <v>1.102399798</v>
      </c>
      <c r="P405" s="17">
        <f t="shared" si="157"/>
        <v>0</v>
      </c>
      <c r="Q405" s="14">
        <f t="shared" ca="1" si="147"/>
        <v>0</v>
      </c>
      <c r="R405" s="20">
        <f t="shared" si="148"/>
        <v>0</v>
      </c>
      <c r="S405" s="14">
        <f t="shared" si="149"/>
        <v>0</v>
      </c>
      <c r="T405" s="4">
        <f t="shared" si="158"/>
        <v>0</v>
      </c>
      <c r="U405" s="29">
        <f t="shared" si="159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0"/>
        <v>45015</v>
      </c>
      <c r="B406" s="116">
        <f t="shared" ca="1" si="160"/>
        <v>0</v>
      </c>
      <c r="C406" s="14">
        <f t="shared" si="151"/>
        <v>0</v>
      </c>
      <c r="D406" s="95">
        <f t="shared" si="152"/>
        <v>45014</v>
      </c>
      <c r="E406" s="93">
        <f ca="1">IF(D406&lt;$B$1,VLOOKUP(D406,[1]DI!$A$4:$B$15000,2,FALSE),0)</f>
        <v>0.13650000000000001</v>
      </c>
      <c r="F406" s="14">
        <f t="shared" ca="1" si="161"/>
        <v>1.00050788</v>
      </c>
      <c r="G406" s="14">
        <f ca="1">(TRUNC(PRODUCT($F$12:$F405),16))</f>
        <v>1.1851265460460401</v>
      </c>
      <c r="H406" s="14">
        <f t="shared" ca="1" si="162"/>
        <v>1.10380622170753</v>
      </c>
      <c r="I406" s="14">
        <f t="shared" ca="1" si="163"/>
        <v>1.07367265</v>
      </c>
      <c r="J406" s="13">
        <f t="shared" si="153"/>
        <v>0.05</v>
      </c>
      <c r="K406" s="29">
        <f t="shared" si="154"/>
        <v>44812</v>
      </c>
      <c r="L406" s="2">
        <f t="shared" si="155"/>
        <v>140</v>
      </c>
      <c r="M406" s="17">
        <f t="shared" si="156"/>
        <v>140</v>
      </c>
      <c r="N406" s="12">
        <f t="shared" si="145"/>
        <v>1.0274763469999999</v>
      </c>
      <c r="O406" s="12">
        <f t="shared" ca="1" si="146"/>
        <v>1.1031732519999999</v>
      </c>
      <c r="P406" s="17">
        <f t="shared" si="157"/>
        <v>0</v>
      </c>
      <c r="Q406" s="14">
        <f t="shared" ca="1" si="147"/>
        <v>0</v>
      </c>
      <c r="R406" s="20">
        <f t="shared" si="148"/>
        <v>0</v>
      </c>
      <c r="S406" s="14">
        <f t="shared" si="149"/>
        <v>0</v>
      </c>
      <c r="T406" s="4">
        <f t="shared" si="158"/>
        <v>0</v>
      </c>
      <c r="U406" s="29">
        <f t="shared" si="159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0"/>
        <v>45016</v>
      </c>
      <c r="B407" s="116">
        <f t="shared" ca="1" si="160"/>
        <v>0</v>
      </c>
      <c r="C407" s="14">
        <f t="shared" si="151"/>
        <v>0</v>
      </c>
      <c r="D407" s="95">
        <f t="shared" si="152"/>
        <v>45015</v>
      </c>
      <c r="E407" s="93">
        <f ca="1">IF(D407&lt;$B$1,VLOOKUP(D407,[1]DI!$A$4:$B$15000,2,FALSE),0)</f>
        <v>0.13650000000000001</v>
      </c>
      <c r="F407" s="14">
        <f t="shared" ca="1" si="161"/>
        <v>1.00050788</v>
      </c>
      <c r="G407" s="14">
        <f ca="1">(TRUNC(PRODUCT($F$12:$F406),16))</f>
        <v>1.18572844811624</v>
      </c>
      <c r="H407" s="14">
        <f t="shared" ca="1" si="162"/>
        <v>1.10380622170753</v>
      </c>
      <c r="I407" s="14">
        <f t="shared" ca="1" si="163"/>
        <v>1.07421794</v>
      </c>
      <c r="J407" s="13">
        <f t="shared" si="153"/>
        <v>0.05</v>
      </c>
      <c r="K407" s="29">
        <f t="shared" si="154"/>
        <v>44812</v>
      </c>
      <c r="L407" s="2">
        <f t="shared" si="155"/>
        <v>141</v>
      </c>
      <c r="M407" s="17">
        <f t="shared" si="156"/>
        <v>141</v>
      </c>
      <c r="N407" s="12">
        <f t="shared" si="145"/>
        <v>1.027675297</v>
      </c>
      <c r="O407" s="12">
        <f t="shared" ca="1" si="146"/>
        <v>1.103947241</v>
      </c>
      <c r="P407" s="17">
        <f t="shared" si="157"/>
        <v>0</v>
      </c>
      <c r="Q407" s="14">
        <f t="shared" ca="1" si="147"/>
        <v>0</v>
      </c>
      <c r="R407" s="20">
        <f t="shared" si="148"/>
        <v>0</v>
      </c>
      <c r="S407" s="14">
        <f t="shared" si="149"/>
        <v>0</v>
      </c>
      <c r="T407" s="4">
        <f t="shared" si="158"/>
        <v>0</v>
      </c>
      <c r="U407" s="29">
        <f t="shared" si="159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0"/>
        <v>45019</v>
      </c>
      <c r="B408" s="116">
        <f t="shared" ca="1" si="160"/>
        <v>0</v>
      </c>
      <c r="C408" s="14">
        <f t="shared" si="151"/>
        <v>0</v>
      </c>
      <c r="D408" s="95">
        <f t="shared" si="152"/>
        <v>45016</v>
      </c>
      <c r="E408" s="93">
        <f ca="1">IF(D408&lt;$B$1,VLOOKUP(D408,[1]DI!$A$4:$B$15000,2,FALSE),0)</f>
        <v>0.13650000000000001</v>
      </c>
      <c r="F408" s="14">
        <f t="shared" ca="1" si="161"/>
        <v>1.00050788</v>
      </c>
      <c r="G408" s="14">
        <f ca="1">(TRUNC(PRODUCT($F$12:$F407),16))</f>
        <v>1.18633065588047</v>
      </c>
      <c r="H408" s="14">
        <f t="shared" ca="1" si="162"/>
        <v>1.10380622170753</v>
      </c>
      <c r="I408" s="14">
        <f t="shared" ca="1" si="163"/>
        <v>1.0747635200000001</v>
      </c>
      <c r="J408" s="13">
        <f t="shared" si="153"/>
        <v>0.05</v>
      </c>
      <c r="K408" s="29">
        <f t="shared" si="154"/>
        <v>44812</v>
      </c>
      <c r="L408" s="2">
        <f t="shared" si="155"/>
        <v>142</v>
      </c>
      <c r="M408" s="17">
        <f t="shared" si="156"/>
        <v>142</v>
      </c>
      <c r="N408" s="12">
        <f t="shared" si="145"/>
        <v>1.0278742869999999</v>
      </c>
      <c r="O408" s="12">
        <f t="shared" ca="1" si="146"/>
        <v>1.1047217869999999</v>
      </c>
      <c r="P408" s="17">
        <f t="shared" si="157"/>
        <v>0</v>
      </c>
      <c r="Q408" s="14">
        <f t="shared" ca="1" si="147"/>
        <v>0</v>
      </c>
      <c r="R408" s="20">
        <f t="shared" si="148"/>
        <v>0</v>
      </c>
      <c r="S408" s="14">
        <f t="shared" si="149"/>
        <v>0</v>
      </c>
      <c r="T408" s="4">
        <f t="shared" si="158"/>
        <v>0</v>
      </c>
      <c r="U408" s="29">
        <f t="shared" si="159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0"/>
        <v>45020</v>
      </c>
      <c r="B409" s="116">
        <f t="shared" ca="1" si="160"/>
        <v>0</v>
      </c>
      <c r="C409" s="14">
        <f t="shared" si="151"/>
        <v>0</v>
      </c>
      <c r="D409" s="95">
        <f t="shared" si="152"/>
        <v>45019</v>
      </c>
      <c r="E409" s="93">
        <f ca="1">IF(D409&lt;$B$1,VLOOKUP(D409,[1]DI!$A$4:$B$15000,2,FALSE),0)</f>
        <v>0.13650000000000001</v>
      </c>
      <c r="F409" s="14">
        <f t="shared" ca="1" si="161"/>
        <v>1.00050788</v>
      </c>
      <c r="G409" s="14">
        <f ca="1">(TRUNC(PRODUCT($F$12:$F408),16))</f>
        <v>1.18693316949398</v>
      </c>
      <c r="H409" s="14">
        <f t="shared" ca="1" si="162"/>
        <v>1.10380622170753</v>
      </c>
      <c r="I409" s="14">
        <f t="shared" ca="1" si="163"/>
        <v>1.07530937</v>
      </c>
      <c r="J409" s="13">
        <f t="shared" si="153"/>
        <v>0.05</v>
      </c>
      <c r="K409" s="29">
        <f t="shared" si="154"/>
        <v>44812</v>
      </c>
      <c r="L409" s="2">
        <f t="shared" si="155"/>
        <v>143</v>
      </c>
      <c r="M409" s="17">
        <f t="shared" si="156"/>
        <v>143</v>
      </c>
      <c r="N409" s="12">
        <f t="shared" si="145"/>
        <v>1.028073314</v>
      </c>
      <c r="O409" s="12">
        <f t="shared" ca="1" si="146"/>
        <v>1.1054968679999999</v>
      </c>
      <c r="P409" s="17">
        <f t="shared" si="157"/>
        <v>0</v>
      </c>
      <c r="Q409" s="14">
        <f t="shared" ca="1" si="147"/>
        <v>0</v>
      </c>
      <c r="R409" s="20">
        <f t="shared" si="148"/>
        <v>0</v>
      </c>
      <c r="S409" s="14">
        <f t="shared" si="149"/>
        <v>0</v>
      </c>
      <c r="T409" s="4">
        <f t="shared" si="158"/>
        <v>0</v>
      </c>
      <c r="U409" s="29">
        <f t="shared" si="159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0"/>
        <v>45021</v>
      </c>
      <c r="B410" s="116">
        <f t="shared" ca="1" si="160"/>
        <v>0</v>
      </c>
      <c r="C410" s="14">
        <f t="shared" si="151"/>
        <v>0</v>
      </c>
      <c r="D410" s="95">
        <f t="shared" si="152"/>
        <v>45020</v>
      </c>
      <c r="E410" s="93">
        <f ca="1">IF(D410&lt;$B$1,VLOOKUP(D410,[1]DI!$A$4:$B$15000,2,FALSE),0)</f>
        <v>0.13650000000000001</v>
      </c>
      <c r="F410" s="14">
        <f t="shared" ca="1" si="161"/>
        <v>1.00050788</v>
      </c>
      <c r="G410" s="14">
        <f ca="1">(TRUNC(PRODUCT($F$12:$F409),16))</f>
        <v>1.1875359891121</v>
      </c>
      <c r="H410" s="14">
        <f t="shared" ca="1" si="162"/>
        <v>1.10380622170753</v>
      </c>
      <c r="I410" s="14">
        <f t="shared" ca="1" si="163"/>
        <v>1.0758555000000001</v>
      </c>
      <c r="J410" s="13">
        <f t="shared" si="153"/>
        <v>0.05</v>
      </c>
      <c r="K410" s="29">
        <f t="shared" si="154"/>
        <v>44812</v>
      </c>
      <c r="L410" s="2">
        <f t="shared" si="155"/>
        <v>144</v>
      </c>
      <c r="M410" s="17">
        <f t="shared" si="156"/>
        <v>144</v>
      </c>
      <c r="N410" s="12">
        <f t="shared" si="145"/>
        <v>1.0282723810000001</v>
      </c>
      <c r="O410" s="12">
        <f t="shared" ca="1" si="146"/>
        <v>1.106272497</v>
      </c>
      <c r="P410" s="17">
        <f t="shared" si="157"/>
        <v>0</v>
      </c>
      <c r="Q410" s="14">
        <f t="shared" ca="1" si="147"/>
        <v>0</v>
      </c>
      <c r="R410" s="20">
        <f t="shared" si="148"/>
        <v>0</v>
      </c>
      <c r="S410" s="14">
        <f t="shared" si="149"/>
        <v>0</v>
      </c>
      <c r="T410" s="4">
        <f t="shared" si="158"/>
        <v>0</v>
      </c>
      <c r="U410" s="29">
        <f t="shared" si="159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0"/>
        <v>45022</v>
      </c>
      <c r="B411" s="116">
        <f t="shared" ca="1" si="160"/>
        <v>0</v>
      </c>
      <c r="C411" s="14">
        <f t="shared" si="151"/>
        <v>0</v>
      </c>
      <c r="D411" s="95">
        <f t="shared" si="152"/>
        <v>45021</v>
      </c>
      <c r="E411" s="93">
        <f ca="1">IF(D411&lt;$B$1,VLOOKUP(D411,[1]DI!$A$4:$B$15000,2,FALSE),0)</f>
        <v>0.13650000000000001</v>
      </c>
      <c r="F411" s="14">
        <f t="shared" ca="1" si="161"/>
        <v>1.00050788</v>
      </c>
      <c r="G411" s="14">
        <f ca="1">(TRUNC(PRODUCT($F$12:$F410),16))</f>
        <v>1.18813911489025</v>
      </c>
      <c r="H411" s="14">
        <f t="shared" ca="1" si="162"/>
        <v>1.10380622170753</v>
      </c>
      <c r="I411" s="14">
        <f t="shared" ca="1" si="163"/>
        <v>1.0764019</v>
      </c>
      <c r="J411" s="13">
        <f t="shared" si="153"/>
        <v>0.05</v>
      </c>
      <c r="K411" s="29">
        <f t="shared" si="154"/>
        <v>44812</v>
      </c>
      <c r="L411" s="2">
        <f t="shared" si="155"/>
        <v>145</v>
      </c>
      <c r="M411" s="17">
        <f t="shared" si="156"/>
        <v>145</v>
      </c>
      <c r="N411" s="12">
        <f t="shared" si="145"/>
        <v>1.0284714859999999</v>
      </c>
      <c r="O411" s="12">
        <f t="shared" ca="1" si="146"/>
        <v>1.107048662</v>
      </c>
      <c r="P411" s="17">
        <f t="shared" si="157"/>
        <v>0</v>
      </c>
      <c r="Q411" s="14">
        <f t="shared" ca="1" si="147"/>
        <v>0</v>
      </c>
      <c r="R411" s="20">
        <f t="shared" si="148"/>
        <v>0</v>
      </c>
      <c r="S411" s="14">
        <f t="shared" si="149"/>
        <v>0</v>
      </c>
      <c r="T411" s="4">
        <f t="shared" si="158"/>
        <v>0</v>
      </c>
      <c r="U411" s="29">
        <f t="shared" si="159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0"/>
        <v>45026</v>
      </c>
      <c r="B412" s="116">
        <f t="shared" ca="1" si="160"/>
        <v>0</v>
      </c>
      <c r="C412" s="14">
        <f t="shared" si="151"/>
        <v>0</v>
      </c>
      <c r="D412" s="95">
        <f t="shared" si="152"/>
        <v>45022</v>
      </c>
      <c r="E412" s="93">
        <f ca="1">IF(D412&lt;$B$1,VLOOKUP(D412,[1]DI!$A$4:$B$15000,2,FALSE),0)</f>
        <v>0.13650000000000001</v>
      </c>
      <c r="F412" s="14">
        <f t="shared" ca="1" si="161"/>
        <v>1.00050788</v>
      </c>
      <c r="G412" s="14">
        <f ca="1">(TRUNC(PRODUCT($F$12:$F411),16))</f>
        <v>1.1887425469839299</v>
      </c>
      <c r="H412" s="14">
        <f t="shared" ca="1" si="162"/>
        <v>1.10380622170753</v>
      </c>
      <c r="I412" s="14">
        <f t="shared" ca="1" si="163"/>
        <v>1.07694858</v>
      </c>
      <c r="J412" s="13">
        <f t="shared" si="153"/>
        <v>0.05</v>
      </c>
      <c r="K412" s="29">
        <f t="shared" si="154"/>
        <v>44812</v>
      </c>
      <c r="L412" s="2">
        <f t="shared" si="155"/>
        <v>146</v>
      </c>
      <c r="M412" s="17">
        <f t="shared" si="156"/>
        <v>146</v>
      </c>
      <c r="N412" s="12">
        <f t="shared" si="145"/>
        <v>1.0286706290000001</v>
      </c>
      <c r="O412" s="12">
        <f t="shared" ca="1" si="146"/>
        <v>1.1078253730000001</v>
      </c>
      <c r="P412" s="17">
        <f t="shared" si="157"/>
        <v>0</v>
      </c>
      <c r="Q412" s="14">
        <f t="shared" ca="1" si="147"/>
        <v>0</v>
      </c>
      <c r="R412" s="20">
        <f t="shared" si="148"/>
        <v>0</v>
      </c>
      <c r="S412" s="14">
        <f t="shared" si="149"/>
        <v>0</v>
      </c>
      <c r="T412" s="4">
        <f t="shared" si="158"/>
        <v>0</v>
      </c>
      <c r="U412" s="29">
        <f t="shared" si="159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0"/>
        <v>45027</v>
      </c>
      <c r="B413" s="116">
        <f t="shared" ca="1" si="160"/>
        <v>0</v>
      </c>
      <c r="C413" s="14">
        <f t="shared" si="151"/>
        <v>0</v>
      </c>
      <c r="D413" s="95">
        <f t="shared" si="152"/>
        <v>45026</v>
      </c>
      <c r="E413" s="93">
        <f ca="1">IF(D413&lt;$B$1,VLOOKUP(D413,[1]DI!$A$4:$B$15000,2,FALSE),0)</f>
        <v>0.13650000000000001</v>
      </c>
      <c r="F413" s="14">
        <f t="shared" ca="1" si="161"/>
        <v>1.00050788</v>
      </c>
      <c r="G413" s="14">
        <f ca="1">(TRUNC(PRODUCT($F$12:$F412),16))</f>
        <v>1.18934628554869</v>
      </c>
      <c r="H413" s="14">
        <f t="shared" ca="1" si="162"/>
        <v>1.10380622170753</v>
      </c>
      <c r="I413" s="14">
        <f t="shared" ca="1" si="163"/>
        <v>1.0774955399999999</v>
      </c>
      <c r="J413" s="13">
        <f t="shared" si="153"/>
        <v>0.05</v>
      </c>
      <c r="K413" s="29">
        <f t="shared" si="154"/>
        <v>44812</v>
      </c>
      <c r="L413" s="2">
        <f t="shared" si="155"/>
        <v>147</v>
      </c>
      <c r="M413" s="17">
        <f t="shared" si="156"/>
        <v>147</v>
      </c>
      <c r="N413" s="12">
        <f t="shared" si="145"/>
        <v>1.0288698110000001</v>
      </c>
      <c r="O413" s="12">
        <f t="shared" ca="1" si="146"/>
        <v>1.1086026330000001</v>
      </c>
      <c r="P413" s="17">
        <f t="shared" si="157"/>
        <v>0</v>
      </c>
      <c r="Q413" s="14">
        <f t="shared" ca="1" si="147"/>
        <v>0</v>
      </c>
      <c r="R413" s="20">
        <f t="shared" si="148"/>
        <v>0</v>
      </c>
      <c r="S413" s="14">
        <f t="shared" si="149"/>
        <v>0</v>
      </c>
      <c r="T413" s="4">
        <f t="shared" si="158"/>
        <v>0</v>
      </c>
      <c r="U413" s="29">
        <f t="shared" si="159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0"/>
        <v>45028</v>
      </c>
      <c r="B414" s="116">
        <f t="shared" ca="1" si="160"/>
        <v>0</v>
      </c>
      <c r="C414" s="14">
        <f t="shared" si="151"/>
        <v>0</v>
      </c>
      <c r="D414" s="95">
        <f t="shared" si="152"/>
        <v>45027</v>
      </c>
      <c r="E414" s="93">
        <f ca="1">IF(D414&lt;$B$1,VLOOKUP(D414,[1]DI!$A$4:$B$15000,2,FALSE),0)</f>
        <v>0.13650000000000001</v>
      </c>
      <c r="F414" s="14">
        <f t="shared" ca="1" si="161"/>
        <v>1.00050788</v>
      </c>
      <c r="G414" s="14">
        <f ca="1">(TRUNC(PRODUCT($F$12:$F413),16))</f>
        <v>1.18995033074019</v>
      </c>
      <c r="H414" s="14">
        <f t="shared" ca="1" si="162"/>
        <v>1.10380622170753</v>
      </c>
      <c r="I414" s="14">
        <f t="shared" ca="1" si="163"/>
        <v>1.0780427800000001</v>
      </c>
      <c r="J414" s="13">
        <f t="shared" si="153"/>
        <v>0.05</v>
      </c>
      <c r="K414" s="29">
        <f t="shared" si="154"/>
        <v>44812</v>
      </c>
      <c r="L414" s="2">
        <f t="shared" si="155"/>
        <v>148</v>
      </c>
      <c r="M414" s="17">
        <f t="shared" si="156"/>
        <v>148</v>
      </c>
      <c r="N414" s="12">
        <f t="shared" si="145"/>
        <v>1.029069032</v>
      </c>
      <c r="O414" s="12">
        <f t="shared" ca="1" si="146"/>
        <v>1.10938044</v>
      </c>
      <c r="P414" s="17">
        <f t="shared" si="157"/>
        <v>0</v>
      </c>
      <c r="Q414" s="14">
        <f t="shared" ca="1" si="147"/>
        <v>0</v>
      </c>
      <c r="R414" s="20">
        <f t="shared" si="148"/>
        <v>0</v>
      </c>
      <c r="S414" s="14">
        <f t="shared" si="149"/>
        <v>0</v>
      </c>
      <c r="T414" s="4">
        <f t="shared" si="158"/>
        <v>0</v>
      </c>
      <c r="U414" s="29">
        <f t="shared" si="159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0"/>
        <v>45029</v>
      </c>
      <c r="B415" s="116">
        <f t="shared" ca="1" si="160"/>
        <v>0</v>
      </c>
      <c r="C415" s="14">
        <f t="shared" si="151"/>
        <v>0</v>
      </c>
      <c r="D415" s="95">
        <f t="shared" si="152"/>
        <v>45028</v>
      </c>
      <c r="E415" s="93">
        <f ca="1">IF(D415&lt;$B$1,VLOOKUP(D415,[1]DI!$A$4:$B$15000,2,FALSE),0)</f>
        <v>0.13650000000000001</v>
      </c>
      <c r="F415" s="14">
        <f t="shared" ca="1" si="161"/>
        <v>1.00050788</v>
      </c>
      <c r="G415" s="14">
        <f ca="1">(TRUNC(PRODUCT($F$12:$F414),16))</f>
        <v>1.19055468271417</v>
      </c>
      <c r="H415" s="14">
        <f t="shared" ca="1" si="162"/>
        <v>1.10380622170753</v>
      </c>
      <c r="I415" s="14">
        <f t="shared" ca="1" si="163"/>
        <v>1.0785902999999999</v>
      </c>
      <c r="J415" s="13">
        <f t="shared" si="153"/>
        <v>0.05</v>
      </c>
      <c r="K415" s="29">
        <f t="shared" si="154"/>
        <v>44812</v>
      </c>
      <c r="L415" s="2">
        <f t="shared" si="155"/>
        <v>149</v>
      </c>
      <c r="M415" s="17">
        <f t="shared" si="156"/>
        <v>149</v>
      </c>
      <c r="N415" s="12">
        <f t="shared" si="145"/>
        <v>1.0292682909999999</v>
      </c>
      <c r="O415" s="12">
        <f t="shared" ca="1" si="146"/>
        <v>1.110158795</v>
      </c>
      <c r="P415" s="17">
        <f t="shared" si="157"/>
        <v>0</v>
      </c>
      <c r="Q415" s="14">
        <f t="shared" ca="1" si="147"/>
        <v>0</v>
      </c>
      <c r="R415" s="20">
        <f t="shared" si="148"/>
        <v>0</v>
      </c>
      <c r="S415" s="14">
        <f t="shared" si="149"/>
        <v>0</v>
      </c>
      <c r="T415" s="4">
        <f t="shared" si="158"/>
        <v>0</v>
      </c>
      <c r="U415" s="29">
        <f t="shared" si="159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0"/>
        <v>45030</v>
      </c>
      <c r="B416" s="116">
        <f t="shared" ca="1" si="160"/>
        <v>0</v>
      </c>
      <c r="C416" s="14">
        <f t="shared" si="151"/>
        <v>0</v>
      </c>
      <c r="D416" s="95">
        <f t="shared" si="152"/>
        <v>45029</v>
      </c>
      <c r="E416" s="93">
        <f ca="1">IF(D416&lt;$B$1,VLOOKUP(D416,[1]DI!$A$4:$B$15000,2,FALSE),0)</f>
        <v>0.13650000000000001</v>
      </c>
      <c r="F416" s="14">
        <f t="shared" ca="1" si="161"/>
        <v>1.00050788</v>
      </c>
      <c r="G416" s="14">
        <f ca="1">(TRUNC(PRODUCT($F$12:$F415),16))</f>
        <v>1.1911593416264299</v>
      </c>
      <c r="H416" s="14">
        <f t="shared" ca="1" si="162"/>
        <v>1.10380622170753</v>
      </c>
      <c r="I416" s="14">
        <f t="shared" ca="1" si="163"/>
        <v>1.07913809</v>
      </c>
      <c r="J416" s="13">
        <f t="shared" si="153"/>
        <v>0.05</v>
      </c>
      <c r="K416" s="29">
        <f t="shared" si="154"/>
        <v>44812</v>
      </c>
      <c r="L416" s="2">
        <f t="shared" si="155"/>
        <v>150</v>
      </c>
      <c r="M416" s="17">
        <f t="shared" si="156"/>
        <v>150</v>
      </c>
      <c r="N416" s="12">
        <f t="shared" si="145"/>
        <v>1.029467589</v>
      </c>
      <c r="O416" s="12">
        <f t="shared" ca="1" si="146"/>
        <v>1.1109376879999999</v>
      </c>
      <c r="P416" s="17">
        <f t="shared" si="157"/>
        <v>0</v>
      </c>
      <c r="Q416" s="14">
        <f t="shared" ca="1" si="147"/>
        <v>0</v>
      </c>
      <c r="R416" s="20">
        <f t="shared" si="148"/>
        <v>0</v>
      </c>
      <c r="S416" s="14">
        <f t="shared" si="149"/>
        <v>0</v>
      </c>
      <c r="T416" s="4">
        <f t="shared" si="158"/>
        <v>0</v>
      </c>
      <c r="U416" s="29">
        <f t="shared" si="159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0"/>
        <v>45033</v>
      </c>
      <c r="B417" s="116">
        <f t="shared" ca="1" si="160"/>
        <v>0</v>
      </c>
      <c r="C417" s="14">
        <f t="shared" si="151"/>
        <v>0</v>
      </c>
      <c r="D417" s="95">
        <f t="shared" si="152"/>
        <v>45030</v>
      </c>
      <c r="E417" s="93">
        <f ca="1">IF(D417&lt;$B$1,VLOOKUP(D417,[1]DI!$A$4:$B$15000,2,FALSE),0)</f>
        <v>0.13650000000000001</v>
      </c>
      <c r="F417" s="14">
        <f t="shared" ca="1" si="161"/>
        <v>1.00050788</v>
      </c>
      <c r="G417" s="14">
        <f ca="1">(TRUNC(PRODUCT($F$12:$F416),16))</f>
        <v>1.1917643076328499</v>
      </c>
      <c r="H417" s="14">
        <f t="shared" ca="1" si="162"/>
        <v>1.10380622170753</v>
      </c>
      <c r="I417" s="14">
        <f t="shared" ca="1" si="163"/>
        <v>1.07968617</v>
      </c>
      <c r="J417" s="13">
        <f t="shared" si="153"/>
        <v>0.05</v>
      </c>
      <c r="K417" s="29">
        <f t="shared" si="154"/>
        <v>44812</v>
      </c>
      <c r="L417" s="2">
        <f t="shared" si="155"/>
        <v>151</v>
      </c>
      <c r="M417" s="17">
        <f t="shared" si="156"/>
        <v>151</v>
      </c>
      <c r="N417" s="12">
        <f t="shared" si="145"/>
        <v>1.0296669249999999</v>
      </c>
      <c r="O417" s="12">
        <f t="shared" ca="1" si="146"/>
        <v>1.111717139</v>
      </c>
      <c r="P417" s="17">
        <f t="shared" si="157"/>
        <v>0</v>
      </c>
      <c r="Q417" s="14">
        <f t="shared" ca="1" si="147"/>
        <v>0</v>
      </c>
      <c r="R417" s="20">
        <f t="shared" si="148"/>
        <v>0</v>
      </c>
      <c r="S417" s="14">
        <f t="shared" si="149"/>
        <v>0</v>
      </c>
      <c r="T417" s="4">
        <f t="shared" si="158"/>
        <v>0</v>
      </c>
      <c r="U417" s="29">
        <f t="shared" si="159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0"/>
        <v>45034</v>
      </c>
      <c r="B418" s="116">
        <f t="shared" ca="1" si="160"/>
        <v>0</v>
      </c>
      <c r="C418" s="14">
        <f t="shared" si="151"/>
        <v>0</v>
      </c>
      <c r="D418" s="95">
        <f t="shared" si="152"/>
        <v>45033</v>
      </c>
      <c r="E418" s="93">
        <f ca="1">IF(D418&lt;$B$1,VLOOKUP(D418,[1]DI!$A$4:$B$15000,2,FALSE),0)</f>
        <v>0.13650000000000001</v>
      </c>
      <c r="F418" s="14">
        <f t="shared" ca="1" si="161"/>
        <v>1.00050788</v>
      </c>
      <c r="G418" s="14">
        <f ca="1">(TRUNC(PRODUCT($F$12:$F417),16))</f>
        <v>1.1923695808894099</v>
      </c>
      <c r="H418" s="14">
        <f t="shared" ca="1" si="162"/>
        <v>1.10380622170753</v>
      </c>
      <c r="I418" s="14">
        <f t="shared" ca="1" si="163"/>
        <v>1.0802345200000001</v>
      </c>
      <c r="J418" s="13">
        <f t="shared" si="153"/>
        <v>0.05</v>
      </c>
      <c r="K418" s="29">
        <f t="shared" si="154"/>
        <v>44812</v>
      </c>
      <c r="L418" s="2">
        <f t="shared" si="155"/>
        <v>152</v>
      </c>
      <c r="M418" s="17">
        <f t="shared" si="156"/>
        <v>152</v>
      </c>
      <c r="N418" s="12">
        <f t="shared" si="145"/>
        <v>1.0298662999999999</v>
      </c>
      <c r="O418" s="12">
        <f t="shared" ca="1" si="146"/>
        <v>1.112497128</v>
      </c>
      <c r="P418" s="17">
        <f t="shared" si="157"/>
        <v>0</v>
      </c>
      <c r="Q418" s="14">
        <f t="shared" ca="1" si="147"/>
        <v>0</v>
      </c>
      <c r="R418" s="20">
        <f t="shared" si="148"/>
        <v>0</v>
      </c>
      <c r="S418" s="14">
        <f t="shared" si="149"/>
        <v>0</v>
      </c>
      <c r="T418" s="4">
        <f t="shared" si="158"/>
        <v>0</v>
      </c>
      <c r="U418" s="29">
        <f t="shared" si="159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0"/>
        <v>45035</v>
      </c>
      <c r="B419" s="116">
        <f t="shared" ca="1" si="160"/>
        <v>0</v>
      </c>
      <c r="C419" s="14">
        <f t="shared" si="151"/>
        <v>0</v>
      </c>
      <c r="D419" s="95">
        <f t="shared" si="152"/>
        <v>45034</v>
      </c>
      <c r="E419" s="93">
        <f ca="1">IF(D419&lt;$B$1,VLOOKUP(D419,[1]DI!$A$4:$B$15000,2,FALSE),0)</f>
        <v>0.13650000000000001</v>
      </c>
      <c r="F419" s="14">
        <f t="shared" ca="1" si="161"/>
        <v>1.00050788</v>
      </c>
      <c r="G419" s="14">
        <f ca="1">(TRUNC(PRODUCT($F$12:$F418),16))</f>
        <v>1.19297516155215</v>
      </c>
      <c r="H419" s="14">
        <f t="shared" ca="1" si="162"/>
        <v>1.10380622170753</v>
      </c>
      <c r="I419" s="14">
        <f t="shared" ca="1" si="163"/>
        <v>1.08078315</v>
      </c>
      <c r="J419" s="13">
        <f t="shared" si="153"/>
        <v>0.05</v>
      </c>
      <c r="K419" s="29">
        <f t="shared" si="154"/>
        <v>44812</v>
      </c>
      <c r="L419" s="2">
        <f t="shared" si="155"/>
        <v>153</v>
      </c>
      <c r="M419" s="17">
        <f t="shared" si="156"/>
        <v>153</v>
      </c>
      <c r="N419" s="12">
        <f t="shared" si="145"/>
        <v>1.0300657129999999</v>
      </c>
      <c r="O419" s="12">
        <f t="shared" ca="1" si="146"/>
        <v>1.1132776660000001</v>
      </c>
      <c r="P419" s="17">
        <f t="shared" si="157"/>
        <v>0</v>
      </c>
      <c r="Q419" s="14">
        <f t="shared" ca="1" si="147"/>
        <v>0</v>
      </c>
      <c r="R419" s="20">
        <f t="shared" si="148"/>
        <v>0</v>
      </c>
      <c r="S419" s="14">
        <f t="shared" si="149"/>
        <v>0</v>
      </c>
      <c r="T419" s="4">
        <f t="shared" si="158"/>
        <v>0</v>
      </c>
      <c r="U419" s="29">
        <f t="shared" si="159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0"/>
        <v>45036</v>
      </c>
      <c r="B420" s="116">
        <f t="shared" ca="1" si="160"/>
        <v>0</v>
      </c>
      <c r="C420" s="14">
        <f t="shared" si="151"/>
        <v>0</v>
      </c>
      <c r="D420" s="95">
        <f t="shared" si="152"/>
        <v>45035</v>
      </c>
      <c r="E420" s="93">
        <f ca="1">IF(D420&lt;$B$1,VLOOKUP(D420,[1]DI!$A$4:$B$15000,2,FALSE),0)</f>
        <v>0.13650000000000001</v>
      </c>
      <c r="F420" s="14">
        <f t="shared" ca="1" si="161"/>
        <v>1.00050788</v>
      </c>
      <c r="G420" s="14">
        <f ca="1">(TRUNC(PRODUCT($F$12:$F419),16))</f>
        <v>1.1935810497771999</v>
      </c>
      <c r="H420" s="14">
        <f t="shared" ca="1" si="162"/>
        <v>1.10380622170753</v>
      </c>
      <c r="I420" s="14">
        <f t="shared" ca="1" si="163"/>
        <v>1.0813320500000001</v>
      </c>
      <c r="J420" s="13">
        <f t="shared" si="153"/>
        <v>0.05</v>
      </c>
      <c r="K420" s="29">
        <f t="shared" si="154"/>
        <v>44812</v>
      </c>
      <c r="L420" s="2">
        <f t="shared" si="155"/>
        <v>154</v>
      </c>
      <c r="M420" s="17">
        <f t="shared" si="156"/>
        <v>154</v>
      </c>
      <c r="N420" s="12">
        <f t="shared" si="145"/>
        <v>1.030265166</v>
      </c>
      <c r="O420" s="12">
        <f t="shared" ca="1" si="146"/>
        <v>1.114058744</v>
      </c>
      <c r="P420" s="17">
        <f t="shared" si="157"/>
        <v>0</v>
      </c>
      <c r="Q420" s="14">
        <f t="shared" ca="1" si="147"/>
        <v>0</v>
      </c>
      <c r="R420" s="20">
        <f t="shared" si="148"/>
        <v>0</v>
      </c>
      <c r="S420" s="14">
        <f t="shared" si="149"/>
        <v>0</v>
      </c>
      <c r="T420" s="4">
        <f t="shared" si="158"/>
        <v>0</v>
      </c>
      <c r="U420" s="29">
        <f t="shared" si="159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0"/>
        <v>45040</v>
      </c>
      <c r="B421" s="116">
        <f t="shared" ca="1" si="160"/>
        <v>0</v>
      </c>
      <c r="C421" s="14">
        <f t="shared" si="151"/>
        <v>0</v>
      </c>
      <c r="D421" s="95">
        <f t="shared" si="152"/>
        <v>45036</v>
      </c>
      <c r="E421" s="93">
        <f ca="1">IF(D421&lt;$B$1,VLOOKUP(D421,[1]DI!$A$4:$B$15000,2,FALSE),0)</f>
        <v>0.13650000000000001</v>
      </c>
      <c r="F421" s="14">
        <f t="shared" ca="1" si="161"/>
        <v>1.00050788</v>
      </c>
      <c r="G421" s="14">
        <f ca="1">(TRUNC(PRODUCT($F$12:$F420),16))</f>
        <v>1.1941872457207601</v>
      </c>
      <c r="H421" s="14">
        <f t="shared" ca="1" si="162"/>
        <v>1.10380622170753</v>
      </c>
      <c r="I421" s="14">
        <f t="shared" ca="1" si="163"/>
        <v>1.08188124</v>
      </c>
      <c r="J421" s="13">
        <f t="shared" si="153"/>
        <v>0.05</v>
      </c>
      <c r="K421" s="29">
        <f t="shared" si="154"/>
        <v>44812</v>
      </c>
      <c r="L421" s="2">
        <f t="shared" si="155"/>
        <v>155</v>
      </c>
      <c r="M421" s="17">
        <f t="shared" si="156"/>
        <v>155</v>
      </c>
      <c r="N421" s="12">
        <f t="shared" si="145"/>
        <v>1.0304646559999999</v>
      </c>
      <c r="O421" s="12">
        <f t="shared" ca="1" si="146"/>
        <v>1.11484038</v>
      </c>
      <c r="P421" s="17">
        <f t="shared" si="157"/>
        <v>0</v>
      </c>
      <c r="Q421" s="14">
        <f t="shared" ca="1" si="147"/>
        <v>0</v>
      </c>
      <c r="R421" s="20">
        <f t="shared" si="148"/>
        <v>0</v>
      </c>
      <c r="S421" s="14">
        <f t="shared" si="149"/>
        <v>0</v>
      </c>
      <c r="T421" s="4">
        <f t="shared" si="158"/>
        <v>0</v>
      </c>
      <c r="U421" s="29">
        <f t="shared" si="159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0"/>
        <v>45041</v>
      </c>
      <c r="B422" s="116">
        <f t="shared" ca="1" si="160"/>
        <v>0</v>
      </c>
      <c r="C422" s="14">
        <f t="shared" si="151"/>
        <v>0</v>
      </c>
      <c r="D422" s="95">
        <f t="shared" si="152"/>
        <v>45040</v>
      </c>
      <c r="E422" s="93">
        <f ca="1">IF(D422&lt;$B$1,VLOOKUP(D422,[1]DI!$A$4:$B$15000,2,FALSE),0)</f>
        <v>0.13650000000000001</v>
      </c>
      <c r="F422" s="14">
        <f t="shared" ca="1" si="161"/>
        <v>1.00050788</v>
      </c>
      <c r="G422" s="14">
        <f ca="1">(TRUNC(PRODUCT($F$12:$F421),16))</f>
        <v>1.1947937495391201</v>
      </c>
      <c r="H422" s="14">
        <f t="shared" ca="1" si="162"/>
        <v>1.10380622170753</v>
      </c>
      <c r="I422" s="14">
        <f t="shared" ca="1" si="163"/>
        <v>1.0824307099999999</v>
      </c>
      <c r="J422" s="13">
        <f t="shared" si="153"/>
        <v>0.05</v>
      </c>
      <c r="K422" s="29">
        <f t="shared" si="154"/>
        <v>44812</v>
      </c>
      <c r="L422" s="2">
        <f t="shared" si="155"/>
        <v>156</v>
      </c>
      <c r="M422" s="17">
        <f t="shared" si="156"/>
        <v>156</v>
      </c>
      <c r="N422" s="12">
        <f t="shared" si="145"/>
        <v>1.0306641860000001</v>
      </c>
      <c r="O422" s="12">
        <f t="shared" ca="1" si="146"/>
        <v>1.115622567</v>
      </c>
      <c r="P422" s="17">
        <f t="shared" si="157"/>
        <v>0</v>
      </c>
      <c r="Q422" s="14">
        <f t="shared" ca="1" si="147"/>
        <v>0</v>
      </c>
      <c r="R422" s="20">
        <f t="shared" si="148"/>
        <v>0</v>
      </c>
      <c r="S422" s="14">
        <f t="shared" si="149"/>
        <v>0</v>
      </c>
      <c r="T422" s="4">
        <f t="shared" si="158"/>
        <v>0</v>
      </c>
      <c r="U422" s="29">
        <f t="shared" si="159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0"/>
        <v>45042</v>
      </c>
      <c r="B423" s="116">
        <f t="shared" ca="1" si="160"/>
        <v>0</v>
      </c>
      <c r="C423" s="14">
        <f t="shared" si="151"/>
        <v>0</v>
      </c>
      <c r="D423" s="95">
        <f t="shared" si="152"/>
        <v>45041</v>
      </c>
      <c r="E423" s="93">
        <f ca="1">IF(D423&lt;$B$1,VLOOKUP(D423,[1]DI!$A$4:$B$15000,2,FALSE),0)</f>
        <v>0.13650000000000001</v>
      </c>
      <c r="F423" s="14">
        <f t="shared" ca="1" si="161"/>
        <v>1.00050788</v>
      </c>
      <c r="G423" s="14">
        <f ca="1">(TRUNC(PRODUCT($F$12:$F422),16))</f>
        <v>1.19540056138864</v>
      </c>
      <c r="H423" s="14">
        <f t="shared" ca="1" si="162"/>
        <v>1.10380622170753</v>
      </c>
      <c r="I423" s="14">
        <f t="shared" ca="1" si="163"/>
        <v>1.08298045</v>
      </c>
      <c r="J423" s="13">
        <f t="shared" si="153"/>
        <v>0.05</v>
      </c>
      <c r="K423" s="29">
        <f t="shared" si="154"/>
        <v>44812</v>
      </c>
      <c r="L423" s="2">
        <f t="shared" si="155"/>
        <v>157</v>
      </c>
      <c r="M423" s="17">
        <f t="shared" si="156"/>
        <v>157</v>
      </c>
      <c r="N423" s="12">
        <f t="shared" si="145"/>
        <v>1.0308637540000001</v>
      </c>
      <c r="O423" s="12">
        <f t="shared" ca="1" si="146"/>
        <v>1.116405292</v>
      </c>
      <c r="P423" s="17">
        <f t="shared" si="157"/>
        <v>0</v>
      </c>
      <c r="Q423" s="14">
        <f t="shared" ca="1" si="147"/>
        <v>0</v>
      </c>
      <c r="R423" s="20">
        <f t="shared" si="148"/>
        <v>0</v>
      </c>
      <c r="S423" s="14">
        <f t="shared" si="149"/>
        <v>0</v>
      </c>
      <c r="T423" s="4">
        <f t="shared" si="158"/>
        <v>0</v>
      </c>
      <c r="U423" s="29">
        <f t="shared" si="159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0"/>
        <v>45043</v>
      </c>
      <c r="B424" s="116">
        <f t="shared" ca="1" si="160"/>
        <v>0</v>
      </c>
      <c r="C424" s="14">
        <f t="shared" si="151"/>
        <v>0</v>
      </c>
      <c r="D424" s="95">
        <f t="shared" si="152"/>
        <v>45042</v>
      </c>
      <c r="E424" s="93">
        <f ca="1">IF(D424&lt;$B$1,VLOOKUP(D424,[1]DI!$A$4:$B$15000,2,FALSE),0)</f>
        <v>0.13650000000000001</v>
      </c>
      <c r="F424" s="14">
        <f t="shared" ca="1" si="161"/>
        <v>1.00050788</v>
      </c>
      <c r="G424" s="14">
        <f ca="1">(TRUNC(PRODUCT($F$12:$F423),16))</f>
        <v>1.1960076814257501</v>
      </c>
      <c r="H424" s="14">
        <f t="shared" ca="1" si="162"/>
        <v>1.10380622170753</v>
      </c>
      <c r="I424" s="14">
        <f t="shared" ca="1" si="163"/>
        <v>1.0835304800000001</v>
      </c>
      <c r="J424" s="13">
        <f t="shared" si="153"/>
        <v>0.05</v>
      </c>
      <c r="K424" s="29">
        <f t="shared" si="154"/>
        <v>44812</v>
      </c>
      <c r="L424" s="2">
        <f t="shared" si="155"/>
        <v>158</v>
      </c>
      <c r="M424" s="17">
        <f t="shared" si="156"/>
        <v>158</v>
      </c>
      <c r="N424" s="12">
        <f t="shared" si="145"/>
        <v>1.0310633600000001</v>
      </c>
      <c r="O424" s="12">
        <f t="shared" ca="1" si="146"/>
        <v>1.1171885770000001</v>
      </c>
      <c r="P424" s="17">
        <f t="shared" si="157"/>
        <v>0</v>
      </c>
      <c r="Q424" s="14">
        <f t="shared" ca="1" si="147"/>
        <v>0</v>
      </c>
      <c r="R424" s="20">
        <f t="shared" si="148"/>
        <v>0</v>
      </c>
      <c r="S424" s="14">
        <f t="shared" si="149"/>
        <v>0</v>
      </c>
      <c r="T424" s="4">
        <f t="shared" si="158"/>
        <v>0</v>
      </c>
      <c r="U424" s="29">
        <f t="shared" si="159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0"/>
        <v>45044</v>
      </c>
      <c r="B425" s="116">
        <f t="shared" ca="1" si="160"/>
        <v>0</v>
      </c>
      <c r="C425" s="14">
        <f t="shared" si="151"/>
        <v>0</v>
      </c>
      <c r="D425" s="95">
        <f t="shared" si="152"/>
        <v>45043</v>
      </c>
      <c r="E425" s="93">
        <f ca="1">IF(D425&lt;$B$1,VLOOKUP(D425,[1]DI!$A$4:$B$15000,2,FALSE),0)</f>
        <v>0.13650000000000001</v>
      </c>
      <c r="F425" s="14">
        <f t="shared" ca="1" si="161"/>
        <v>1.00050788</v>
      </c>
      <c r="G425" s="14">
        <f ca="1">(TRUNC(PRODUCT($F$12:$F424),16))</f>
        <v>1.1966151098069999</v>
      </c>
      <c r="H425" s="14">
        <f t="shared" ca="1" si="162"/>
        <v>1.10380622170753</v>
      </c>
      <c r="I425" s="14">
        <f t="shared" ca="1" si="163"/>
        <v>1.0840807800000001</v>
      </c>
      <c r="J425" s="13">
        <f t="shared" si="153"/>
        <v>0.05</v>
      </c>
      <c r="K425" s="29">
        <f t="shared" si="154"/>
        <v>44812</v>
      </c>
      <c r="L425" s="2">
        <f t="shared" si="155"/>
        <v>159</v>
      </c>
      <c r="M425" s="17">
        <f t="shared" si="156"/>
        <v>159</v>
      </c>
      <c r="N425" s="12">
        <f t="shared" si="145"/>
        <v>1.0312630060000001</v>
      </c>
      <c r="O425" s="12">
        <f t="shared" ca="1" si="146"/>
        <v>1.1179724040000001</v>
      </c>
      <c r="P425" s="17">
        <f t="shared" si="157"/>
        <v>0</v>
      </c>
      <c r="Q425" s="14">
        <f t="shared" ca="1" si="147"/>
        <v>0</v>
      </c>
      <c r="R425" s="20">
        <f t="shared" si="148"/>
        <v>0</v>
      </c>
      <c r="S425" s="14">
        <f t="shared" si="149"/>
        <v>0</v>
      </c>
      <c r="T425" s="4">
        <f t="shared" si="158"/>
        <v>0</v>
      </c>
      <c r="U425" s="29">
        <f t="shared" si="159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0"/>
        <v>45048</v>
      </c>
      <c r="B426" s="116">
        <f t="shared" ca="1" si="160"/>
        <v>0</v>
      </c>
      <c r="C426" s="14">
        <f t="shared" si="151"/>
        <v>0</v>
      </c>
      <c r="D426" s="95">
        <f t="shared" si="152"/>
        <v>45044</v>
      </c>
      <c r="E426" s="93">
        <f ca="1">IF(D426&lt;$B$1,VLOOKUP(D426,[1]DI!$A$4:$B$15000,2,FALSE),0)</f>
        <v>0.13650000000000001</v>
      </c>
      <c r="F426" s="14">
        <f t="shared" ca="1" si="161"/>
        <v>1.00050788</v>
      </c>
      <c r="G426" s="14">
        <f ca="1">(TRUNC(PRODUCT($F$12:$F425),16))</f>
        <v>1.1972228466889601</v>
      </c>
      <c r="H426" s="14">
        <f t="shared" ca="1" si="162"/>
        <v>1.10380622170753</v>
      </c>
      <c r="I426" s="14">
        <f t="shared" ca="1" si="163"/>
        <v>1.0846313599999999</v>
      </c>
      <c r="J426" s="13">
        <f t="shared" si="153"/>
        <v>0.05</v>
      </c>
      <c r="K426" s="29">
        <f t="shared" si="154"/>
        <v>44812</v>
      </c>
      <c r="L426" s="2">
        <f t="shared" si="155"/>
        <v>160</v>
      </c>
      <c r="M426" s="17">
        <f t="shared" si="156"/>
        <v>160</v>
      </c>
      <c r="N426" s="12">
        <f t="shared" si="145"/>
        <v>1.0314626899999999</v>
      </c>
      <c r="O426" s="12">
        <f t="shared" ca="1" si="146"/>
        <v>1.11875678</v>
      </c>
      <c r="P426" s="17">
        <f t="shared" si="157"/>
        <v>0</v>
      </c>
      <c r="Q426" s="14">
        <f t="shared" ca="1" si="147"/>
        <v>0</v>
      </c>
      <c r="R426" s="20">
        <f t="shared" si="148"/>
        <v>0</v>
      </c>
      <c r="S426" s="14">
        <f t="shared" si="149"/>
        <v>0</v>
      </c>
      <c r="T426" s="4">
        <f t="shared" si="158"/>
        <v>0</v>
      </c>
      <c r="U426" s="29">
        <f t="shared" si="159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0"/>
        <v>45049</v>
      </c>
      <c r="B427" s="116">
        <f t="shared" ca="1" si="160"/>
        <v>0</v>
      </c>
      <c r="C427" s="14">
        <f t="shared" si="151"/>
        <v>0</v>
      </c>
      <c r="D427" s="95">
        <f t="shared" si="152"/>
        <v>45048</v>
      </c>
      <c r="E427" s="93">
        <f ca="1">IF(D427&lt;$B$1,VLOOKUP(D427,[1]DI!$A$4:$B$15000,2,FALSE),0)</f>
        <v>0.13650000000000001</v>
      </c>
      <c r="F427" s="14">
        <f t="shared" ca="1" si="161"/>
        <v>1.00050788</v>
      </c>
      <c r="G427" s="14">
        <f ca="1">(TRUNC(PRODUCT($F$12:$F426),16))</f>
        <v>1.19783089222834</v>
      </c>
      <c r="H427" s="14">
        <f t="shared" ca="1" si="162"/>
        <v>1.10380622170753</v>
      </c>
      <c r="I427" s="14">
        <f t="shared" ca="1" si="163"/>
        <v>1.08518223</v>
      </c>
      <c r="J427" s="13">
        <f t="shared" si="153"/>
        <v>0.05</v>
      </c>
      <c r="K427" s="29">
        <f t="shared" si="154"/>
        <v>44812</v>
      </c>
      <c r="L427" s="2">
        <f t="shared" si="155"/>
        <v>161</v>
      </c>
      <c r="M427" s="17">
        <f t="shared" si="156"/>
        <v>161</v>
      </c>
      <c r="N427" s="12">
        <f t="shared" si="145"/>
        <v>1.031662412</v>
      </c>
      <c r="O427" s="12">
        <f t="shared" ca="1" si="146"/>
        <v>1.1195417169999999</v>
      </c>
      <c r="P427" s="17">
        <f t="shared" si="157"/>
        <v>0</v>
      </c>
      <c r="Q427" s="14">
        <f t="shared" ca="1" si="147"/>
        <v>0</v>
      </c>
      <c r="R427" s="20">
        <f t="shared" si="148"/>
        <v>0</v>
      </c>
      <c r="S427" s="14">
        <f t="shared" si="149"/>
        <v>0</v>
      </c>
      <c r="T427" s="4">
        <f t="shared" si="158"/>
        <v>0</v>
      </c>
      <c r="U427" s="29">
        <f t="shared" si="159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0"/>
        <v>45050</v>
      </c>
      <c r="B428" s="116">
        <f t="shared" ca="1" si="160"/>
        <v>0</v>
      </c>
      <c r="C428" s="14">
        <f t="shared" si="151"/>
        <v>0</v>
      </c>
      <c r="D428" s="95">
        <f t="shared" si="152"/>
        <v>45049</v>
      </c>
      <c r="E428" s="93">
        <f ca="1">IF(D428&lt;$B$1,VLOOKUP(D428,[1]DI!$A$4:$B$15000,2,FALSE),0)</f>
        <v>0.13650000000000001</v>
      </c>
      <c r="F428" s="14">
        <f t="shared" ca="1" si="161"/>
        <v>1.00050788</v>
      </c>
      <c r="G428" s="14">
        <f ca="1">(TRUNC(PRODUCT($F$12:$F427),16))</f>
        <v>1.19843924658189</v>
      </c>
      <c r="H428" s="14">
        <f t="shared" ca="1" si="162"/>
        <v>1.10380622170753</v>
      </c>
      <c r="I428" s="14">
        <f t="shared" ca="1" si="163"/>
        <v>1.08573337</v>
      </c>
      <c r="J428" s="13">
        <f t="shared" si="153"/>
        <v>0.05</v>
      </c>
      <c r="K428" s="29">
        <f t="shared" si="154"/>
        <v>44812</v>
      </c>
      <c r="L428" s="2">
        <f t="shared" si="155"/>
        <v>162</v>
      </c>
      <c r="M428" s="17">
        <f t="shared" si="156"/>
        <v>162</v>
      </c>
      <c r="N428" s="12">
        <f t="shared" si="145"/>
        <v>1.031862174</v>
      </c>
      <c r="O428" s="12">
        <f t="shared" ca="1" si="146"/>
        <v>1.1203271960000001</v>
      </c>
      <c r="P428" s="17">
        <f t="shared" si="157"/>
        <v>0</v>
      </c>
      <c r="Q428" s="14">
        <f t="shared" ca="1" si="147"/>
        <v>0</v>
      </c>
      <c r="R428" s="20">
        <f t="shared" si="148"/>
        <v>0</v>
      </c>
      <c r="S428" s="14">
        <f t="shared" si="149"/>
        <v>0</v>
      </c>
      <c r="T428" s="4">
        <f t="shared" si="158"/>
        <v>0</v>
      </c>
      <c r="U428" s="29">
        <f t="shared" si="159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0"/>
        <v>45051</v>
      </c>
      <c r="B429" s="116">
        <f t="shared" ca="1" si="160"/>
        <v>0</v>
      </c>
      <c r="C429" s="14">
        <f t="shared" si="151"/>
        <v>0</v>
      </c>
      <c r="D429" s="95">
        <f t="shared" si="152"/>
        <v>45050</v>
      </c>
      <c r="E429" s="93">
        <f ca="1">IF(D429&lt;$B$1,VLOOKUP(D429,[1]DI!$A$4:$B$15000,2,FALSE),0)</f>
        <v>0.13650000000000001</v>
      </c>
      <c r="F429" s="14">
        <f t="shared" ca="1" si="161"/>
        <v>1.00050788</v>
      </c>
      <c r="G429" s="14">
        <f ca="1">(TRUNC(PRODUCT($F$12:$F428),16))</f>
        <v>1.1990479099064399</v>
      </c>
      <c r="H429" s="14">
        <f t="shared" ca="1" si="162"/>
        <v>1.10380622170753</v>
      </c>
      <c r="I429" s="14">
        <f t="shared" ca="1" si="163"/>
        <v>1.0862847899999999</v>
      </c>
      <c r="J429" s="13">
        <f t="shared" si="153"/>
        <v>0.05</v>
      </c>
      <c r="K429" s="29">
        <f t="shared" si="154"/>
        <v>44812</v>
      </c>
      <c r="L429" s="2">
        <f t="shared" si="155"/>
        <v>163</v>
      </c>
      <c r="M429" s="17">
        <f t="shared" si="156"/>
        <v>163</v>
      </c>
      <c r="N429" s="12">
        <f t="shared" si="145"/>
        <v>1.0320619740000001</v>
      </c>
      <c r="O429" s="12">
        <f t="shared" ca="1" si="146"/>
        <v>1.121113225</v>
      </c>
      <c r="P429" s="17">
        <f t="shared" si="157"/>
        <v>0</v>
      </c>
      <c r="Q429" s="14">
        <f t="shared" ca="1" si="147"/>
        <v>0</v>
      </c>
      <c r="R429" s="20">
        <f t="shared" si="148"/>
        <v>0</v>
      </c>
      <c r="S429" s="14">
        <f t="shared" si="149"/>
        <v>0</v>
      </c>
      <c r="T429" s="4">
        <f t="shared" si="158"/>
        <v>0</v>
      </c>
      <c r="U429" s="29">
        <f t="shared" si="159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0"/>
        <v>45054</v>
      </c>
      <c r="B430" s="116">
        <f t="shared" ca="1" si="160"/>
        <v>0</v>
      </c>
      <c r="C430" s="14">
        <f t="shared" si="151"/>
        <v>0</v>
      </c>
      <c r="D430" s="95">
        <f t="shared" si="152"/>
        <v>45051</v>
      </c>
      <c r="E430" s="93">
        <f ca="1">IF(D430&lt;$B$1,VLOOKUP(D430,[1]DI!$A$4:$B$15000,2,FALSE),0)</f>
        <v>0.13650000000000001</v>
      </c>
      <c r="F430" s="14">
        <f t="shared" ca="1" si="161"/>
        <v>1.00050788</v>
      </c>
      <c r="G430" s="14">
        <f ca="1">(TRUNC(PRODUCT($F$12:$F429),16))</f>
        <v>1.19965688235892</v>
      </c>
      <c r="H430" s="14">
        <f t="shared" ca="1" si="162"/>
        <v>1.10380622170753</v>
      </c>
      <c r="I430" s="14">
        <f t="shared" ca="1" si="163"/>
        <v>1.08683649</v>
      </c>
      <c r="J430" s="13">
        <f t="shared" si="153"/>
        <v>0.05</v>
      </c>
      <c r="K430" s="29">
        <f t="shared" si="154"/>
        <v>44812</v>
      </c>
      <c r="L430" s="2">
        <f t="shared" si="155"/>
        <v>164</v>
      </c>
      <c r="M430" s="17">
        <f t="shared" si="156"/>
        <v>164</v>
      </c>
      <c r="N430" s="12">
        <f t="shared" si="145"/>
        <v>1.032261812</v>
      </c>
      <c r="O430" s="12">
        <f t="shared" ca="1" si="146"/>
        <v>1.121899805</v>
      </c>
      <c r="P430" s="17">
        <f t="shared" si="157"/>
        <v>0</v>
      </c>
      <c r="Q430" s="14">
        <f t="shared" ca="1" si="147"/>
        <v>0</v>
      </c>
      <c r="R430" s="20">
        <f t="shared" si="148"/>
        <v>0</v>
      </c>
      <c r="S430" s="14">
        <f t="shared" si="149"/>
        <v>0</v>
      </c>
      <c r="T430" s="4">
        <f t="shared" si="158"/>
        <v>0</v>
      </c>
      <c r="U430" s="29">
        <f t="shared" si="159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0"/>
        <v>45055</v>
      </c>
      <c r="B431" s="116">
        <f t="shared" ca="1" si="160"/>
        <v>0</v>
      </c>
      <c r="C431" s="14">
        <f t="shared" si="151"/>
        <v>0</v>
      </c>
      <c r="D431" s="95">
        <f t="shared" si="152"/>
        <v>45054</v>
      </c>
      <c r="E431" s="93">
        <f ca="1">IF(D431&lt;$B$1,VLOOKUP(D431,[1]DI!$A$4:$B$15000,2,FALSE),0)</f>
        <v>0.13650000000000001</v>
      </c>
      <c r="F431" s="14">
        <f t="shared" ca="1" si="161"/>
        <v>1.00050788</v>
      </c>
      <c r="G431" s="14">
        <f ca="1">(TRUNC(PRODUCT($F$12:$F430),16))</f>
        <v>1.2002661640963399</v>
      </c>
      <c r="H431" s="14">
        <f t="shared" ca="1" si="162"/>
        <v>1.10380622170753</v>
      </c>
      <c r="I431" s="14">
        <f t="shared" ca="1" si="163"/>
        <v>1.0873884700000001</v>
      </c>
      <c r="J431" s="13">
        <f t="shared" si="153"/>
        <v>0.05</v>
      </c>
      <c r="K431" s="29">
        <f t="shared" si="154"/>
        <v>44812</v>
      </c>
      <c r="L431" s="2">
        <f t="shared" si="155"/>
        <v>165</v>
      </c>
      <c r="M431" s="17">
        <f t="shared" si="156"/>
        <v>165</v>
      </c>
      <c r="N431" s="12">
        <f t="shared" si="145"/>
        <v>1.0324616900000001</v>
      </c>
      <c r="O431" s="12">
        <f t="shared" ca="1" si="146"/>
        <v>1.1226869370000001</v>
      </c>
      <c r="P431" s="17">
        <f t="shared" si="157"/>
        <v>0</v>
      </c>
      <c r="Q431" s="14">
        <f t="shared" ca="1" si="147"/>
        <v>0</v>
      </c>
      <c r="R431" s="20">
        <f t="shared" si="148"/>
        <v>0</v>
      </c>
      <c r="S431" s="14">
        <f t="shared" si="149"/>
        <v>0</v>
      </c>
      <c r="T431" s="4">
        <f t="shared" si="158"/>
        <v>0</v>
      </c>
      <c r="U431" s="29">
        <f t="shared" si="159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0"/>
        <v>45056</v>
      </c>
      <c r="B432" s="116">
        <f t="shared" ca="1" si="160"/>
        <v>0</v>
      </c>
      <c r="C432" s="14">
        <f t="shared" si="151"/>
        <v>0</v>
      </c>
      <c r="D432" s="95">
        <f t="shared" si="152"/>
        <v>45055</v>
      </c>
      <c r="E432" s="93">
        <f ca="1">IF(D432&lt;$B$1,VLOOKUP(D432,[1]DI!$A$4:$B$15000,2,FALSE),0)</f>
        <v>0.13650000000000001</v>
      </c>
      <c r="F432" s="14">
        <f t="shared" ca="1" si="161"/>
        <v>1.00050788</v>
      </c>
      <c r="G432" s="14">
        <f ca="1">(TRUNC(PRODUCT($F$12:$F431),16))</f>
        <v>1.2008757552757601</v>
      </c>
      <c r="H432" s="14">
        <f t="shared" ca="1" si="162"/>
        <v>1.10380622170753</v>
      </c>
      <c r="I432" s="14">
        <f t="shared" ca="1" si="163"/>
        <v>1.0879407400000001</v>
      </c>
      <c r="J432" s="13">
        <f t="shared" si="153"/>
        <v>0.05</v>
      </c>
      <c r="K432" s="29">
        <f t="shared" si="154"/>
        <v>44812</v>
      </c>
      <c r="L432" s="2">
        <f t="shared" si="155"/>
        <v>166</v>
      </c>
      <c r="M432" s="17">
        <f t="shared" si="156"/>
        <v>166</v>
      </c>
      <c r="N432" s="12">
        <f t="shared" si="145"/>
        <v>1.032661606</v>
      </c>
      <c r="O432" s="12">
        <f t="shared" ca="1" si="146"/>
        <v>1.123474632</v>
      </c>
      <c r="P432" s="17">
        <f t="shared" si="157"/>
        <v>0</v>
      </c>
      <c r="Q432" s="14">
        <f t="shared" ca="1" si="147"/>
        <v>0</v>
      </c>
      <c r="R432" s="20">
        <f t="shared" si="148"/>
        <v>0</v>
      </c>
      <c r="S432" s="14">
        <f t="shared" si="149"/>
        <v>0</v>
      </c>
      <c r="T432" s="4">
        <f t="shared" si="158"/>
        <v>0</v>
      </c>
      <c r="U432" s="29">
        <f t="shared" si="159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0"/>
        <v>45057</v>
      </c>
      <c r="B433" s="116">
        <f t="shared" ca="1" si="160"/>
        <v>0</v>
      </c>
      <c r="C433" s="14">
        <f t="shared" si="151"/>
        <v>0</v>
      </c>
      <c r="D433" s="95">
        <f t="shared" si="152"/>
        <v>45056</v>
      </c>
      <c r="E433" s="93">
        <f ca="1">IF(D433&lt;$B$1,VLOOKUP(D433,[1]DI!$A$4:$B$15000,2,FALSE),0)</f>
        <v>0.13650000000000001</v>
      </c>
      <c r="F433" s="14">
        <f t="shared" ca="1" si="161"/>
        <v>1.00050788</v>
      </c>
      <c r="G433" s="14">
        <f ca="1">(TRUNC(PRODUCT($F$12:$F432),16))</f>
        <v>1.2014856560543501</v>
      </c>
      <c r="H433" s="14">
        <f t="shared" ca="1" si="162"/>
        <v>1.10380622170753</v>
      </c>
      <c r="I433" s="14">
        <f t="shared" ca="1" si="163"/>
        <v>1.08849328</v>
      </c>
      <c r="J433" s="13">
        <f t="shared" si="153"/>
        <v>0.05</v>
      </c>
      <c r="K433" s="29">
        <f t="shared" si="154"/>
        <v>44812</v>
      </c>
      <c r="L433" s="2">
        <f t="shared" si="155"/>
        <v>167</v>
      </c>
      <c r="M433" s="17">
        <f t="shared" si="156"/>
        <v>167</v>
      </c>
      <c r="N433" s="12">
        <f t="shared" si="145"/>
        <v>1.032861561</v>
      </c>
      <c r="O433" s="12">
        <f t="shared" ca="1" si="146"/>
        <v>1.124262868</v>
      </c>
      <c r="P433" s="17">
        <f t="shared" si="157"/>
        <v>0</v>
      </c>
      <c r="Q433" s="14">
        <f t="shared" ca="1" si="147"/>
        <v>0</v>
      </c>
      <c r="R433" s="20">
        <f t="shared" si="148"/>
        <v>0</v>
      </c>
      <c r="S433" s="14">
        <f t="shared" si="149"/>
        <v>0</v>
      </c>
      <c r="T433" s="4">
        <f t="shared" si="158"/>
        <v>0</v>
      </c>
      <c r="U433" s="29">
        <f t="shared" si="159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0"/>
        <v>45058</v>
      </c>
      <c r="B434" s="116">
        <f t="shared" ca="1" si="160"/>
        <v>0</v>
      </c>
      <c r="C434" s="14">
        <f t="shared" si="151"/>
        <v>0</v>
      </c>
      <c r="D434" s="95">
        <f t="shared" si="152"/>
        <v>45057</v>
      </c>
      <c r="E434" s="93">
        <f ca="1">IF(D434&lt;$B$1,VLOOKUP(D434,[1]DI!$A$4:$B$15000,2,FALSE),0)</f>
        <v>0.13650000000000001</v>
      </c>
      <c r="F434" s="14">
        <f t="shared" ca="1" si="161"/>
        <v>1.00050788</v>
      </c>
      <c r="G434" s="14">
        <f ca="1">(TRUNC(PRODUCT($F$12:$F433),16))</f>
        <v>1.20209586658934</v>
      </c>
      <c r="H434" s="14">
        <f t="shared" ca="1" si="162"/>
        <v>1.10380622170753</v>
      </c>
      <c r="I434" s="14">
        <f t="shared" ca="1" si="163"/>
        <v>1.08904611</v>
      </c>
      <c r="J434" s="13">
        <f t="shared" si="153"/>
        <v>0.05</v>
      </c>
      <c r="K434" s="29">
        <f t="shared" si="154"/>
        <v>44812</v>
      </c>
      <c r="L434" s="2">
        <f t="shared" si="155"/>
        <v>168</v>
      </c>
      <c r="M434" s="17">
        <f t="shared" si="156"/>
        <v>168</v>
      </c>
      <c r="N434" s="12">
        <f t="shared" si="145"/>
        <v>1.0330615540000001</v>
      </c>
      <c r="O434" s="12">
        <f t="shared" ca="1" si="146"/>
        <v>1.1250516669999999</v>
      </c>
      <c r="P434" s="17">
        <f t="shared" si="157"/>
        <v>0</v>
      </c>
      <c r="Q434" s="14">
        <f t="shared" ca="1" si="147"/>
        <v>0</v>
      </c>
      <c r="R434" s="20">
        <f t="shared" si="148"/>
        <v>0</v>
      </c>
      <c r="S434" s="14">
        <f t="shared" si="149"/>
        <v>0</v>
      </c>
      <c r="T434" s="4">
        <f t="shared" si="158"/>
        <v>0</v>
      </c>
      <c r="U434" s="29">
        <f t="shared" si="159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0"/>
        <v>45061</v>
      </c>
      <c r="B435" s="116">
        <f t="shared" ca="1" si="160"/>
        <v>0</v>
      </c>
      <c r="C435" s="14">
        <f t="shared" si="151"/>
        <v>0</v>
      </c>
      <c r="D435" s="95">
        <f t="shared" si="152"/>
        <v>45058</v>
      </c>
      <c r="E435" s="93">
        <f ca="1">IF(D435&lt;$B$1,VLOOKUP(D435,[1]DI!$A$4:$B$15000,2,FALSE),0)</f>
        <v>0.13650000000000001</v>
      </c>
      <c r="F435" s="14">
        <f t="shared" ca="1" si="161"/>
        <v>1.00050788</v>
      </c>
      <c r="G435" s="14">
        <f ca="1">(TRUNC(PRODUCT($F$12:$F434),16))</f>
        <v>1.2027063870380701</v>
      </c>
      <c r="H435" s="14">
        <f t="shared" ca="1" si="162"/>
        <v>1.10380622170753</v>
      </c>
      <c r="I435" s="14">
        <f t="shared" ca="1" si="163"/>
        <v>1.08959921</v>
      </c>
      <c r="J435" s="13">
        <f t="shared" si="153"/>
        <v>0.05</v>
      </c>
      <c r="K435" s="29">
        <f t="shared" si="154"/>
        <v>44812</v>
      </c>
      <c r="L435" s="2">
        <f t="shared" si="155"/>
        <v>169</v>
      </c>
      <c r="M435" s="17">
        <f t="shared" si="156"/>
        <v>169</v>
      </c>
      <c r="N435" s="12">
        <f t="shared" si="145"/>
        <v>1.0332615860000001</v>
      </c>
      <c r="O435" s="12">
        <f t="shared" ca="1" si="146"/>
        <v>1.1258410080000001</v>
      </c>
      <c r="P435" s="17">
        <f t="shared" si="157"/>
        <v>0</v>
      </c>
      <c r="Q435" s="14">
        <f t="shared" ca="1" si="147"/>
        <v>0</v>
      </c>
      <c r="R435" s="20">
        <f t="shared" si="148"/>
        <v>0</v>
      </c>
      <c r="S435" s="14">
        <f t="shared" si="149"/>
        <v>0</v>
      </c>
      <c r="T435" s="4">
        <f t="shared" si="158"/>
        <v>0</v>
      </c>
      <c r="U435" s="29">
        <f t="shared" si="159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0"/>
        <v>45062</v>
      </c>
      <c r="B436" s="116">
        <f t="shared" ca="1" si="160"/>
        <v>0</v>
      </c>
      <c r="C436" s="14">
        <f t="shared" si="151"/>
        <v>0</v>
      </c>
      <c r="D436" s="95">
        <f t="shared" si="152"/>
        <v>45061</v>
      </c>
      <c r="E436" s="93">
        <f ca="1">IF(D436&lt;$B$1,VLOOKUP(D436,[1]DI!$A$4:$B$15000,2,FALSE),0)</f>
        <v>0.13650000000000001</v>
      </c>
      <c r="F436" s="14">
        <f t="shared" ca="1" si="161"/>
        <v>1.00050788</v>
      </c>
      <c r="G436" s="14">
        <f ca="1">(TRUNC(PRODUCT($F$12:$F435),16))</f>
        <v>1.2033172175579201</v>
      </c>
      <c r="H436" s="14">
        <f t="shared" ca="1" si="162"/>
        <v>1.10380622170753</v>
      </c>
      <c r="I436" s="14">
        <f t="shared" ca="1" si="163"/>
        <v>1.0901525999999999</v>
      </c>
      <c r="J436" s="13">
        <f t="shared" si="153"/>
        <v>0.05</v>
      </c>
      <c r="K436" s="29">
        <f t="shared" si="154"/>
        <v>44812</v>
      </c>
      <c r="L436" s="2">
        <f t="shared" si="155"/>
        <v>170</v>
      </c>
      <c r="M436" s="17">
        <f t="shared" si="156"/>
        <v>170</v>
      </c>
      <c r="N436" s="12">
        <f t="shared" si="145"/>
        <v>1.0334616569999999</v>
      </c>
      <c r="O436" s="12">
        <f t="shared" ca="1" si="146"/>
        <v>1.126630912</v>
      </c>
      <c r="P436" s="17">
        <f t="shared" si="157"/>
        <v>0</v>
      </c>
      <c r="Q436" s="14">
        <f t="shared" ca="1" si="147"/>
        <v>0</v>
      </c>
      <c r="R436" s="20">
        <f t="shared" si="148"/>
        <v>0</v>
      </c>
      <c r="S436" s="14">
        <f t="shared" si="149"/>
        <v>0</v>
      </c>
      <c r="T436" s="4">
        <f t="shared" si="158"/>
        <v>0</v>
      </c>
      <c r="U436" s="29">
        <f t="shared" si="159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0"/>
        <v>45063</v>
      </c>
      <c r="B437" s="116">
        <f t="shared" ca="1" si="160"/>
        <v>0</v>
      </c>
      <c r="C437" s="14">
        <f t="shared" si="151"/>
        <v>0</v>
      </c>
      <c r="D437" s="95">
        <f t="shared" si="152"/>
        <v>45062</v>
      </c>
      <c r="E437" s="93">
        <f ca="1">IF(D437&lt;$B$1,VLOOKUP(D437,[1]DI!$A$4:$B$15000,2,FALSE),0)</f>
        <v>0.13650000000000001</v>
      </c>
      <c r="F437" s="14">
        <f t="shared" ca="1" si="161"/>
        <v>1.00050788</v>
      </c>
      <c r="G437" s="14">
        <f ca="1">(TRUNC(PRODUCT($F$12:$F436),16))</f>
        <v>1.20392835830637</v>
      </c>
      <c r="H437" s="14">
        <f t="shared" ca="1" si="162"/>
        <v>1.10380622170753</v>
      </c>
      <c r="I437" s="14">
        <f t="shared" ca="1" si="163"/>
        <v>1.0907062599999999</v>
      </c>
      <c r="J437" s="13">
        <f t="shared" si="153"/>
        <v>0.05</v>
      </c>
      <c r="K437" s="29">
        <f t="shared" si="154"/>
        <v>44812</v>
      </c>
      <c r="L437" s="2">
        <f t="shared" si="155"/>
        <v>171</v>
      </c>
      <c r="M437" s="17">
        <f t="shared" si="156"/>
        <v>171</v>
      </c>
      <c r="N437" s="12">
        <f t="shared" si="145"/>
        <v>1.0336617669999999</v>
      </c>
      <c r="O437" s="12">
        <f t="shared" ca="1" si="146"/>
        <v>1.12742136</v>
      </c>
      <c r="P437" s="17">
        <f t="shared" si="157"/>
        <v>0</v>
      </c>
      <c r="Q437" s="14">
        <f t="shared" ca="1" si="147"/>
        <v>0</v>
      </c>
      <c r="R437" s="20">
        <f t="shared" si="148"/>
        <v>0</v>
      </c>
      <c r="S437" s="14">
        <f t="shared" si="149"/>
        <v>0</v>
      </c>
      <c r="T437" s="4">
        <f t="shared" si="158"/>
        <v>0</v>
      </c>
      <c r="U437" s="29">
        <f t="shared" si="159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0"/>
        <v>45064</v>
      </c>
      <c r="B438" s="116">
        <f t="shared" ca="1" si="160"/>
        <v>0</v>
      </c>
      <c r="C438" s="14">
        <f t="shared" si="151"/>
        <v>0</v>
      </c>
      <c r="D438" s="95">
        <f t="shared" si="152"/>
        <v>45063</v>
      </c>
      <c r="E438" s="93">
        <f ca="1">IF(D438&lt;$B$1,VLOOKUP(D438,[1]DI!$A$4:$B$15000,2,FALSE),0)</f>
        <v>0.13650000000000001</v>
      </c>
      <c r="F438" s="14">
        <f t="shared" ca="1" si="161"/>
        <v>1.00050788</v>
      </c>
      <c r="G438" s="14">
        <f ca="1">(TRUNC(PRODUCT($F$12:$F437),16))</f>
        <v>1.20453980944099</v>
      </c>
      <c r="H438" s="14">
        <f t="shared" ca="1" si="162"/>
        <v>1.10380622170753</v>
      </c>
      <c r="I438" s="14">
        <f t="shared" ca="1" si="163"/>
        <v>1.09126021</v>
      </c>
      <c r="J438" s="13">
        <f t="shared" si="153"/>
        <v>0.05</v>
      </c>
      <c r="K438" s="29">
        <f t="shared" si="154"/>
        <v>44812</v>
      </c>
      <c r="L438" s="2">
        <f t="shared" si="155"/>
        <v>172</v>
      </c>
      <c r="M438" s="17">
        <f t="shared" si="156"/>
        <v>172</v>
      </c>
      <c r="N438" s="12">
        <f t="shared" si="145"/>
        <v>1.0338619149999999</v>
      </c>
      <c r="O438" s="12">
        <f t="shared" ca="1" si="146"/>
        <v>1.12821237</v>
      </c>
      <c r="P438" s="17">
        <f t="shared" si="157"/>
        <v>0</v>
      </c>
      <c r="Q438" s="14">
        <f t="shared" ca="1" si="147"/>
        <v>0</v>
      </c>
      <c r="R438" s="20">
        <f t="shared" si="148"/>
        <v>0</v>
      </c>
      <c r="S438" s="14">
        <f t="shared" si="149"/>
        <v>0</v>
      </c>
      <c r="T438" s="4">
        <f t="shared" si="158"/>
        <v>0</v>
      </c>
      <c r="U438" s="29">
        <f t="shared" si="159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0"/>
        <v>45065</v>
      </c>
      <c r="B439" s="116">
        <f t="shared" ca="1" si="160"/>
        <v>0</v>
      </c>
      <c r="C439" s="14">
        <f t="shared" si="151"/>
        <v>0</v>
      </c>
      <c r="D439" s="95">
        <f t="shared" si="152"/>
        <v>45064</v>
      </c>
      <c r="E439" s="93">
        <f ca="1">IF(D439&lt;$B$1,VLOOKUP(D439,[1]DI!$A$4:$B$15000,2,FALSE),0)</f>
        <v>0.13650000000000001</v>
      </c>
      <c r="F439" s="14">
        <f t="shared" ca="1" si="161"/>
        <v>1.00050788</v>
      </c>
      <c r="G439" s="14">
        <f ca="1">(TRUNC(PRODUCT($F$12:$F438),16))</f>
        <v>1.2051515711194101</v>
      </c>
      <c r="H439" s="14">
        <f t="shared" ca="1" si="162"/>
        <v>1.10380622170753</v>
      </c>
      <c r="I439" s="14">
        <f t="shared" ca="1" si="163"/>
        <v>1.0918144400000001</v>
      </c>
      <c r="J439" s="13">
        <f t="shared" si="153"/>
        <v>0.05</v>
      </c>
      <c r="K439" s="29">
        <f t="shared" si="154"/>
        <v>44812</v>
      </c>
      <c r="L439" s="2">
        <f t="shared" si="155"/>
        <v>173</v>
      </c>
      <c r="M439" s="17">
        <f t="shared" si="156"/>
        <v>173</v>
      </c>
      <c r="N439" s="12">
        <f t="shared" si="145"/>
        <v>1.0340621029999999</v>
      </c>
      <c r="O439" s="12">
        <f t="shared" ca="1" si="146"/>
        <v>1.1290039359999999</v>
      </c>
      <c r="P439" s="17">
        <f t="shared" si="157"/>
        <v>0</v>
      </c>
      <c r="Q439" s="14">
        <f t="shared" ca="1" si="147"/>
        <v>0</v>
      </c>
      <c r="R439" s="20">
        <f t="shared" si="148"/>
        <v>0</v>
      </c>
      <c r="S439" s="14">
        <f t="shared" si="149"/>
        <v>0</v>
      </c>
      <c r="T439" s="4">
        <f t="shared" si="158"/>
        <v>0</v>
      </c>
      <c r="U439" s="29">
        <f t="shared" si="159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0"/>
        <v>45068</v>
      </c>
      <c r="B440" s="116">
        <f t="shared" ca="1" si="160"/>
        <v>0</v>
      </c>
      <c r="C440" s="14">
        <f t="shared" si="151"/>
        <v>0</v>
      </c>
      <c r="D440" s="95">
        <f t="shared" si="152"/>
        <v>45065</v>
      </c>
      <c r="E440" s="93">
        <f ca="1">IF(D440&lt;$B$1,VLOOKUP(D440,[1]DI!$A$4:$B$15000,2,FALSE),0)</f>
        <v>0.13650000000000001</v>
      </c>
      <c r="F440" s="14">
        <f t="shared" ca="1" si="161"/>
        <v>1.00050788</v>
      </c>
      <c r="G440" s="14">
        <f ca="1">(TRUNC(PRODUCT($F$12:$F439),16))</f>
        <v>1.2057636434993499</v>
      </c>
      <c r="H440" s="14">
        <f t="shared" ca="1" si="162"/>
        <v>1.10380622170753</v>
      </c>
      <c r="I440" s="14">
        <f t="shared" ca="1" si="163"/>
        <v>1.09236895</v>
      </c>
      <c r="J440" s="13">
        <f t="shared" si="153"/>
        <v>0.05</v>
      </c>
      <c r="K440" s="29">
        <f t="shared" si="154"/>
        <v>44812</v>
      </c>
      <c r="L440" s="2">
        <f t="shared" si="155"/>
        <v>174</v>
      </c>
      <c r="M440" s="17">
        <f t="shared" si="156"/>
        <v>174</v>
      </c>
      <c r="N440" s="12">
        <f t="shared" si="145"/>
        <v>1.0342623289999999</v>
      </c>
      <c r="O440" s="12">
        <f t="shared" ca="1" si="146"/>
        <v>1.129796054</v>
      </c>
      <c r="P440" s="17">
        <f t="shared" si="157"/>
        <v>0</v>
      </c>
      <c r="Q440" s="14">
        <f t="shared" ca="1" si="147"/>
        <v>0</v>
      </c>
      <c r="R440" s="20">
        <f t="shared" si="148"/>
        <v>0</v>
      </c>
      <c r="S440" s="14">
        <f t="shared" si="149"/>
        <v>0</v>
      </c>
      <c r="T440" s="4">
        <f t="shared" si="158"/>
        <v>0</v>
      </c>
      <c r="U440" s="29">
        <f t="shared" si="159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0"/>
        <v>45069</v>
      </c>
      <c r="B441" s="116">
        <f t="shared" ca="1" si="160"/>
        <v>0</v>
      </c>
      <c r="C441" s="14">
        <f t="shared" si="151"/>
        <v>0</v>
      </c>
      <c r="D441" s="95">
        <f t="shared" si="152"/>
        <v>45068</v>
      </c>
      <c r="E441" s="93">
        <f ca="1">IF(D441&lt;$B$1,VLOOKUP(D441,[1]DI!$A$4:$B$15000,2,FALSE),0)</f>
        <v>0.13650000000000001</v>
      </c>
      <c r="F441" s="14">
        <f t="shared" ca="1" si="161"/>
        <v>1.00050788</v>
      </c>
      <c r="G441" s="14">
        <f ca="1">(TRUNC(PRODUCT($F$12:$F440),16))</f>
        <v>1.2063760267386101</v>
      </c>
      <c r="H441" s="14">
        <f t="shared" ca="1" si="162"/>
        <v>1.10380622170753</v>
      </c>
      <c r="I441" s="14">
        <f t="shared" ca="1" si="163"/>
        <v>1.09292374</v>
      </c>
      <c r="J441" s="13">
        <f t="shared" si="153"/>
        <v>0.05</v>
      </c>
      <c r="K441" s="29">
        <f t="shared" si="154"/>
        <v>44812</v>
      </c>
      <c r="L441" s="2">
        <f t="shared" si="155"/>
        <v>175</v>
      </c>
      <c r="M441" s="17">
        <f t="shared" si="156"/>
        <v>175</v>
      </c>
      <c r="N441" s="12">
        <f t="shared" si="145"/>
        <v>1.034462593</v>
      </c>
      <c r="O441" s="12">
        <f t="shared" ca="1" si="146"/>
        <v>1.130588726</v>
      </c>
      <c r="P441" s="17">
        <f t="shared" si="157"/>
        <v>0</v>
      </c>
      <c r="Q441" s="14">
        <f t="shared" ca="1" si="147"/>
        <v>0</v>
      </c>
      <c r="R441" s="20">
        <f t="shared" si="148"/>
        <v>0</v>
      </c>
      <c r="S441" s="14">
        <f t="shared" si="149"/>
        <v>0</v>
      </c>
      <c r="T441" s="4">
        <f t="shared" si="158"/>
        <v>0</v>
      </c>
      <c r="U441" s="29">
        <f t="shared" si="159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0"/>
        <v>45070</v>
      </c>
      <c r="B442" s="116">
        <f t="shared" ca="1" si="160"/>
        <v>0</v>
      </c>
      <c r="C442" s="14">
        <f t="shared" si="151"/>
        <v>0</v>
      </c>
      <c r="D442" s="95">
        <f t="shared" si="152"/>
        <v>45069</v>
      </c>
      <c r="E442" s="93">
        <f ca="1">IF(D442&lt;$B$1,VLOOKUP(D442,[1]DI!$A$4:$B$15000,2,FALSE),0)</f>
        <v>0.13650000000000001</v>
      </c>
      <c r="F442" s="14">
        <f t="shared" ca="1" si="161"/>
        <v>1.00050788</v>
      </c>
      <c r="G442" s="14">
        <f ca="1">(TRUNC(PRODUCT($F$12:$F441),16))</f>
        <v>1.20698872099507</v>
      </c>
      <c r="H442" s="14">
        <f t="shared" ca="1" si="162"/>
        <v>1.10380622170753</v>
      </c>
      <c r="I442" s="14">
        <f t="shared" ca="1" si="163"/>
        <v>1.0934788200000001</v>
      </c>
      <c r="J442" s="13">
        <f t="shared" si="153"/>
        <v>0.05</v>
      </c>
      <c r="K442" s="29">
        <f t="shared" si="154"/>
        <v>44812</v>
      </c>
      <c r="L442" s="2">
        <f t="shared" si="155"/>
        <v>176</v>
      </c>
      <c r="M442" s="17">
        <f t="shared" si="156"/>
        <v>176</v>
      </c>
      <c r="N442" s="12">
        <f t="shared" si="145"/>
        <v>1.034662897</v>
      </c>
      <c r="O442" s="12">
        <f t="shared" ca="1" si="146"/>
        <v>1.131381964</v>
      </c>
      <c r="P442" s="17">
        <f t="shared" si="157"/>
        <v>0</v>
      </c>
      <c r="Q442" s="14">
        <f t="shared" ca="1" si="147"/>
        <v>0</v>
      </c>
      <c r="R442" s="20">
        <f t="shared" si="148"/>
        <v>0</v>
      </c>
      <c r="S442" s="14">
        <f t="shared" si="149"/>
        <v>0</v>
      </c>
      <c r="T442" s="4">
        <f t="shared" si="158"/>
        <v>0</v>
      </c>
      <c r="U442" s="29">
        <f t="shared" si="159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0"/>
        <v>45071</v>
      </c>
      <c r="B443" s="116">
        <f t="shared" ca="1" si="160"/>
        <v>0</v>
      </c>
      <c r="C443" s="14">
        <f t="shared" si="151"/>
        <v>0</v>
      </c>
      <c r="D443" s="95">
        <f t="shared" si="152"/>
        <v>45070</v>
      </c>
      <c r="E443" s="93">
        <f ca="1">IF(D443&lt;$B$1,VLOOKUP(D443,[1]DI!$A$4:$B$15000,2,FALSE),0)</f>
        <v>0.13650000000000001</v>
      </c>
      <c r="F443" s="14">
        <f t="shared" ca="1" si="161"/>
        <v>1.00050788</v>
      </c>
      <c r="G443" s="14">
        <f ca="1">(TRUNC(PRODUCT($F$12:$F442),16))</f>
        <v>1.2076017264266801</v>
      </c>
      <c r="H443" s="14">
        <f t="shared" ca="1" si="162"/>
        <v>1.10380622170753</v>
      </c>
      <c r="I443" s="14">
        <f t="shared" ca="1" si="163"/>
        <v>1.09403417</v>
      </c>
      <c r="J443" s="13">
        <f t="shared" si="153"/>
        <v>0.05</v>
      </c>
      <c r="K443" s="29">
        <f t="shared" si="154"/>
        <v>44812</v>
      </c>
      <c r="L443" s="2">
        <f t="shared" si="155"/>
        <v>177</v>
      </c>
      <c r="M443" s="17">
        <f t="shared" si="156"/>
        <v>177</v>
      </c>
      <c r="N443" s="12">
        <f t="shared" si="145"/>
        <v>1.0348632390000001</v>
      </c>
      <c r="O443" s="12">
        <f t="shared" ca="1" si="146"/>
        <v>1.1321757450000001</v>
      </c>
      <c r="P443" s="17">
        <f t="shared" si="157"/>
        <v>0</v>
      </c>
      <c r="Q443" s="14">
        <f t="shared" ca="1" si="147"/>
        <v>0</v>
      </c>
      <c r="R443" s="20">
        <f t="shared" si="148"/>
        <v>0</v>
      </c>
      <c r="S443" s="14">
        <f t="shared" si="149"/>
        <v>0</v>
      </c>
      <c r="T443" s="4">
        <f t="shared" si="158"/>
        <v>0</v>
      </c>
      <c r="U443" s="29">
        <f t="shared" si="159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0"/>
        <v>45072</v>
      </c>
      <c r="B444" s="116">
        <f t="shared" ca="1" si="160"/>
        <v>0</v>
      </c>
      <c r="C444" s="14">
        <f t="shared" si="151"/>
        <v>0</v>
      </c>
      <c r="D444" s="95">
        <f t="shared" si="152"/>
        <v>45071</v>
      </c>
      <c r="E444" s="93">
        <f ca="1">IF(D444&lt;$B$1,VLOOKUP(D444,[1]DI!$A$4:$B$15000,2,FALSE),0)</f>
        <v>0.13650000000000001</v>
      </c>
      <c r="F444" s="14">
        <f t="shared" ca="1" si="161"/>
        <v>1.00050788</v>
      </c>
      <c r="G444" s="14">
        <f ca="1">(TRUNC(PRODUCT($F$12:$F443),16))</f>
        <v>1.2082150431915</v>
      </c>
      <c r="H444" s="14">
        <f t="shared" ca="1" si="162"/>
        <v>1.10380622170753</v>
      </c>
      <c r="I444" s="14">
        <f t="shared" ca="1" si="163"/>
        <v>1.09458981</v>
      </c>
      <c r="J444" s="13">
        <f t="shared" si="153"/>
        <v>0.05</v>
      </c>
      <c r="K444" s="29">
        <f t="shared" si="154"/>
        <v>44812</v>
      </c>
      <c r="L444" s="2">
        <f t="shared" si="155"/>
        <v>178</v>
      </c>
      <c r="M444" s="17">
        <f t="shared" si="156"/>
        <v>178</v>
      </c>
      <c r="N444" s="12">
        <f t="shared" si="145"/>
        <v>1.0350636200000001</v>
      </c>
      <c r="O444" s="12">
        <f t="shared" ca="1" si="146"/>
        <v>1.132970091</v>
      </c>
      <c r="P444" s="17">
        <f t="shared" si="157"/>
        <v>0</v>
      </c>
      <c r="Q444" s="14">
        <f t="shared" ca="1" si="147"/>
        <v>0</v>
      </c>
      <c r="R444" s="20">
        <f t="shared" si="148"/>
        <v>0</v>
      </c>
      <c r="S444" s="14">
        <f t="shared" si="149"/>
        <v>0</v>
      </c>
      <c r="T444" s="4">
        <f t="shared" si="158"/>
        <v>0</v>
      </c>
      <c r="U444" s="29">
        <f t="shared" si="159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0"/>
        <v>45075</v>
      </c>
      <c r="B445" s="116">
        <f t="shared" ca="1" si="160"/>
        <v>0</v>
      </c>
      <c r="C445" s="14">
        <f t="shared" si="151"/>
        <v>0</v>
      </c>
      <c r="D445" s="95">
        <f t="shared" si="152"/>
        <v>45072</v>
      </c>
      <c r="E445" s="93">
        <f ca="1">IF(D445&lt;$B$1,VLOOKUP(D445,[1]DI!$A$4:$B$15000,2,FALSE),0)</f>
        <v>0.13650000000000001</v>
      </c>
      <c r="F445" s="14">
        <f t="shared" ca="1" si="161"/>
        <v>1.00050788</v>
      </c>
      <c r="G445" s="14">
        <f ca="1">(TRUNC(PRODUCT($F$12:$F444),16))</f>
        <v>1.2088286714476399</v>
      </c>
      <c r="H445" s="14">
        <f t="shared" ca="1" si="162"/>
        <v>1.10380622170753</v>
      </c>
      <c r="I445" s="14">
        <f t="shared" ca="1" si="163"/>
        <v>1.09514573</v>
      </c>
      <c r="J445" s="13">
        <f t="shared" si="153"/>
        <v>0.05</v>
      </c>
      <c r="K445" s="29">
        <f t="shared" si="154"/>
        <v>44812</v>
      </c>
      <c r="L445" s="2">
        <f t="shared" si="155"/>
        <v>179</v>
      </c>
      <c r="M445" s="17">
        <f t="shared" si="156"/>
        <v>179</v>
      </c>
      <c r="N445" s="12">
        <f t="shared" si="145"/>
        <v>1.0352640399999999</v>
      </c>
      <c r="O445" s="12">
        <f t="shared" ca="1" si="146"/>
        <v>1.133764993</v>
      </c>
      <c r="P445" s="17">
        <f t="shared" si="157"/>
        <v>0</v>
      </c>
      <c r="Q445" s="14">
        <f t="shared" ca="1" si="147"/>
        <v>0</v>
      </c>
      <c r="R445" s="20">
        <f t="shared" si="148"/>
        <v>0</v>
      </c>
      <c r="S445" s="14">
        <f t="shared" si="149"/>
        <v>0</v>
      </c>
      <c r="T445" s="4">
        <f t="shared" si="158"/>
        <v>0</v>
      </c>
      <c r="U445" s="29">
        <f t="shared" si="159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0"/>
        <v>45076</v>
      </c>
      <c r="B446" s="116">
        <f t="shared" ca="1" si="160"/>
        <v>0</v>
      </c>
      <c r="C446" s="14">
        <f t="shared" si="151"/>
        <v>0</v>
      </c>
      <c r="D446" s="95">
        <f t="shared" si="152"/>
        <v>45075</v>
      </c>
      <c r="E446" s="93">
        <f ca="1">IF(D446&lt;$B$1,VLOOKUP(D446,[1]DI!$A$4:$B$15000,2,FALSE),0)</f>
        <v>0.13650000000000001</v>
      </c>
      <c r="F446" s="14">
        <f t="shared" ca="1" si="161"/>
        <v>1.00050788</v>
      </c>
      <c r="G446" s="14">
        <f ca="1">(TRUNC(PRODUCT($F$12:$F445),16))</f>
        <v>1.2094426113532899</v>
      </c>
      <c r="H446" s="14">
        <f t="shared" ca="1" si="162"/>
        <v>1.10380622170753</v>
      </c>
      <c r="I446" s="14">
        <f t="shared" ca="1" si="163"/>
        <v>1.0957019299999999</v>
      </c>
      <c r="J446" s="13">
        <f t="shared" si="153"/>
        <v>0.05</v>
      </c>
      <c r="K446" s="29">
        <f t="shared" si="154"/>
        <v>44812</v>
      </c>
      <c r="L446" s="2">
        <f t="shared" si="155"/>
        <v>180</v>
      </c>
      <c r="M446" s="17">
        <f t="shared" si="156"/>
        <v>180</v>
      </c>
      <c r="N446" s="12">
        <f t="shared" si="145"/>
        <v>1.0354644989999999</v>
      </c>
      <c r="O446" s="12">
        <f t="shared" ca="1" si="146"/>
        <v>1.1345604499999999</v>
      </c>
      <c r="P446" s="17">
        <f t="shared" si="157"/>
        <v>0</v>
      </c>
      <c r="Q446" s="14">
        <f t="shared" ca="1" si="147"/>
        <v>0</v>
      </c>
      <c r="R446" s="20">
        <f t="shared" si="148"/>
        <v>0</v>
      </c>
      <c r="S446" s="14">
        <f t="shared" si="149"/>
        <v>0</v>
      </c>
      <c r="T446" s="4">
        <f t="shared" si="158"/>
        <v>0</v>
      </c>
      <c r="U446" s="29">
        <f t="shared" si="159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0"/>
        <v>45077</v>
      </c>
      <c r="B447" s="116">
        <f t="shared" ca="1" si="160"/>
        <v>0</v>
      </c>
      <c r="C447" s="14">
        <f t="shared" si="151"/>
        <v>0</v>
      </c>
      <c r="D447" s="95">
        <f t="shared" si="152"/>
        <v>45076</v>
      </c>
      <c r="E447" s="93">
        <f ca="1">IF(D447&lt;$B$1,VLOOKUP(D447,[1]DI!$A$4:$B$15000,2,FALSE),0)</f>
        <v>0.13650000000000001</v>
      </c>
      <c r="F447" s="14">
        <f t="shared" ca="1" si="161"/>
        <v>1.00050788</v>
      </c>
      <c r="G447" s="14">
        <f ca="1">(TRUNC(PRODUCT($F$12:$F446),16))</f>
        <v>1.2100568630667501</v>
      </c>
      <c r="H447" s="14">
        <f t="shared" ca="1" si="162"/>
        <v>1.10380622170753</v>
      </c>
      <c r="I447" s="14">
        <f t="shared" ca="1" si="163"/>
        <v>1.0962584200000001</v>
      </c>
      <c r="J447" s="13">
        <f t="shared" si="153"/>
        <v>0.05</v>
      </c>
      <c r="K447" s="29">
        <f t="shared" si="154"/>
        <v>44812</v>
      </c>
      <c r="L447" s="2">
        <f t="shared" si="155"/>
        <v>181</v>
      </c>
      <c r="M447" s="17">
        <f t="shared" si="156"/>
        <v>181</v>
      </c>
      <c r="N447" s="12">
        <f t="shared" si="145"/>
        <v>1.0356649959999999</v>
      </c>
      <c r="O447" s="12">
        <f t="shared" ca="1" si="146"/>
        <v>1.135356472</v>
      </c>
      <c r="P447" s="17">
        <f t="shared" si="157"/>
        <v>0</v>
      </c>
      <c r="Q447" s="14">
        <f t="shared" ca="1" si="147"/>
        <v>0</v>
      </c>
      <c r="R447" s="20">
        <f t="shared" si="148"/>
        <v>0</v>
      </c>
      <c r="S447" s="14">
        <f t="shared" si="149"/>
        <v>0</v>
      </c>
      <c r="T447" s="4">
        <f t="shared" si="158"/>
        <v>0</v>
      </c>
      <c r="U447" s="29">
        <f t="shared" si="159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0"/>
        <v>45078</v>
      </c>
      <c r="B448" s="116">
        <f t="shared" ca="1" si="160"/>
        <v>0</v>
      </c>
      <c r="C448" s="14">
        <f t="shared" si="151"/>
        <v>0</v>
      </c>
      <c r="D448" s="95">
        <f t="shared" si="152"/>
        <v>45077</v>
      </c>
      <c r="E448" s="93">
        <f ca="1">IF(D448&lt;$B$1,VLOOKUP(D448,[1]DI!$A$4:$B$15000,2,FALSE),0)</f>
        <v>0.13650000000000001</v>
      </c>
      <c r="F448" s="14">
        <f t="shared" ca="1" si="161"/>
        <v>1.00050788</v>
      </c>
      <c r="G448" s="14">
        <f ca="1">(TRUNC(PRODUCT($F$12:$F447),16))</f>
        <v>1.2106714267463601</v>
      </c>
      <c r="H448" s="14">
        <f t="shared" ca="1" si="162"/>
        <v>1.10380622170753</v>
      </c>
      <c r="I448" s="14">
        <f t="shared" ca="1" si="163"/>
        <v>1.0968151900000001</v>
      </c>
      <c r="J448" s="13">
        <f t="shared" si="153"/>
        <v>0.05</v>
      </c>
      <c r="K448" s="29">
        <f t="shared" si="154"/>
        <v>44812</v>
      </c>
      <c r="L448" s="2">
        <f t="shared" si="155"/>
        <v>182</v>
      </c>
      <c r="M448" s="17">
        <f t="shared" si="156"/>
        <v>182</v>
      </c>
      <c r="N448" s="12">
        <f t="shared" si="145"/>
        <v>1.0358655329999999</v>
      </c>
      <c r="O448" s="12">
        <f t="shared" ca="1" si="146"/>
        <v>1.136153051</v>
      </c>
      <c r="P448" s="17">
        <f t="shared" si="157"/>
        <v>0</v>
      </c>
      <c r="Q448" s="14">
        <f t="shared" ca="1" si="147"/>
        <v>0</v>
      </c>
      <c r="R448" s="20">
        <f t="shared" si="148"/>
        <v>0</v>
      </c>
      <c r="S448" s="14">
        <f t="shared" si="149"/>
        <v>0</v>
      </c>
      <c r="T448" s="4">
        <f t="shared" si="158"/>
        <v>0</v>
      </c>
      <c r="U448" s="29">
        <f t="shared" si="159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0"/>
        <v>45079</v>
      </c>
      <c r="B449" s="116">
        <f t="shared" ca="1" si="160"/>
        <v>0</v>
      </c>
      <c r="C449" s="14">
        <f t="shared" si="151"/>
        <v>0</v>
      </c>
      <c r="D449" s="95">
        <f t="shared" si="152"/>
        <v>45078</v>
      </c>
      <c r="E449" s="93">
        <f ca="1">IF(D449&lt;$B$1,VLOOKUP(D449,[1]DI!$A$4:$B$15000,2,FALSE),0)</f>
        <v>0.13650000000000001</v>
      </c>
      <c r="F449" s="14">
        <f t="shared" ca="1" si="161"/>
        <v>1.00050788</v>
      </c>
      <c r="G449" s="14">
        <f ca="1">(TRUNC(PRODUCT($F$12:$F448),16))</f>
        <v>1.21128630255058</v>
      </c>
      <c r="H449" s="14">
        <f t="shared" ca="1" si="162"/>
        <v>1.10380622170753</v>
      </c>
      <c r="I449" s="14">
        <f t="shared" ca="1" si="163"/>
        <v>1.0973722400000001</v>
      </c>
      <c r="J449" s="13">
        <f t="shared" si="153"/>
        <v>0.05</v>
      </c>
      <c r="K449" s="29">
        <f t="shared" si="154"/>
        <v>44812</v>
      </c>
      <c r="L449" s="2">
        <f t="shared" si="155"/>
        <v>183</v>
      </c>
      <c r="M449" s="17">
        <f t="shared" si="156"/>
        <v>183</v>
      </c>
      <c r="N449" s="12">
        <f t="shared" si="145"/>
        <v>1.036066108</v>
      </c>
      <c r="O449" s="12">
        <f t="shared" ca="1" si="146"/>
        <v>1.136950186</v>
      </c>
      <c r="P449" s="17">
        <f t="shared" si="157"/>
        <v>0</v>
      </c>
      <c r="Q449" s="14">
        <f t="shared" ca="1" si="147"/>
        <v>0</v>
      </c>
      <c r="R449" s="20">
        <f t="shared" si="148"/>
        <v>0</v>
      </c>
      <c r="S449" s="14">
        <f t="shared" si="149"/>
        <v>0</v>
      </c>
      <c r="T449" s="4">
        <f t="shared" si="158"/>
        <v>0</v>
      </c>
      <c r="U449" s="29">
        <f t="shared" si="159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0"/>
        <v>45082</v>
      </c>
      <c r="B450" s="116">
        <f t="shared" ca="1" si="160"/>
        <v>0</v>
      </c>
      <c r="C450" s="14">
        <f t="shared" si="151"/>
        <v>0</v>
      </c>
      <c r="D450" s="95">
        <f t="shared" si="152"/>
        <v>45079</v>
      </c>
      <c r="E450" s="93">
        <f ca="1">IF(D450&lt;$B$1,VLOOKUP(D450,[1]DI!$A$4:$B$15000,2,FALSE),0)</f>
        <v>0.13650000000000001</v>
      </c>
      <c r="F450" s="14">
        <f t="shared" ca="1" si="161"/>
        <v>1.00050788</v>
      </c>
      <c r="G450" s="14">
        <f ca="1">(TRUNC(PRODUCT($F$12:$F449),16))</f>
        <v>1.21190149063792</v>
      </c>
      <c r="H450" s="14">
        <f t="shared" ca="1" si="162"/>
        <v>1.10380622170753</v>
      </c>
      <c r="I450" s="14">
        <f t="shared" ca="1" si="163"/>
        <v>1.09792957</v>
      </c>
      <c r="J450" s="13">
        <f t="shared" si="153"/>
        <v>0.05</v>
      </c>
      <c r="K450" s="29">
        <f t="shared" si="154"/>
        <v>44812</v>
      </c>
      <c r="L450" s="2">
        <f t="shared" si="155"/>
        <v>184</v>
      </c>
      <c r="M450" s="17">
        <f t="shared" si="156"/>
        <v>184</v>
      </c>
      <c r="N450" s="12">
        <f t="shared" si="145"/>
        <v>1.0362667219999999</v>
      </c>
      <c r="O450" s="12">
        <f t="shared" ca="1" si="146"/>
        <v>1.1377478759999999</v>
      </c>
      <c r="P450" s="17">
        <f t="shared" si="157"/>
        <v>0</v>
      </c>
      <c r="Q450" s="14">
        <f t="shared" ca="1" si="147"/>
        <v>0</v>
      </c>
      <c r="R450" s="20">
        <f t="shared" si="148"/>
        <v>0</v>
      </c>
      <c r="S450" s="14">
        <f t="shared" si="149"/>
        <v>0</v>
      </c>
      <c r="T450" s="4">
        <f t="shared" si="158"/>
        <v>0</v>
      </c>
      <c r="U450" s="29">
        <f t="shared" si="159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0"/>
        <v>45083</v>
      </c>
      <c r="B451" s="116">
        <f t="shared" ca="1" si="160"/>
        <v>0</v>
      </c>
      <c r="C451" s="14">
        <f t="shared" si="151"/>
        <v>0</v>
      </c>
      <c r="D451" s="95">
        <f t="shared" si="152"/>
        <v>45082</v>
      </c>
      <c r="E451" s="93">
        <f ca="1">IF(D451&lt;$B$1,VLOOKUP(D451,[1]DI!$A$4:$B$15000,2,FALSE),0)</f>
        <v>0.13650000000000001</v>
      </c>
      <c r="F451" s="14">
        <f t="shared" ca="1" si="161"/>
        <v>1.00050788</v>
      </c>
      <c r="G451" s="14">
        <f ca="1">(TRUNC(PRODUCT($F$12:$F450),16))</f>
        <v>1.21251699116698</v>
      </c>
      <c r="H451" s="14">
        <f t="shared" ca="1" si="162"/>
        <v>1.10380622170753</v>
      </c>
      <c r="I451" s="14">
        <f t="shared" ca="1" si="163"/>
        <v>1.0984871899999999</v>
      </c>
      <c r="J451" s="13">
        <f t="shared" si="153"/>
        <v>0.05</v>
      </c>
      <c r="K451" s="29">
        <f t="shared" si="154"/>
        <v>44812</v>
      </c>
      <c r="L451" s="2">
        <f t="shared" si="155"/>
        <v>185</v>
      </c>
      <c r="M451" s="17">
        <f t="shared" si="156"/>
        <v>185</v>
      </c>
      <c r="N451" s="12">
        <f t="shared" si="145"/>
        <v>1.036467375</v>
      </c>
      <c r="O451" s="12">
        <f t="shared" ca="1" si="146"/>
        <v>1.138546134</v>
      </c>
      <c r="P451" s="17">
        <f t="shared" si="157"/>
        <v>0</v>
      </c>
      <c r="Q451" s="14">
        <f t="shared" ca="1" si="147"/>
        <v>0</v>
      </c>
      <c r="R451" s="20">
        <f t="shared" si="148"/>
        <v>0</v>
      </c>
      <c r="S451" s="14">
        <f t="shared" si="149"/>
        <v>0</v>
      </c>
      <c r="T451" s="4">
        <f t="shared" si="158"/>
        <v>0</v>
      </c>
      <c r="U451" s="29">
        <f t="shared" si="159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0"/>
        <v>45084</v>
      </c>
      <c r="B452" s="116">
        <f t="shared" ca="1" si="160"/>
        <v>0</v>
      </c>
      <c r="C452" s="14">
        <f t="shared" si="151"/>
        <v>0</v>
      </c>
      <c r="D452" s="95">
        <f t="shared" si="152"/>
        <v>45083</v>
      </c>
      <c r="E452" s="93">
        <f ca="1">IF(D452&lt;$B$1,VLOOKUP(D452,[1]DI!$A$4:$B$15000,2,FALSE),0)</f>
        <v>0.13650000000000001</v>
      </c>
      <c r="F452" s="14">
        <f t="shared" ca="1" si="161"/>
        <v>1.00050788</v>
      </c>
      <c r="G452" s="14">
        <f ca="1">(TRUNC(PRODUCT($F$12:$F451),16))</f>
        <v>1.21313280429646</v>
      </c>
      <c r="H452" s="14">
        <f t="shared" ca="1" si="162"/>
        <v>1.10380622170753</v>
      </c>
      <c r="I452" s="14">
        <f t="shared" ca="1" si="163"/>
        <v>1.0990450899999999</v>
      </c>
      <c r="J452" s="13">
        <f t="shared" si="153"/>
        <v>0.05</v>
      </c>
      <c r="K452" s="29">
        <f t="shared" si="154"/>
        <v>44812</v>
      </c>
      <c r="L452" s="2">
        <f t="shared" si="155"/>
        <v>186</v>
      </c>
      <c r="M452" s="17">
        <f t="shared" si="156"/>
        <v>186</v>
      </c>
      <c r="N452" s="12">
        <f t="shared" si="145"/>
        <v>1.0366680660000001</v>
      </c>
      <c r="O452" s="12">
        <f t="shared" ca="1" si="146"/>
        <v>1.139344948</v>
      </c>
      <c r="P452" s="17">
        <f t="shared" si="157"/>
        <v>0</v>
      </c>
      <c r="Q452" s="14">
        <f t="shared" ca="1" si="147"/>
        <v>0</v>
      </c>
      <c r="R452" s="20">
        <f t="shared" si="148"/>
        <v>0</v>
      </c>
      <c r="S452" s="14">
        <f t="shared" si="149"/>
        <v>0</v>
      </c>
      <c r="T452" s="4">
        <f t="shared" si="158"/>
        <v>0</v>
      </c>
      <c r="U452" s="29">
        <f t="shared" si="159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0"/>
        <v>45086</v>
      </c>
      <c r="B453" s="116">
        <f t="shared" ca="1" si="160"/>
        <v>0</v>
      </c>
      <c r="C453" s="14">
        <f t="shared" si="151"/>
        <v>0</v>
      </c>
      <c r="D453" s="95">
        <f t="shared" si="152"/>
        <v>45084</v>
      </c>
      <c r="E453" s="93">
        <f ca="1">IF(D453&lt;$B$1,VLOOKUP(D453,[1]DI!$A$4:$B$15000,2,FALSE),0)</f>
        <v>0.13650000000000001</v>
      </c>
      <c r="F453" s="14">
        <f t="shared" ca="1" si="161"/>
        <v>1.00050788</v>
      </c>
      <c r="G453" s="14">
        <f ca="1">(TRUNC(PRODUCT($F$12:$F452),16))</f>
        <v>1.2137489301851001</v>
      </c>
      <c r="H453" s="14">
        <f t="shared" ca="1" si="162"/>
        <v>1.10380622170753</v>
      </c>
      <c r="I453" s="14">
        <f t="shared" ca="1" si="163"/>
        <v>1.09960327</v>
      </c>
      <c r="J453" s="13">
        <f t="shared" si="153"/>
        <v>0.05</v>
      </c>
      <c r="K453" s="29">
        <f t="shared" si="154"/>
        <v>44812</v>
      </c>
      <c r="L453" s="2">
        <f t="shared" si="155"/>
        <v>187</v>
      </c>
      <c r="M453" s="17">
        <f t="shared" si="156"/>
        <v>187</v>
      </c>
      <c r="N453" s="12">
        <f t="shared" si="145"/>
        <v>1.0368687969999999</v>
      </c>
      <c r="O453" s="12">
        <f t="shared" ca="1" si="146"/>
        <v>1.1401443200000001</v>
      </c>
      <c r="P453" s="17">
        <f t="shared" si="157"/>
        <v>0</v>
      </c>
      <c r="Q453" s="14">
        <f t="shared" ca="1" si="147"/>
        <v>0</v>
      </c>
      <c r="R453" s="20">
        <f t="shared" si="148"/>
        <v>0</v>
      </c>
      <c r="S453" s="14">
        <f t="shared" si="149"/>
        <v>0</v>
      </c>
      <c r="T453" s="4">
        <f t="shared" si="158"/>
        <v>0</v>
      </c>
      <c r="U453" s="29">
        <f t="shared" si="159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0"/>
        <v>45089</v>
      </c>
      <c r="B454" s="116">
        <f t="shared" ca="1" si="160"/>
        <v>0</v>
      </c>
      <c r="C454" s="14">
        <f t="shared" si="151"/>
        <v>0</v>
      </c>
      <c r="D454" s="95">
        <f t="shared" si="152"/>
        <v>45086</v>
      </c>
      <c r="E454" s="93">
        <f ca="1">IF(D454&lt;$B$1,VLOOKUP(D454,[1]DI!$A$4:$B$15000,2,FALSE),0)</f>
        <v>0.13650000000000001</v>
      </c>
      <c r="F454" s="14">
        <f t="shared" ca="1" si="161"/>
        <v>1.00050788</v>
      </c>
      <c r="G454" s="14">
        <f ca="1">(TRUNC(PRODUCT($F$12:$F453),16))</f>
        <v>1.2143653689917699</v>
      </c>
      <c r="H454" s="14">
        <f t="shared" ca="1" si="162"/>
        <v>1.10380622170753</v>
      </c>
      <c r="I454" s="14">
        <f t="shared" ca="1" si="163"/>
        <v>1.1001617400000001</v>
      </c>
      <c r="J454" s="13">
        <f t="shared" si="153"/>
        <v>0.05</v>
      </c>
      <c r="K454" s="29">
        <f t="shared" si="154"/>
        <v>44812</v>
      </c>
      <c r="L454" s="2">
        <f t="shared" si="155"/>
        <v>188</v>
      </c>
      <c r="M454" s="17">
        <f t="shared" si="156"/>
        <v>188</v>
      </c>
      <c r="N454" s="12">
        <f t="shared" si="145"/>
        <v>1.037069566</v>
      </c>
      <c r="O454" s="12">
        <f t="shared" ca="1" si="146"/>
        <v>1.140944258</v>
      </c>
      <c r="P454" s="17">
        <f t="shared" si="157"/>
        <v>0</v>
      </c>
      <c r="Q454" s="14">
        <f t="shared" ca="1" si="147"/>
        <v>0</v>
      </c>
      <c r="R454" s="20">
        <f t="shared" si="148"/>
        <v>0</v>
      </c>
      <c r="S454" s="14">
        <f t="shared" si="149"/>
        <v>0</v>
      </c>
      <c r="T454" s="4">
        <f t="shared" si="158"/>
        <v>0</v>
      </c>
      <c r="U454" s="29">
        <f t="shared" si="159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0"/>
        <v>45090</v>
      </c>
      <c r="B455" s="116">
        <f t="shared" ca="1" si="160"/>
        <v>0</v>
      </c>
      <c r="C455" s="14">
        <f t="shared" si="151"/>
        <v>0</v>
      </c>
      <c r="D455" s="95">
        <f t="shared" si="152"/>
        <v>45089</v>
      </c>
      <c r="E455" s="93">
        <f ca="1">IF(D455&lt;$B$1,VLOOKUP(D455,[1]DI!$A$4:$B$15000,2,FALSE),0)</f>
        <v>0.13650000000000001</v>
      </c>
      <c r="F455" s="14">
        <f t="shared" ca="1" si="161"/>
        <v>1.00050788</v>
      </c>
      <c r="G455" s="14">
        <f ca="1">(TRUNC(PRODUCT($F$12:$F454),16))</f>
        <v>1.2149821208753699</v>
      </c>
      <c r="H455" s="14">
        <f t="shared" ca="1" si="162"/>
        <v>1.10380622170753</v>
      </c>
      <c r="I455" s="14">
        <f t="shared" ca="1" si="163"/>
        <v>1.1007204900000001</v>
      </c>
      <c r="J455" s="13">
        <f t="shared" si="153"/>
        <v>0.05</v>
      </c>
      <c r="K455" s="29">
        <f t="shared" si="154"/>
        <v>44812</v>
      </c>
      <c r="L455" s="2">
        <f t="shared" si="155"/>
        <v>189</v>
      </c>
      <c r="M455" s="17">
        <f t="shared" si="156"/>
        <v>189</v>
      </c>
      <c r="N455" s="12">
        <f t="shared" si="145"/>
        <v>1.0372703750000001</v>
      </c>
      <c r="O455" s="12">
        <f t="shared" ca="1" si="146"/>
        <v>1.1417447549999999</v>
      </c>
      <c r="P455" s="17">
        <f t="shared" si="157"/>
        <v>0</v>
      </c>
      <c r="Q455" s="14">
        <f t="shared" ca="1" si="147"/>
        <v>0</v>
      </c>
      <c r="R455" s="20">
        <f t="shared" si="148"/>
        <v>0</v>
      </c>
      <c r="S455" s="14">
        <f t="shared" si="149"/>
        <v>0</v>
      </c>
      <c r="T455" s="4">
        <f t="shared" si="158"/>
        <v>0</v>
      </c>
      <c r="U455" s="29">
        <f t="shared" si="159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50"/>
        <v>45091</v>
      </c>
      <c r="B456" s="116">
        <f t="shared" ca="1" si="160"/>
        <v>0</v>
      </c>
      <c r="C456" s="14">
        <f t="shared" si="151"/>
        <v>0</v>
      </c>
      <c r="D456" s="95">
        <f t="shared" si="152"/>
        <v>45090</v>
      </c>
      <c r="E456" s="93">
        <f ca="1">IF(D456&lt;$B$1,VLOOKUP(D456,[1]DI!$A$4:$B$15000,2,FALSE),0)</f>
        <v>0.13650000000000001</v>
      </c>
      <c r="F456" s="14">
        <f t="shared" ca="1" si="161"/>
        <v>1.00050788</v>
      </c>
      <c r="G456" s="14">
        <f ca="1">(TRUNC(PRODUCT($F$12:$F455),16))</f>
        <v>1.21559918599492</v>
      </c>
      <c r="H456" s="14">
        <f t="shared" ca="1" si="162"/>
        <v>1.10380622170753</v>
      </c>
      <c r="I456" s="14">
        <f t="shared" ca="1" si="163"/>
        <v>1.1012795200000001</v>
      </c>
      <c r="J456" s="13">
        <f t="shared" si="153"/>
        <v>0.05</v>
      </c>
      <c r="K456" s="29">
        <f t="shared" si="154"/>
        <v>44812</v>
      </c>
      <c r="L456" s="2">
        <f t="shared" si="155"/>
        <v>190</v>
      </c>
      <c r="M456" s="17">
        <f t="shared" si="156"/>
        <v>190</v>
      </c>
      <c r="N456" s="12">
        <f t="shared" si="145"/>
        <v>1.037471222</v>
      </c>
      <c r="O456" s="12">
        <f t="shared" ca="1" si="146"/>
        <v>1.142545809</v>
      </c>
      <c r="P456" s="17">
        <f t="shared" si="157"/>
        <v>0</v>
      </c>
      <c r="Q456" s="14">
        <f t="shared" ca="1" si="147"/>
        <v>0</v>
      </c>
      <c r="R456" s="20">
        <f t="shared" si="148"/>
        <v>0</v>
      </c>
      <c r="S456" s="14">
        <f t="shared" si="149"/>
        <v>0</v>
      </c>
      <c r="T456" s="4">
        <f t="shared" si="158"/>
        <v>0</v>
      </c>
      <c r="U456" s="29">
        <f t="shared" si="159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50"/>
        <v>45092</v>
      </c>
      <c r="B457" s="116">
        <f t="shared" ca="1" si="160"/>
        <v>0</v>
      </c>
      <c r="C457" s="14">
        <f t="shared" si="151"/>
        <v>0</v>
      </c>
      <c r="D457" s="95">
        <f t="shared" si="152"/>
        <v>45091</v>
      </c>
      <c r="E457" s="93">
        <f ca="1">IF(D457&lt;$B$1,VLOOKUP(D457,[1]DI!$A$4:$B$15000,2,FALSE),0)</f>
        <v>0.13650000000000001</v>
      </c>
      <c r="F457" s="14">
        <f t="shared" ca="1" si="161"/>
        <v>1.00050788</v>
      </c>
      <c r="G457" s="14">
        <f ca="1">(TRUNC(PRODUCT($F$12:$F456),16))</f>
        <v>1.2162165645095</v>
      </c>
      <c r="H457" s="14">
        <f t="shared" ca="1" si="162"/>
        <v>1.10380622170753</v>
      </c>
      <c r="I457" s="14">
        <f t="shared" ca="1" si="163"/>
        <v>1.1018388400000001</v>
      </c>
      <c r="J457" s="13">
        <f t="shared" si="153"/>
        <v>0.05</v>
      </c>
      <c r="K457" s="29">
        <f t="shared" si="154"/>
        <v>44812</v>
      </c>
      <c r="L457" s="2">
        <f t="shared" si="155"/>
        <v>191</v>
      </c>
      <c r="M457" s="17">
        <f t="shared" si="156"/>
        <v>191</v>
      </c>
      <c r="N457" s="12">
        <f t="shared" si="145"/>
        <v>1.037672108</v>
      </c>
      <c r="O457" s="12">
        <f t="shared" ca="1" si="146"/>
        <v>1.1433474320000001</v>
      </c>
      <c r="P457" s="17">
        <f t="shared" si="157"/>
        <v>0</v>
      </c>
      <c r="Q457" s="14">
        <f t="shared" ca="1" si="147"/>
        <v>0</v>
      </c>
      <c r="R457" s="20">
        <f t="shared" si="148"/>
        <v>0</v>
      </c>
      <c r="S457" s="14">
        <f t="shared" si="149"/>
        <v>0</v>
      </c>
      <c r="T457" s="4">
        <f t="shared" si="158"/>
        <v>0</v>
      </c>
      <c r="U457" s="29">
        <f t="shared" si="159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50"/>
        <v>45093</v>
      </c>
      <c r="B458" s="116">
        <f t="shared" ca="1" si="160"/>
        <v>0</v>
      </c>
      <c r="C458" s="14">
        <f t="shared" si="151"/>
        <v>0</v>
      </c>
      <c r="D458" s="95">
        <f t="shared" si="152"/>
        <v>45092</v>
      </c>
      <c r="E458" s="93">
        <f ca="1">IF(D458&lt;$B$1,VLOOKUP(D458,[1]DI!$A$4:$B$15000,2,FALSE),0)</f>
        <v>0.13650000000000001</v>
      </c>
      <c r="F458" s="14">
        <f t="shared" ca="1" si="161"/>
        <v>1.00050788</v>
      </c>
      <c r="G458" s="14">
        <f ca="1">(TRUNC(PRODUCT($F$12:$F457),16))</f>
        <v>1.2168342565782899</v>
      </c>
      <c r="H458" s="14">
        <f t="shared" ca="1" si="162"/>
        <v>1.10380622170753</v>
      </c>
      <c r="I458" s="14">
        <f t="shared" ca="1" si="163"/>
        <v>1.10239844</v>
      </c>
      <c r="J458" s="13">
        <f t="shared" si="153"/>
        <v>0.05</v>
      </c>
      <c r="K458" s="29">
        <f t="shared" si="154"/>
        <v>44812</v>
      </c>
      <c r="L458" s="2">
        <f t="shared" si="155"/>
        <v>192</v>
      </c>
      <c r="M458" s="17">
        <f t="shared" si="156"/>
        <v>192</v>
      </c>
      <c r="N458" s="12">
        <f t="shared" si="145"/>
        <v>1.0378730329999999</v>
      </c>
      <c r="O458" s="12">
        <f t="shared" ca="1" si="146"/>
        <v>1.1441496120000001</v>
      </c>
      <c r="P458" s="17">
        <f t="shared" si="157"/>
        <v>0</v>
      </c>
      <c r="Q458" s="14">
        <f t="shared" ca="1" si="147"/>
        <v>0</v>
      </c>
      <c r="R458" s="20">
        <f t="shared" si="148"/>
        <v>0</v>
      </c>
      <c r="S458" s="14">
        <f t="shared" si="149"/>
        <v>0</v>
      </c>
      <c r="T458" s="4">
        <f t="shared" si="158"/>
        <v>0</v>
      </c>
      <c r="U458" s="29">
        <f t="shared" si="159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50"/>
        <v>45096</v>
      </c>
      <c r="B459" s="116">
        <f t="shared" ca="1" si="160"/>
        <v>0</v>
      </c>
      <c r="C459" s="14">
        <f t="shared" si="151"/>
        <v>0</v>
      </c>
      <c r="D459" s="95">
        <f t="shared" si="152"/>
        <v>45093</v>
      </c>
      <c r="E459" s="93">
        <f ca="1">IF(D459&lt;$B$1,VLOOKUP(D459,[1]DI!$A$4:$B$15000,2,FALSE),0)</f>
        <v>0.13650000000000001</v>
      </c>
      <c r="F459" s="14">
        <f t="shared" ca="1" si="161"/>
        <v>1.00050788</v>
      </c>
      <c r="G459" s="14">
        <f ca="1">(TRUNC(PRODUCT($F$12:$F458),16))</f>
        <v>1.21745226236052</v>
      </c>
      <c r="H459" s="14">
        <f t="shared" ca="1" si="162"/>
        <v>1.10380622170753</v>
      </c>
      <c r="I459" s="14">
        <f t="shared" ca="1" si="163"/>
        <v>1.1029583300000001</v>
      </c>
      <c r="J459" s="13">
        <f t="shared" si="153"/>
        <v>0.05</v>
      </c>
      <c r="K459" s="29">
        <f t="shared" si="154"/>
        <v>44812</v>
      </c>
      <c r="L459" s="2">
        <f t="shared" si="155"/>
        <v>193</v>
      </c>
      <c r="M459" s="17">
        <f t="shared" si="156"/>
        <v>193</v>
      </c>
      <c r="N459" s="12">
        <f t="shared" si="145"/>
        <v>1.0380739969999999</v>
      </c>
      <c r="O459" s="12">
        <f t="shared" ca="1" si="146"/>
        <v>1.1449523619999999</v>
      </c>
      <c r="P459" s="17">
        <f t="shared" si="157"/>
        <v>0</v>
      </c>
      <c r="Q459" s="14">
        <f t="shared" ca="1" si="147"/>
        <v>0</v>
      </c>
      <c r="R459" s="20">
        <f t="shared" si="148"/>
        <v>0</v>
      </c>
      <c r="S459" s="14">
        <f t="shared" si="149"/>
        <v>0</v>
      </c>
      <c r="T459" s="4">
        <f t="shared" si="158"/>
        <v>0</v>
      </c>
      <c r="U459" s="29">
        <f t="shared" si="159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50"/>
        <v>45097</v>
      </c>
      <c r="B460" s="116">
        <f t="shared" ca="1" si="160"/>
        <v>0</v>
      </c>
      <c r="C460" s="14">
        <f t="shared" si="151"/>
        <v>0</v>
      </c>
      <c r="D460" s="95">
        <f t="shared" si="152"/>
        <v>45096</v>
      </c>
      <c r="E460" s="93">
        <f ca="1">IF(D460&lt;$B$1,VLOOKUP(D460,[1]DI!$A$4:$B$15000,2,FALSE),0)</f>
        <v>0.13650000000000001</v>
      </c>
      <c r="F460" s="14">
        <f t="shared" ca="1" si="161"/>
        <v>1.00050788</v>
      </c>
      <c r="G460" s="14">
        <f ca="1">(TRUNC(PRODUCT($F$12:$F459),16))</f>
        <v>1.21807058201552</v>
      </c>
      <c r="H460" s="14">
        <f t="shared" ca="1" si="162"/>
        <v>1.10380622170753</v>
      </c>
      <c r="I460" s="14">
        <f t="shared" ca="1" si="163"/>
        <v>1.1035185000000001</v>
      </c>
      <c r="J460" s="13">
        <f t="shared" si="153"/>
        <v>0.05</v>
      </c>
      <c r="K460" s="29">
        <f t="shared" si="154"/>
        <v>44812</v>
      </c>
      <c r="L460" s="2">
        <f t="shared" si="155"/>
        <v>194</v>
      </c>
      <c r="M460" s="17">
        <f t="shared" si="156"/>
        <v>194</v>
      </c>
      <c r="N460" s="12">
        <f t="shared" ref="N460:N523" si="164">ROUND((J460+1)^(M460/252),9)</f>
        <v>1.0382750000000001</v>
      </c>
      <c r="O460" s="12">
        <f t="shared" ref="O460:O523" ca="1" si="165">ROUND(I460*N460,9)</f>
        <v>1.1457556710000001</v>
      </c>
      <c r="P460" s="17">
        <f t="shared" si="157"/>
        <v>0</v>
      </c>
      <c r="Q460" s="14">
        <f t="shared" ref="Q460:Q523" ca="1" si="166">TRUNC(((O460-1)*C460),8)</f>
        <v>0</v>
      </c>
      <c r="R460" s="20">
        <f t="shared" ref="R460:R523" si="167">IF($P460&gt;0,VLOOKUP($P460,$X$12:$AD$150,7),0)</f>
        <v>0</v>
      </c>
      <c r="S460" s="14">
        <f t="shared" ref="S460:S523" si="168">IF(R460&gt;0,TRUNC(R460*C460,8),0)</f>
        <v>0</v>
      </c>
      <c r="T460" s="4">
        <f t="shared" si="158"/>
        <v>0</v>
      </c>
      <c r="U460" s="29">
        <f t="shared" si="159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69">WORKDAY($A460,1,$X$166:$X$544)</f>
        <v>45098</v>
      </c>
      <c r="B461" s="116">
        <f t="shared" ca="1" si="160"/>
        <v>0</v>
      </c>
      <c r="C461" s="14">
        <f t="shared" ref="C461:C524" si="170">(C460-S460)</f>
        <v>0</v>
      </c>
      <c r="D461" s="95">
        <f t="shared" ref="D461:D524" si="171">WORKDAY($A461,-1,$X$160:$X$544)</f>
        <v>45097</v>
      </c>
      <c r="E461" s="93">
        <f ca="1">IF(D461&lt;$B$1,VLOOKUP(D461,[1]DI!$A$4:$B$15000,2,FALSE),0)</f>
        <v>0.13650000000000001</v>
      </c>
      <c r="F461" s="14">
        <f t="shared" ca="1" si="161"/>
        <v>1.00050788</v>
      </c>
      <c r="G461" s="14">
        <f ca="1">(TRUNC(PRODUCT($F$12:$F460),16))</f>
        <v>1.21868921570272</v>
      </c>
      <c r="H461" s="14">
        <f t="shared" ca="1" si="162"/>
        <v>1.10380622170753</v>
      </c>
      <c r="I461" s="14">
        <f t="shared" ca="1" si="163"/>
        <v>1.1040789499999999</v>
      </c>
      <c r="J461" s="13">
        <f t="shared" ref="J461:J524" si="172">J460</f>
        <v>0.05</v>
      </c>
      <c r="K461" s="29">
        <f t="shared" ref="K461:K524" si="173">IF(P460&gt;0,VLOOKUP(P460,X$12:AH$150,2),K460)</f>
        <v>44812</v>
      </c>
      <c r="L461" s="2">
        <f t="shared" ref="L461:L524" si="174">IF(A461&gt;K461,IF(NETWORKDAYS(K461,A461,$X$160:$X$544)-1=0,1,NETWORKDAYS(K461,A461,$X$160:$X$544)-1),0)</f>
        <v>195</v>
      </c>
      <c r="M461" s="17">
        <f t="shared" ref="M461:M524" si="175">IF(AND(L461=1,L460=1),1,IF(L461&gt;0,IF(L461=L460,L461+1,L461),0))</f>
        <v>195</v>
      </c>
      <c r="N461" s="12">
        <f t="shared" si="164"/>
        <v>1.038476041</v>
      </c>
      <c r="O461" s="12">
        <f t="shared" ca="1" si="165"/>
        <v>1.1465595369999999</v>
      </c>
      <c r="P461" s="17">
        <f t="shared" ref="P461:P524" si="176">IF(VLOOKUP(A461,Y$12:AF$150,8)=VLOOKUP(A460,Y$12:AF$150,8),0,VLOOKUP(A461,Y$12:AF$150,8))</f>
        <v>0</v>
      </c>
      <c r="Q461" s="14">
        <f t="shared" ca="1" si="166"/>
        <v>0</v>
      </c>
      <c r="R461" s="20">
        <f t="shared" si="167"/>
        <v>0</v>
      </c>
      <c r="S461" s="14">
        <f t="shared" si="168"/>
        <v>0</v>
      </c>
      <c r="T461" s="4">
        <f t="shared" ref="T461:T524" si="177">IF(P460&gt;0,VLOOKUP(P460,X$12:AH$150,10),T460)</f>
        <v>0</v>
      </c>
      <c r="U461" s="29">
        <f t="shared" ref="U461:U524" si="178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69"/>
        <v>45099</v>
      </c>
      <c r="B462" s="116">
        <f t="shared" ref="B462:B525" ca="1" si="179">IF(D462&lt;=TODAY(),C462+Q462,IF(AND(D462&gt;TODAY(),A462&lt;=$B$1),IF(VLOOKUP(TODAY(),$A$10:$E$5000,4,FALSE)=0,"n.d",C462+Q462),"n.d"))</f>
        <v>0</v>
      </c>
      <c r="C462" s="14">
        <f t="shared" si="170"/>
        <v>0</v>
      </c>
      <c r="D462" s="95">
        <f t="shared" si="171"/>
        <v>45098</v>
      </c>
      <c r="E462" s="93">
        <f ca="1">IF(D462&lt;$B$1,VLOOKUP(D462,[1]DI!$A$4:$B$15000,2,FALSE),0)</f>
        <v>0.13650000000000001</v>
      </c>
      <c r="F462" s="14">
        <f t="shared" ref="F462:F525" ca="1" si="180">ROUND(((1+E462)^(1/252)),8)</f>
        <v>1.00050788</v>
      </c>
      <c r="G462" s="14">
        <f ca="1">(TRUNC(PRODUCT($F$12:$F461),16))</f>
        <v>1.2193081635815901</v>
      </c>
      <c r="H462" s="14">
        <f t="shared" ref="H462:H525" ca="1" si="181">IF(P461&gt;0,G461,H461)</f>
        <v>1.10380622170753</v>
      </c>
      <c r="I462" s="14">
        <f t="shared" ref="I462:I525" ca="1" si="182">ROUND(G462/H462,8)</f>
        <v>1.10463969</v>
      </c>
      <c r="J462" s="13">
        <f t="shared" si="172"/>
        <v>0.05</v>
      </c>
      <c r="K462" s="29">
        <f t="shared" si="173"/>
        <v>44812</v>
      </c>
      <c r="L462" s="2">
        <f t="shared" si="174"/>
        <v>196</v>
      </c>
      <c r="M462" s="17">
        <f t="shared" si="175"/>
        <v>196</v>
      </c>
      <c r="N462" s="12">
        <f t="shared" si="164"/>
        <v>1.038677122</v>
      </c>
      <c r="O462" s="12">
        <f t="shared" ca="1" si="165"/>
        <v>1.1473639739999999</v>
      </c>
      <c r="P462" s="17">
        <f t="shared" si="176"/>
        <v>0</v>
      </c>
      <c r="Q462" s="14">
        <f t="shared" ca="1" si="166"/>
        <v>0</v>
      </c>
      <c r="R462" s="20">
        <f t="shared" si="167"/>
        <v>0</v>
      </c>
      <c r="S462" s="14">
        <f t="shared" si="168"/>
        <v>0</v>
      </c>
      <c r="T462" s="4">
        <f t="shared" si="177"/>
        <v>0</v>
      </c>
      <c r="U462" s="29">
        <f t="shared" si="178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69"/>
        <v>45100</v>
      </c>
      <c r="B463" s="116">
        <f t="shared" ca="1" si="179"/>
        <v>0</v>
      </c>
      <c r="C463" s="14">
        <f t="shared" si="170"/>
        <v>0</v>
      </c>
      <c r="D463" s="95">
        <f t="shared" si="171"/>
        <v>45099</v>
      </c>
      <c r="E463" s="93">
        <f ca="1">IF(D463&lt;$B$1,VLOOKUP(D463,[1]DI!$A$4:$B$15000,2,FALSE),0)</f>
        <v>0.13650000000000001</v>
      </c>
      <c r="F463" s="14">
        <f t="shared" ca="1" si="180"/>
        <v>1.00050788</v>
      </c>
      <c r="G463" s="14">
        <f ca="1">(TRUNC(PRODUCT($F$12:$F462),16))</f>
        <v>1.2199274258117101</v>
      </c>
      <c r="H463" s="14">
        <f t="shared" ca="1" si="181"/>
        <v>1.10380622170753</v>
      </c>
      <c r="I463" s="14">
        <f t="shared" ca="1" si="182"/>
        <v>1.10520072</v>
      </c>
      <c r="J463" s="13">
        <f t="shared" si="172"/>
        <v>0.05</v>
      </c>
      <c r="K463" s="29">
        <f t="shared" si="173"/>
        <v>44812</v>
      </c>
      <c r="L463" s="2">
        <f t="shared" si="174"/>
        <v>197</v>
      </c>
      <c r="M463" s="17">
        <f t="shared" si="175"/>
        <v>197</v>
      </c>
      <c r="N463" s="12">
        <f t="shared" si="164"/>
        <v>1.038878242</v>
      </c>
      <c r="O463" s="12">
        <f t="shared" ca="1" si="165"/>
        <v>1.148168981</v>
      </c>
      <c r="P463" s="17">
        <f t="shared" si="176"/>
        <v>0</v>
      </c>
      <c r="Q463" s="14">
        <f t="shared" ca="1" si="166"/>
        <v>0</v>
      </c>
      <c r="R463" s="20">
        <f t="shared" si="167"/>
        <v>0</v>
      </c>
      <c r="S463" s="14">
        <f t="shared" si="168"/>
        <v>0</v>
      </c>
      <c r="T463" s="4">
        <f t="shared" si="177"/>
        <v>0</v>
      </c>
      <c r="U463" s="29">
        <f t="shared" si="178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69"/>
        <v>45103</v>
      </c>
      <c r="B464" s="116">
        <f t="shared" ca="1" si="179"/>
        <v>0</v>
      </c>
      <c r="C464" s="14">
        <f t="shared" si="170"/>
        <v>0</v>
      </c>
      <c r="D464" s="95">
        <f t="shared" si="171"/>
        <v>45100</v>
      </c>
      <c r="E464" s="93">
        <f ca="1">IF(D464&lt;$B$1,VLOOKUP(D464,[1]DI!$A$4:$B$15000,2,FALSE),0)</f>
        <v>0.13650000000000001</v>
      </c>
      <c r="F464" s="14">
        <f t="shared" ca="1" si="180"/>
        <v>1.00050788</v>
      </c>
      <c r="G464" s="14">
        <f ca="1">(TRUNC(PRODUCT($F$12:$F463),16))</f>
        <v>1.2205470025527301</v>
      </c>
      <c r="H464" s="14">
        <f t="shared" ca="1" si="181"/>
        <v>1.10380622170753</v>
      </c>
      <c r="I464" s="14">
        <f t="shared" ca="1" si="182"/>
        <v>1.10576202</v>
      </c>
      <c r="J464" s="13">
        <f t="shared" si="172"/>
        <v>0.05</v>
      </c>
      <c r="K464" s="29">
        <f t="shared" si="173"/>
        <v>44812</v>
      </c>
      <c r="L464" s="2">
        <f t="shared" si="174"/>
        <v>198</v>
      </c>
      <c r="M464" s="17">
        <f t="shared" si="175"/>
        <v>198</v>
      </c>
      <c r="N464" s="12">
        <f t="shared" si="164"/>
        <v>1.0390794000000001</v>
      </c>
      <c r="O464" s="12">
        <f t="shared" ca="1" si="165"/>
        <v>1.1489745360000001</v>
      </c>
      <c r="P464" s="17">
        <f t="shared" si="176"/>
        <v>0</v>
      </c>
      <c r="Q464" s="14">
        <f t="shared" ca="1" si="166"/>
        <v>0</v>
      </c>
      <c r="R464" s="20">
        <f t="shared" si="167"/>
        <v>0</v>
      </c>
      <c r="S464" s="14">
        <f t="shared" si="168"/>
        <v>0</v>
      </c>
      <c r="T464" s="4">
        <f t="shared" si="177"/>
        <v>0</v>
      </c>
      <c r="U464" s="29">
        <f t="shared" si="178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69"/>
        <v>45104</v>
      </c>
      <c r="B465" s="116">
        <f t="shared" ca="1" si="179"/>
        <v>0</v>
      </c>
      <c r="C465" s="14">
        <f t="shared" si="170"/>
        <v>0</v>
      </c>
      <c r="D465" s="95">
        <f t="shared" si="171"/>
        <v>45103</v>
      </c>
      <c r="E465" s="93">
        <f ca="1">IF(D465&lt;$B$1,VLOOKUP(D465,[1]DI!$A$4:$B$15000,2,FALSE),0)</f>
        <v>0.13650000000000001</v>
      </c>
      <c r="F465" s="14">
        <f t="shared" ca="1" si="180"/>
        <v>1.00050788</v>
      </c>
      <c r="G465" s="14">
        <f ca="1">(TRUNC(PRODUCT($F$12:$F464),16))</f>
        <v>1.22116689396439</v>
      </c>
      <c r="H465" s="14">
        <f t="shared" ca="1" si="181"/>
        <v>1.10380622170753</v>
      </c>
      <c r="I465" s="14">
        <f t="shared" ca="1" si="182"/>
        <v>1.10632362</v>
      </c>
      <c r="J465" s="13">
        <f t="shared" si="172"/>
        <v>0.05</v>
      </c>
      <c r="K465" s="29">
        <f t="shared" si="173"/>
        <v>44812</v>
      </c>
      <c r="L465" s="2">
        <f t="shared" si="174"/>
        <v>199</v>
      </c>
      <c r="M465" s="17">
        <f t="shared" si="175"/>
        <v>199</v>
      </c>
      <c r="N465" s="12">
        <f t="shared" si="164"/>
        <v>1.0392805979999999</v>
      </c>
      <c r="O465" s="12">
        <f t="shared" ca="1" si="165"/>
        <v>1.149780673</v>
      </c>
      <c r="P465" s="17">
        <f t="shared" si="176"/>
        <v>0</v>
      </c>
      <c r="Q465" s="14">
        <f t="shared" ca="1" si="166"/>
        <v>0</v>
      </c>
      <c r="R465" s="20">
        <f t="shared" si="167"/>
        <v>0</v>
      </c>
      <c r="S465" s="14">
        <f t="shared" si="168"/>
        <v>0</v>
      </c>
      <c r="T465" s="4">
        <f t="shared" si="177"/>
        <v>0</v>
      </c>
      <c r="U465" s="29">
        <f t="shared" si="178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69"/>
        <v>45105</v>
      </c>
      <c r="B466" s="116">
        <f t="shared" ca="1" si="179"/>
        <v>0</v>
      </c>
      <c r="C466" s="14">
        <f t="shared" si="170"/>
        <v>0</v>
      </c>
      <c r="D466" s="95">
        <f t="shared" si="171"/>
        <v>45104</v>
      </c>
      <c r="E466" s="93">
        <f ca="1">IF(D466&lt;$B$1,VLOOKUP(D466,[1]DI!$A$4:$B$15000,2,FALSE),0)</f>
        <v>0.13650000000000001</v>
      </c>
      <c r="F466" s="14">
        <f t="shared" ca="1" si="180"/>
        <v>1.00050788</v>
      </c>
      <c r="G466" s="14">
        <f ca="1">(TRUNC(PRODUCT($F$12:$F465),16))</f>
        <v>1.22178710020649</v>
      </c>
      <c r="H466" s="14">
        <f t="shared" ca="1" si="181"/>
        <v>1.10380622170753</v>
      </c>
      <c r="I466" s="14">
        <f t="shared" ca="1" si="182"/>
        <v>1.1068855</v>
      </c>
      <c r="J466" s="13">
        <f t="shared" si="172"/>
        <v>0.05</v>
      </c>
      <c r="K466" s="29">
        <f t="shared" si="173"/>
        <v>44812</v>
      </c>
      <c r="L466" s="2">
        <f t="shared" si="174"/>
        <v>200</v>
      </c>
      <c r="M466" s="17">
        <f t="shared" si="175"/>
        <v>200</v>
      </c>
      <c r="N466" s="12">
        <f t="shared" si="164"/>
        <v>1.039481834</v>
      </c>
      <c r="O466" s="12">
        <f t="shared" ca="1" si="165"/>
        <v>1.15058737</v>
      </c>
      <c r="P466" s="17">
        <f t="shared" si="176"/>
        <v>0</v>
      </c>
      <c r="Q466" s="14">
        <f t="shared" ca="1" si="166"/>
        <v>0</v>
      </c>
      <c r="R466" s="20">
        <f t="shared" si="167"/>
        <v>0</v>
      </c>
      <c r="S466" s="14">
        <f t="shared" si="168"/>
        <v>0</v>
      </c>
      <c r="T466" s="4">
        <f t="shared" si="177"/>
        <v>0</v>
      </c>
      <c r="U466" s="29">
        <f t="shared" si="178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69"/>
        <v>45106</v>
      </c>
      <c r="B467" s="116">
        <f t="shared" ca="1" si="179"/>
        <v>0</v>
      </c>
      <c r="C467" s="14">
        <f t="shared" si="170"/>
        <v>0</v>
      </c>
      <c r="D467" s="95">
        <f t="shared" si="171"/>
        <v>45105</v>
      </c>
      <c r="E467" s="93">
        <f ca="1">IF(D467&lt;$B$1,VLOOKUP(D467,[1]DI!$A$4:$B$15000,2,FALSE),0)</f>
        <v>0.13650000000000001</v>
      </c>
      <c r="F467" s="14">
        <f t="shared" ca="1" si="180"/>
        <v>1.00050788</v>
      </c>
      <c r="G467" s="14">
        <f ca="1">(TRUNC(PRODUCT($F$12:$F466),16))</f>
        <v>1.2224076214389501</v>
      </c>
      <c r="H467" s="14">
        <f t="shared" ca="1" si="181"/>
        <v>1.10380622170753</v>
      </c>
      <c r="I467" s="14">
        <f t="shared" ca="1" si="182"/>
        <v>1.1074476600000001</v>
      </c>
      <c r="J467" s="13">
        <f t="shared" si="172"/>
        <v>0.05</v>
      </c>
      <c r="K467" s="29">
        <f t="shared" si="173"/>
        <v>44812</v>
      </c>
      <c r="L467" s="2">
        <f t="shared" si="174"/>
        <v>201</v>
      </c>
      <c r="M467" s="17">
        <f t="shared" si="175"/>
        <v>201</v>
      </c>
      <c r="N467" s="12">
        <f t="shared" si="164"/>
        <v>1.039683109</v>
      </c>
      <c r="O467" s="12">
        <f t="shared" ca="1" si="165"/>
        <v>1.1513946260000001</v>
      </c>
      <c r="P467" s="17">
        <f t="shared" si="176"/>
        <v>0</v>
      </c>
      <c r="Q467" s="14">
        <f t="shared" ca="1" si="166"/>
        <v>0</v>
      </c>
      <c r="R467" s="20">
        <f t="shared" si="167"/>
        <v>0</v>
      </c>
      <c r="S467" s="14">
        <f t="shared" si="168"/>
        <v>0</v>
      </c>
      <c r="T467" s="4">
        <f t="shared" si="177"/>
        <v>0</v>
      </c>
      <c r="U467" s="29">
        <f t="shared" si="178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69"/>
        <v>45107</v>
      </c>
      <c r="B468" s="116">
        <f t="shared" ca="1" si="179"/>
        <v>0</v>
      </c>
      <c r="C468" s="14">
        <f t="shared" si="170"/>
        <v>0</v>
      </c>
      <c r="D468" s="95">
        <f t="shared" si="171"/>
        <v>45106</v>
      </c>
      <c r="E468" s="93">
        <f ca="1">IF(D468&lt;$B$1,VLOOKUP(D468,[1]DI!$A$4:$B$15000,2,FALSE),0)</f>
        <v>0.13650000000000001</v>
      </c>
      <c r="F468" s="14">
        <f t="shared" ca="1" si="180"/>
        <v>1.00050788</v>
      </c>
      <c r="G468" s="14">
        <f ca="1">(TRUNC(PRODUCT($F$12:$F467),16))</f>
        <v>1.2230284578217201</v>
      </c>
      <c r="H468" s="14">
        <f t="shared" ca="1" si="181"/>
        <v>1.10380622170753</v>
      </c>
      <c r="I468" s="14">
        <f t="shared" ca="1" si="182"/>
        <v>1.1080101099999999</v>
      </c>
      <c r="J468" s="13">
        <f t="shared" si="172"/>
        <v>0.05</v>
      </c>
      <c r="K468" s="29">
        <f t="shared" si="173"/>
        <v>44812</v>
      </c>
      <c r="L468" s="2">
        <f t="shared" si="174"/>
        <v>202</v>
      </c>
      <c r="M468" s="17">
        <f t="shared" si="175"/>
        <v>202</v>
      </c>
      <c r="N468" s="12">
        <f t="shared" si="164"/>
        <v>1.039884424</v>
      </c>
      <c r="O468" s="12">
        <f t="shared" ca="1" si="165"/>
        <v>1.1522024550000001</v>
      </c>
      <c r="P468" s="17">
        <f t="shared" si="176"/>
        <v>0</v>
      </c>
      <c r="Q468" s="14">
        <f t="shared" ca="1" si="166"/>
        <v>0</v>
      </c>
      <c r="R468" s="20">
        <f t="shared" si="167"/>
        <v>0</v>
      </c>
      <c r="S468" s="14">
        <f t="shared" si="168"/>
        <v>0</v>
      </c>
      <c r="T468" s="4">
        <f t="shared" si="177"/>
        <v>0</v>
      </c>
      <c r="U468" s="29">
        <f t="shared" si="178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69"/>
        <v>45110</v>
      </c>
      <c r="B469" s="116">
        <f t="shared" ca="1" si="179"/>
        <v>0</v>
      </c>
      <c r="C469" s="14">
        <f t="shared" si="170"/>
        <v>0</v>
      </c>
      <c r="D469" s="95">
        <f t="shared" si="171"/>
        <v>45107</v>
      </c>
      <c r="E469" s="93">
        <f ca="1">IF(D469&lt;$B$1,VLOOKUP(D469,[1]DI!$A$4:$B$15000,2,FALSE),0)</f>
        <v>0.13650000000000001</v>
      </c>
      <c r="F469" s="14">
        <f t="shared" ca="1" si="180"/>
        <v>1.00050788</v>
      </c>
      <c r="G469" s="14">
        <f ca="1">(TRUNC(PRODUCT($F$12:$F468),16))</f>
        <v>1.2236496095148801</v>
      </c>
      <c r="H469" s="14">
        <f t="shared" ca="1" si="181"/>
        <v>1.10380622170753</v>
      </c>
      <c r="I469" s="14">
        <f t="shared" ca="1" si="182"/>
        <v>1.1085728500000001</v>
      </c>
      <c r="J469" s="13">
        <f t="shared" si="172"/>
        <v>0.05</v>
      </c>
      <c r="K469" s="29">
        <f t="shared" si="173"/>
        <v>44812</v>
      </c>
      <c r="L469" s="2">
        <f t="shared" si="174"/>
        <v>203</v>
      </c>
      <c r="M469" s="17">
        <f t="shared" si="175"/>
        <v>203</v>
      </c>
      <c r="N469" s="12">
        <f t="shared" si="164"/>
        <v>1.040085777</v>
      </c>
      <c r="O469" s="12">
        <f t="shared" ca="1" si="165"/>
        <v>1.1530108539999999</v>
      </c>
      <c r="P469" s="17">
        <f t="shared" si="176"/>
        <v>0</v>
      </c>
      <c r="Q469" s="14">
        <f t="shared" ca="1" si="166"/>
        <v>0</v>
      </c>
      <c r="R469" s="20">
        <f t="shared" si="167"/>
        <v>0</v>
      </c>
      <c r="S469" s="14">
        <f t="shared" si="168"/>
        <v>0</v>
      </c>
      <c r="T469" s="4">
        <f t="shared" si="177"/>
        <v>0</v>
      </c>
      <c r="U469" s="29">
        <f t="shared" si="178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69"/>
        <v>45111</v>
      </c>
      <c r="B470" s="116">
        <f t="shared" ca="1" si="179"/>
        <v>0</v>
      </c>
      <c r="C470" s="14">
        <f t="shared" si="170"/>
        <v>0</v>
      </c>
      <c r="D470" s="95">
        <f t="shared" si="171"/>
        <v>45110</v>
      </c>
      <c r="E470" s="93">
        <f ca="1">IF(D470&lt;$B$1,VLOOKUP(D470,[1]DI!$A$4:$B$15000,2,FALSE),0)</f>
        <v>0.13650000000000001</v>
      </c>
      <c r="F470" s="14">
        <f t="shared" ca="1" si="180"/>
        <v>1.00050788</v>
      </c>
      <c r="G470" s="14">
        <f ca="1">(TRUNC(PRODUCT($F$12:$F469),16))</f>
        <v>1.2242710766785601</v>
      </c>
      <c r="H470" s="14">
        <f t="shared" ca="1" si="181"/>
        <v>1.10380622170753</v>
      </c>
      <c r="I470" s="14">
        <f t="shared" ca="1" si="182"/>
        <v>1.10913587</v>
      </c>
      <c r="J470" s="13">
        <f t="shared" si="172"/>
        <v>0.05</v>
      </c>
      <c r="K470" s="29">
        <f t="shared" si="173"/>
        <v>44812</v>
      </c>
      <c r="L470" s="2">
        <f t="shared" si="174"/>
        <v>204</v>
      </c>
      <c r="M470" s="17">
        <f t="shared" si="175"/>
        <v>204</v>
      </c>
      <c r="N470" s="12">
        <f t="shared" si="164"/>
        <v>1.04028717</v>
      </c>
      <c r="O470" s="12">
        <f t="shared" ca="1" si="165"/>
        <v>1.1538198150000001</v>
      </c>
      <c r="P470" s="17">
        <f t="shared" si="176"/>
        <v>0</v>
      </c>
      <c r="Q470" s="14">
        <f t="shared" ca="1" si="166"/>
        <v>0</v>
      </c>
      <c r="R470" s="20">
        <f t="shared" si="167"/>
        <v>0</v>
      </c>
      <c r="S470" s="14">
        <f t="shared" si="168"/>
        <v>0</v>
      </c>
      <c r="T470" s="4">
        <f t="shared" si="177"/>
        <v>0</v>
      </c>
      <c r="U470" s="29">
        <f t="shared" si="178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69"/>
        <v>45112</v>
      </c>
      <c r="B471" s="116">
        <f t="shared" ca="1" si="179"/>
        <v>0</v>
      </c>
      <c r="C471" s="14">
        <f t="shared" si="170"/>
        <v>0</v>
      </c>
      <c r="D471" s="95">
        <f t="shared" si="171"/>
        <v>45111</v>
      </c>
      <c r="E471" s="93">
        <f ca="1">IF(D471&lt;$B$1,VLOOKUP(D471,[1]DI!$A$4:$B$15000,2,FALSE),0)</f>
        <v>0.13650000000000001</v>
      </c>
      <c r="F471" s="14">
        <f t="shared" ca="1" si="180"/>
        <v>1.00050788</v>
      </c>
      <c r="G471" s="14">
        <f ca="1">(TRUNC(PRODUCT($F$12:$F470),16))</f>
        <v>1.22489285947298</v>
      </c>
      <c r="H471" s="14">
        <f t="shared" ca="1" si="181"/>
        <v>1.10380622170753</v>
      </c>
      <c r="I471" s="14">
        <f t="shared" ca="1" si="182"/>
        <v>1.10969918</v>
      </c>
      <c r="J471" s="13">
        <f t="shared" si="172"/>
        <v>0.05</v>
      </c>
      <c r="K471" s="29">
        <f t="shared" si="173"/>
        <v>44812</v>
      </c>
      <c r="L471" s="2">
        <f t="shared" si="174"/>
        <v>205</v>
      </c>
      <c r="M471" s="17">
        <f t="shared" si="175"/>
        <v>205</v>
      </c>
      <c r="N471" s="12">
        <f t="shared" si="164"/>
        <v>1.0404886010000001</v>
      </c>
      <c r="O471" s="12">
        <f t="shared" ca="1" si="165"/>
        <v>1.154629347</v>
      </c>
      <c r="P471" s="17">
        <f t="shared" si="176"/>
        <v>0</v>
      </c>
      <c r="Q471" s="14">
        <f t="shared" ca="1" si="166"/>
        <v>0</v>
      </c>
      <c r="R471" s="20">
        <f t="shared" si="167"/>
        <v>0</v>
      </c>
      <c r="S471" s="14">
        <f t="shared" si="168"/>
        <v>0</v>
      </c>
      <c r="T471" s="4">
        <f t="shared" si="177"/>
        <v>0</v>
      </c>
      <c r="U471" s="29">
        <f t="shared" si="178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69"/>
        <v>45113</v>
      </c>
      <c r="B472" s="116">
        <f t="shared" ca="1" si="179"/>
        <v>0</v>
      </c>
      <c r="C472" s="14">
        <f t="shared" si="170"/>
        <v>0</v>
      </c>
      <c r="D472" s="95">
        <f t="shared" si="171"/>
        <v>45112</v>
      </c>
      <c r="E472" s="93">
        <f ca="1">IF(D472&lt;$B$1,VLOOKUP(D472,[1]DI!$A$4:$B$15000,2,FALSE),0)</f>
        <v>0.13650000000000001</v>
      </c>
      <c r="F472" s="14">
        <f t="shared" ca="1" si="180"/>
        <v>1.00050788</v>
      </c>
      <c r="G472" s="14">
        <f ca="1">(TRUNC(PRODUCT($F$12:$F471),16))</f>
        <v>1.2255149580584499</v>
      </c>
      <c r="H472" s="14">
        <f t="shared" ca="1" si="181"/>
        <v>1.10380622170753</v>
      </c>
      <c r="I472" s="14">
        <f t="shared" ca="1" si="182"/>
        <v>1.1102627700000001</v>
      </c>
      <c r="J472" s="13">
        <f t="shared" si="172"/>
        <v>0.05</v>
      </c>
      <c r="K472" s="29">
        <f t="shared" si="173"/>
        <v>44812</v>
      </c>
      <c r="L472" s="2">
        <f t="shared" si="174"/>
        <v>206</v>
      </c>
      <c r="M472" s="17">
        <f t="shared" si="175"/>
        <v>206</v>
      </c>
      <c r="N472" s="12">
        <f t="shared" si="164"/>
        <v>1.040690071</v>
      </c>
      <c r="O472" s="12">
        <f t="shared" ca="1" si="165"/>
        <v>1.155439441</v>
      </c>
      <c r="P472" s="17">
        <f t="shared" si="176"/>
        <v>0</v>
      </c>
      <c r="Q472" s="14">
        <f t="shared" ca="1" si="166"/>
        <v>0</v>
      </c>
      <c r="R472" s="20">
        <f t="shared" si="167"/>
        <v>0</v>
      </c>
      <c r="S472" s="14">
        <f t="shared" si="168"/>
        <v>0</v>
      </c>
      <c r="T472" s="4">
        <f t="shared" si="177"/>
        <v>0</v>
      </c>
      <c r="U472" s="29">
        <f t="shared" si="178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69"/>
        <v>45114</v>
      </c>
      <c r="B473" s="116">
        <f t="shared" ca="1" si="179"/>
        <v>0</v>
      </c>
      <c r="C473" s="14">
        <f t="shared" si="170"/>
        <v>0</v>
      </c>
      <c r="D473" s="95">
        <f t="shared" si="171"/>
        <v>45113</v>
      </c>
      <c r="E473" s="93">
        <f ca="1">IF(D473&lt;$B$1,VLOOKUP(D473,[1]DI!$A$4:$B$15000,2,FALSE),0)</f>
        <v>0.13650000000000001</v>
      </c>
      <c r="F473" s="14">
        <f t="shared" ca="1" si="180"/>
        <v>1.00050788</v>
      </c>
      <c r="G473" s="14">
        <f ca="1">(TRUNC(PRODUCT($F$12:$F472),16))</f>
        <v>1.2261373725953499</v>
      </c>
      <c r="H473" s="14">
        <f t="shared" ca="1" si="181"/>
        <v>1.10380622170753</v>
      </c>
      <c r="I473" s="14">
        <f t="shared" ca="1" si="182"/>
        <v>1.1108266499999999</v>
      </c>
      <c r="J473" s="13">
        <f t="shared" si="172"/>
        <v>0.05</v>
      </c>
      <c r="K473" s="29">
        <f t="shared" si="173"/>
        <v>44812</v>
      </c>
      <c r="L473" s="2">
        <f t="shared" si="174"/>
        <v>207</v>
      </c>
      <c r="M473" s="17">
        <f t="shared" si="175"/>
        <v>207</v>
      </c>
      <c r="N473" s="12">
        <f t="shared" si="164"/>
        <v>1.0408915809999999</v>
      </c>
      <c r="O473" s="12">
        <f t="shared" ca="1" si="165"/>
        <v>1.1562501080000001</v>
      </c>
      <c r="P473" s="17">
        <f t="shared" si="176"/>
        <v>0</v>
      </c>
      <c r="Q473" s="14">
        <f t="shared" ca="1" si="166"/>
        <v>0</v>
      </c>
      <c r="R473" s="20">
        <f t="shared" si="167"/>
        <v>0</v>
      </c>
      <c r="S473" s="14">
        <f t="shared" si="168"/>
        <v>0</v>
      </c>
      <c r="T473" s="4">
        <f t="shared" si="177"/>
        <v>0</v>
      </c>
      <c r="U473" s="29">
        <f t="shared" si="178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69"/>
        <v>45117</v>
      </c>
      <c r="B474" s="116">
        <f t="shared" ca="1" si="179"/>
        <v>0</v>
      </c>
      <c r="C474" s="14">
        <f t="shared" si="170"/>
        <v>0</v>
      </c>
      <c r="D474" s="95">
        <f t="shared" si="171"/>
        <v>45114</v>
      </c>
      <c r="E474" s="93">
        <f ca="1">IF(D474&lt;$B$1,VLOOKUP(D474,[1]DI!$A$4:$B$15000,2,FALSE),0)</f>
        <v>0.13650000000000001</v>
      </c>
      <c r="F474" s="14">
        <f t="shared" ca="1" si="180"/>
        <v>1.00050788</v>
      </c>
      <c r="G474" s="14">
        <f ca="1">(TRUNC(PRODUCT($F$12:$F473),16))</f>
        <v>1.22676010324415</v>
      </c>
      <c r="H474" s="14">
        <f t="shared" ca="1" si="181"/>
        <v>1.10380622170753</v>
      </c>
      <c r="I474" s="14">
        <f t="shared" ca="1" si="182"/>
        <v>1.11139082</v>
      </c>
      <c r="J474" s="13">
        <f t="shared" si="172"/>
        <v>0.05</v>
      </c>
      <c r="K474" s="29">
        <f t="shared" si="173"/>
        <v>44812</v>
      </c>
      <c r="L474" s="2">
        <f t="shared" si="174"/>
        <v>208</v>
      </c>
      <c r="M474" s="17">
        <f t="shared" si="175"/>
        <v>208</v>
      </c>
      <c r="N474" s="12">
        <f t="shared" si="164"/>
        <v>1.0410931290000001</v>
      </c>
      <c r="O474" s="12">
        <f t="shared" ca="1" si="165"/>
        <v>1.1570613460000001</v>
      </c>
      <c r="P474" s="17">
        <f t="shared" si="176"/>
        <v>0</v>
      </c>
      <c r="Q474" s="14">
        <f t="shared" ca="1" si="166"/>
        <v>0</v>
      </c>
      <c r="R474" s="20">
        <f t="shared" si="167"/>
        <v>0</v>
      </c>
      <c r="S474" s="14">
        <f t="shared" si="168"/>
        <v>0</v>
      </c>
      <c r="T474" s="4">
        <f t="shared" si="177"/>
        <v>0</v>
      </c>
      <c r="U474" s="29">
        <f t="shared" si="178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69"/>
        <v>45118</v>
      </c>
      <c r="B475" s="116">
        <f t="shared" ca="1" si="179"/>
        <v>0</v>
      </c>
      <c r="C475" s="14">
        <f t="shared" si="170"/>
        <v>0</v>
      </c>
      <c r="D475" s="95">
        <f t="shared" si="171"/>
        <v>45117</v>
      </c>
      <c r="E475" s="93">
        <f ca="1">IF(D475&lt;$B$1,VLOOKUP(D475,[1]DI!$A$4:$B$15000,2,FALSE),0)</f>
        <v>0.13650000000000001</v>
      </c>
      <c r="F475" s="14">
        <f t="shared" ca="1" si="180"/>
        <v>1.00050788</v>
      </c>
      <c r="G475" s="14">
        <f ca="1">(TRUNC(PRODUCT($F$12:$F474),16))</f>
        <v>1.22738315016538</v>
      </c>
      <c r="H475" s="14">
        <f t="shared" ca="1" si="181"/>
        <v>1.10380622170753</v>
      </c>
      <c r="I475" s="14">
        <f t="shared" ca="1" si="182"/>
        <v>1.1119552699999999</v>
      </c>
      <c r="J475" s="13">
        <f t="shared" si="172"/>
        <v>0.05</v>
      </c>
      <c r="K475" s="29">
        <f t="shared" si="173"/>
        <v>44812</v>
      </c>
      <c r="L475" s="2">
        <f t="shared" si="174"/>
        <v>209</v>
      </c>
      <c r="M475" s="17">
        <f t="shared" si="175"/>
        <v>209</v>
      </c>
      <c r="N475" s="12">
        <f t="shared" si="164"/>
        <v>1.0412947159999999</v>
      </c>
      <c r="O475" s="12">
        <f t="shared" ca="1" si="165"/>
        <v>1.1578731470000001</v>
      </c>
      <c r="P475" s="17">
        <f t="shared" si="176"/>
        <v>0</v>
      </c>
      <c r="Q475" s="14">
        <f t="shared" ca="1" si="166"/>
        <v>0</v>
      </c>
      <c r="R475" s="20">
        <f t="shared" si="167"/>
        <v>0</v>
      </c>
      <c r="S475" s="14">
        <f t="shared" si="168"/>
        <v>0</v>
      </c>
      <c r="T475" s="4">
        <f t="shared" si="177"/>
        <v>0</v>
      </c>
      <c r="U475" s="29">
        <f t="shared" si="178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69"/>
        <v>45119</v>
      </c>
      <c r="B476" s="116">
        <f t="shared" ca="1" si="179"/>
        <v>0</v>
      </c>
      <c r="C476" s="14">
        <f t="shared" si="170"/>
        <v>0</v>
      </c>
      <c r="D476" s="95">
        <f t="shared" si="171"/>
        <v>45118</v>
      </c>
      <c r="E476" s="93">
        <f ca="1">IF(D476&lt;$B$1,VLOOKUP(D476,[1]DI!$A$4:$B$15000,2,FALSE),0)</f>
        <v>0.13650000000000001</v>
      </c>
      <c r="F476" s="14">
        <f t="shared" ca="1" si="180"/>
        <v>1.00050788</v>
      </c>
      <c r="G476" s="14">
        <f ca="1">(TRUNC(PRODUCT($F$12:$F475),16))</f>
        <v>1.22800651351969</v>
      </c>
      <c r="H476" s="14">
        <f t="shared" ca="1" si="181"/>
        <v>1.10380622170753</v>
      </c>
      <c r="I476" s="14">
        <f t="shared" ca="1" si="182"/>
        <v>1.1125200099999999</v>
      </c>
      <c r="J476" s="13">
        <f t="shared" si="172"/>
        <v>0.05</v>
      </c>
      <c r="K476" s="29">
        <f t="shared" si="173"/>
        <v>44812</v>
      </c>
      <c r="L476" s="2">
        <f t="shared" si="174"/>
        <v>210</v>
      </c>
      <c r="M476" s="17">
        <f t="shared" si="175"/>
        <v>210</v>
      </c>
      <c r="N476" s="12">
        <f t="shared" si="164"/>
        <v>1.0414963429999999</v>
      </c>
      <c r="O476" s="12">
        <f t="shared" ca="1" si="165"/>
        <v>1.1586855220000001</v>
      </c>
      <c r="P476" s="17">
        <f t="shared" si="176"/>
        <v>0</v>
      </c>
      <c r="Q476" s="14">
        <f t="shared" ca="1" si="166"/>
        <v>0</v>
      </c>
      <c r="R476" s="20">
        <f t="shared" si="167"/>
        <v>0</v>
      </c>
      <c r="S476" s="14">
        <f t="shared" si="168"/>
        <v>0</v>
      </c>
      <c r="T476" s="4">
        <f t="shared" si="177"/>
        <v>0</v>
      </c>
      <c r="U476" s="29">
        <f t="shared" si="178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69"/>
        <v>45120</v>
      </c>
      <c r="B477" s="116">
        <f t="shared" ca="1" si="179"/>
        <v>0</v>
      </c>
      <c r="C477" s="14">
        <f t="shared" si="170"/>
        <v>0</v>
      </c>
      <c r="D477" s="95">
        <f t="shared" si="171"/>
        <v>45119</v>
      </c>
      <c r="E477" s="93">
        <f ca="1">IF(D477&lt;$B$1,VLOOKUP(D477,[1]DI!$A$4:$B$15000,2,FALSE),0)</f>
        <v>0.13650000000000001</v>
      </c>
      <c r="F477" s="14">
        <f t="shared" ca="1" si="180"/>
        <v>1.00050788</v>
      </c>
      <c r="G477" s="14">
        <f ca="1">(TRUNC(PRODUCT($F$12:$F476),16))</f>
        <v>1.2286301934677699</v>
      </c>
      <c r="H477" s="14">
        <f t="shared" ca="1" si="181"/>
        <v>1.10380622170753</v>
      </c>
      <c r="I477" s="14">
        <f t="shared" ca="1" si="182"/>
        <v>1.1130850400000001</v>
      </c>
      <c r="J477" s="13">
        <f t="shared" si="172"/>
        <v>0.05</v>
      </c>
      <c r="K477" s="29">
        <f t="shared" si="173"/>
        <v>44812</v>
      </c>
      <c r="L477" s="2">
        <f t="shared" si="174"/>
        <v>211</v>
      </c>
      <c r="M477" s="17">
        <f t="shared" si="175"/>
        <v>211</v>
      </c>
      <c r="N477" s="12">
        <f t="shared" si="164"/>
        <v>1.041698008</v>
      </c>
      <c r="O477" s="12">
        <f t="shared" ca="1" si="165"/>
        <v>1.1594984690000001</v>
      </c>
      <c r="P477" s="17">
        <f t="shared" si="176"/>
        <v>0</v>
      </c>
      <c r="Q477" s="14">
        <f t="shared" ca="1" si="166"/>
        <v>0</v>
      </c>
      <c r="R477" s="20">
        <f t="shared" si="167"/>
        <v>0</v>
      </c>
      <c r="S477" s="14">
        <f t="shared" si="168"/>
        <v>0</v>
      </c>
      <c r="T477" s="4">
        <f t="shared" si="177"/>
        <v>0</v>
      </c>
      <c r="U477" s="29">
        <f t="shared" si="178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69"/>
        <v>45121</v>
      </c>
      <c r="B478" s="116">
        <f t="shared" ca="1" si="179"/>
        <v>0</v>
      </c>
      <c r="C478" s="14">
        <f t="shared" si="170"/>
        <v>0</v>
      </c>
      <c r="D478" s="95">
        <f t="shared" si="171"/>
        <v>45120</v>
      </c>
      <c r="E478" s="93">
        <f ca="1">IF(D478&lt;$B$1,VLOOKUP(D478,[1]DI!$A$4:$B$15000,2,FALSE),0)</f>
        <v>0.13650000000000001</v>
      </c>
      <c r="F478" s="14">
        <f t="shared" ca="1" si="180"/>
        <v>1.00050788</v>
      </c>
      <c r="G478" s="14">
        <f ca="1">(TRUNC(PRODUCT($F$12:$F477),16))</f>
        <v>1.2292541901704299</v>
      </c>
      <c r="H478" s="14">
        <f t="shared" ca="1" si="181"/>
        <v>1.10380622170753</v>
      </c>
      <c r="I478" s="14">
        <f t="shared" ca="1" si="182"/>
        <v>1.1136503499999999</v>
      </c>
      <c r="J478" s="13">
        <f t="shared" si="172"/>
        <v>0.05</v>
      </c>
      <c r="K478" s="29">
        <f t="shared" si="173"/>
        <v>44812</v>
      </c>
      <c r="L478" s="2">
        <f t="shared" si="174"/>
        <v>212</v>
      </c>
      <c r="M478" s="17">
        <f t="shared" si="175"/>
        <v>212</v>
      </c>
      <c r="N478" s="12">
        <f t="shared" si="164"/>
        <v>1.0418997130000001</v>
      </c>
      <c r="O478" s="12">
        <f t="shared" ca="1" si="165"/>
        <v>1.1603119799999999</v>
      </c>
      <c r="P478" s="17">
        <f t="shared" si="176"/>
        <v>0</v>
      </c>
      <c r="Q478" s="14">
        <f t="shared" ca="1" si="166"/>
        <v>0</v>
      </c>
      <c r="R478" s="20">
        <f t="shared" si="167"/>
        <v>0</v>
      </c>
      <c r="S478" s="14">
        <f t="shared" si="168"/>
        <v>0</v>
      </c>
      <c r="T478" s="4">
        <f t="shared" si="177"/>
        <v>0</v>
      </c>
      <c r="U478" s="29">
        <f t="shared" si="178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69"/>
        <v>45124</v>
      </c>
      <c r="B479" s="116">
        <f t="shared" ca="1" si="179"/>
        <v>0</v>
      </c>
      <c r="C479" s="14">
        <f t="shared" si="170"/>
        <v>0</v>
      </c>
      <c r="D479" s="95">
        <f t="shared" si="171"/>
        <v>45121</v>
      </c>
      <c r="E479" s="93">
        <f ca="1">IF(D479&lt;$B$1,VLOOKUP(D479,[1]DI!$A$4:$B$15000,2,FALSE),0)</f>
        <v>0.13650000000000001</v>
      </c>
      <c r="F479" s="14">
        <f t="shared" ca="1" si="180"/>
        <v>1.00050788</v>
      </c>
      <c r="G479" s="14">
        <f ca="1">(TRUNC(PRODUCT($F$12:$F478),16))</f>
        <v>1.22987850378854</v>
      </c>
      <c r="H479" s="14">
        <f t="shared" ca="1" si="181"/>
        <v>1.10380622170753</v>
      </c>
      <c r="I479" s="14">
        <f t="shared" ca="1" si="182"/>
        <v>1.1142159599999999</v>
      </c>
      <c r="J479" s="13">
        <f t="shared" si="172"/>
        <v>0.05</v>
      </c>
      <c r="K479" s="29">
        <f t="shared" si="173"/>
        <v>44812</v>
      </c>
      <c r="L479" s="2">
        <f t="shared" si="174"/>
        <v>213</v>
      </c>
      <c r="M479" s="17">
        <f t="shared" si="175"/>
        <v>213</v>
      </c>
      <c r="N479" s="12">
        <f t="shared" si="164"/>
        <v>1.0421014559999999</v>
      </c>
      <c r="O479" s="12">
        <f t="shared" ca="1" si="165"/>
        <v>1.161126074</v>
      </c>
      <c r="P479" s="17">
        <f t="shared" si="176"/>
        <v>0</v>
      </c>
      <c r="Q479" s="14">
        <f t="shared" ca="1" si="166"/>
        <v>0</v>
      </c>
      <c r="R479" s="20">
        <f t="shared" si="167"/>
        <v>0</v>
      </c>
      <c r="S479" s="14">
        <f t="shared" si="168"/>
        <v>0</v>
      </c>
      <c r="T479" s="4">
        <f t="shared" si="177"/>
        <v>0</v>
      </c>
      <c r="U479" s="29">
        <f t="shared" si="178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69"/>
        <v>45125</v>
      </c>
      <c r="B480" s="116">
        <f t="shared" ca="1" si="179"/>
        <v>0</v>
      </c>
      <c r="C480" s="14">
        <f t="shared" si="170"/>
        <v>0</v>
      </c>
      <c r="D480" s="95">
        <f t="shared" si="171"/>
        <v>45124</v>
      </c>
      <c r="E480" s="93">
        <f ca="1">IF(D480&lt;$B$1,VLOOKUP(D480,[1]DI!$A$4:$B$15000,2,FALSE),0)</f>
        <v>0.13650000000000001</v>
      </c>
      <c r="F480" s="14">
        <f t="shared" ca="1" si="180"/>
        <v>1.00050788</v>
      </c>
      <c r="G480" s="14">
        <f ca="1">(TRUNC(PRODUCT($F$12:$F479),16))</f>
        <v>1.2305031344830399</v>
      </c>
      <c r="H480" s="14">
        <f t="shared" ca="1" si="181"/>
        <v>1.10380622170753</v>
      </c>
      <c r="I480" s="14">
        <f t="shared" ca="1" si="182"/>
        <v>1.11478184</v>
      </c>
      <c r="J480" s="13">
        <f t="shared" si="172"/>
        <v>0.05</v>
      </c>
      <c r="K480" s="29">
        <f t="shared" si="173"/>
        <v>44812</v>
      </c>
      <c r="L480" s="2">
        <f t="shared" si="174"/>
        <v>214</v>
      </c>
      <c r="M480" s="17">
        <f t="shared" si="175"/>
        <v>214</v>
      </c>
      <c r="N480" s="12">
        <f t="shared" si="164"/>
        <v>1.042303239</v>
      </c>
      <c r="O480" s="12">
        <f t="shared" ca="1" si="165"/>
        <v>1.1619407230000001</v>
      </c>
      <c r="P480" s="17">
        <f t="shared" si="176"/>
        <v>0</v>
      </c>
      <c r="Q480" s="14">
        <f t="shared" ca="1" si="166"/>
        <v>0</v>
      </c>
      <c r="R480" s="20">
        <f t="shared" si="167"/>
        <v>0</v>
      </c>
      <c r="S480" s="14">
        <f t="shared" si="168"/>
        <v>0</v>
      </c>
      <c r="T480" s="4">
        <f t="shared" si="177"/>
        <v>0</v>
      </c>
      <c r="U480" s="29">
        <f t="shared" si="178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69"/>
        <v>45126</v>
      </c>
      <c r="B481" s="116">
        <f t="shared" ca="1" si="179"/>
        <v>0</v>
      </c>
      <c r="C481" s="14">
        <f t="shared" si="170"/>
        <v>0</v>
      </c>
      <c r="D481" s="95">
        <f t="shared" si="171"/>
        <v>45125</v>
      </c>
      <c r="E481" s="93">
        <f ca="1">IF(D481&lt;$B$1,VLOOKUP(D481,[1]DI!$A$4:$B$15000,2,FALSE),0)</f>
        <v>0.13650000000000001</v>
      </c>
      <c r="F481" s="14">
        <f t="shared" ca="1" si="180"/>
        <v>1.00050788</v>
      </c>
      <c r="G481" s="14">
        <f ca="1">(TRUNC(PRODUCT($F$12:$F480),16))</f>
        <v>1.23112808241498</v>
      </c>
      <c r="H481" s="14">
        <f t="shared" ca="1" si="181"/>
        <v>1.10380622170753</v>
      </c>
      <c r="I481" s="14">
        <f t="shared" ca="1" si="182"/>
        <v>1.1153480200000001</v>
      </c>
      <c r="J481" s="13">
        <f t="shared" si="172"/>
        <v>0.05</v>
      </c>
      <c r="K481" s="29">
        <f t="shared" si="173"/>
        <v>44812</v>
      </c>
      <c r="L481" s="2">
        <f t="shared" si="174"/>
        <v>215</v>
      </c>
      <c r="M481" s="17">
        <f t="shared" si="175"/>
        <v>215</v>
      </c>
      <c r="N481" s="12">
        <f t="shared" si="164"/>
        <v>1.042505061</v>
      </c>
      <c r="O481" s="12">
        <f t="shared" ca="1" si="165"/>
        <v>1.162755956</v>
      </c>
      <c r="P481" s="17">
        <f t="shared" si="176"/>
        <v>0</v>
      </c>
      <c r="Q481" s="14">
        <f t="shared" ca="1" si="166"/>
        <v>0</v>
      </c>
      <c r="R481" s="20">
        <f t="shared" si="167"/>
        <v>0</v>
      </c>
      <c r="S481" s="14">
        <f t="shared" si="168"/>
        <v>0</v>
      </c>
      <c r="T481" s="4">
        <f t="shared" si="177"/>
        <v>0</v>
      </c>
      <c r="U481" s="29">
        <f t="shared" si="178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69"/>
        <v>45127</v>
      </c>
      <c r="B482" s="116">
        <f t="shared" ca="1" si="179"/>
        <v>0</v>
      </c>
      <c r="C482" s="14">
        <f t="shared" si="170"/>
        <v>0</v>
      </c>
      <c r="D482" s="95">
        <f t="shared" si="171"/>
        <v>45126</v>
      </c>
      <c r="E482" s="93">
        <f ca="1">IF(D482&lt;$B$1,VLOOKUP(D482,[1]DI!$A$4:$B$15000,2,FALSE),0)</f>
        <v>0.13650000000000001</v>
      </c>
      <c r="F482" s="14">
        <f t="shared" ca="1" si="180"/>
        <v>1.00050788</v>
      </c>
      <c r="G482" s="14">
        <f ca="1">(TRUNC(PRODUCT($F$12:$F481),16))</f>
        <v>1.2317533477454801</v>
      </c>
      <c r="H482" s="14">
        <f t="shared" ca="1" si="181"/>
        <v>1.10380622170753</v>
      </c>
      <c r="I482" s="14">
        <f t="shared" ca="1" si="182"/>
        <v>1.11591448</v>
      </c>
      <c r="J482" s="13">
        <f t="shared" si="172"/>
        <v>0.05</v>
      </c>
      <c r="K482" s="29">
        <f t="shared" si="173"/>
        <v>44812</v>
      </c>
      <c r="L482" s="2">
        <f t="shared" si="174"/>
        <v>216</v>
      </c>
      <c r="M482" s="17">
        <f t="shared" si="175"/>
        <v>216</v>
      </c>
      <c r="N482" s="12">
        <f t="shared" si="164"/>
        <v>1.042706921</v>
      </c>
      <c r="O482" s="12">
        <f t="shared" ca="1" si="165"/>
        <v>1.163571752</v>
      </c>
      <c r="P482" s="17">
        <f t="shared" si="176"/>
        <v>0</v>
      </c>
      <c r="Q482" s="14">
        <f t="shared" ca="1" si="166"/>
        <v>0</v>
      </c>
      <c r="R482" s="20">
        <f t="shared" si="167"/>
        <v>0</v>
      </c>
      <c r="S482" s="14">
        <f t="shared" si="168"/>
        <v>0</v>
      </c>
      <c r="T482" s="4">
        <f t="shared" si="177"/>
        <v>0</v>
      </c>
      <c r="U482" s="29">
        <f t="shared" si="178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69"/>
        <v>45128</v>
      </c>
      <c r="B483" s="116">
        <f t="shared" ca="1" si="179"/>
        <v>0</v>
      </c>
      <c r="C483" s="14">
        <f t="shared" si="170"/>
        <v>0</v>
      </c>
      <c r="D483" s="95">
        <f t="shared" si="171"/>
        <v>45127</v>
      </c>
      <c r="E483" s="93">
        <f ca="1">IF(D483&lt;$B$1,VLOOKUP(D483,[1]DI!$A$4:$B$15000,2,FALSE),0)</f>
        <v>0.13650000000000001</v>
      </c>
      <c r="F483" s="14">
        <f t="shared" ca="1" si="180"/>
        <v>1.00050788</v>
      </c>
      <c r="G483" s="14">
        <f ca="1">(TRUNC(PRODUCT($F$12:$F482),16))</f>
        <v>1.23237893063573</v>
      </c>
      <c r="H483" s="14">
        <f t="shared" ca="1" si="181"/>
        <v>1.10380622170753</v>
      </c>
      <c r="I483" s="14">
        <f t="shared" ca="1" si="182"/>
        <v>1.11648123</v>
      </c>
      <c r="J483" s="13">
        <f t="shared" si="172"/>
        <v>0.05</v>
      </c>
      <c r="K483" s="29">
        <f t="shared" si="173"/>
        <v>44812</v>
      </c>
      <c r="L483" s="2">
        <f t="shared" si="174"/>
        <v>217</v>
      </c>
      <c r="M483" s="17">
        <f t="shared" si="175"/>
        <v>217</v>
      </c>
      <c r="N483" s="12">
        <f t="shared" si="164"/>
        <v>1.0429088209999999</v>
      </c>
      <c r="O483" s="12">
        <f t="shared" ca="1" si="165"/>
        <v>1.1643881229999999</v>
      </c>
      <c r="P483" s="17">
        <f t="shared" si="176"/>
        <v>0</v>
      </c>
      <c r="Q483" s="14">
        <f t="shared" ca="1" si="166"/>
        <v>0</v>
      </c>
      <c r="R483" s="20">
        <f t="shared" si="167"/>
        <v>0</v>
      </c>
      <c r="S483" s="14">
        <f t="shared" si="168"/>
        <v>0</v>
      </c>
      <c r="T483" s="4">
        <f t="shared" si="177"/>
        <v>0</v>
      </c>
      <c r="U483" s="29">
        <f t="shared" si="178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69"/>
        <v>45131</v>
      </c>
      <c r="B484" s="116">
        <f t="shared" ca="1" si="179"/>
        <v>0</v>
      </c>
      <c r="C484" s="14">
        <f t="shared" si="170"/>
        <v>0</v>
      </c>
      <c r="D484" s="95">
        <f t="shared" si="171"/>
        <v>45128</v>
      </c>
      <c r="E484" s="93">
        <f ca="1">IF(D484&lt;$B$1,VLOOKUP(D484,[1]DI!$A$4:$B$15000,2,FALSE),0)</f>
        <v>0.13650000000000001</v>
      </c>
      <c r="F484" s="14">
        <f t="shared" ca="1" si="180"/>
        <v>1.00050788</v>
      </c>
      <c r="G484" s="14">
        <f ca="1">(TRUNC(PRODUCT($F$12:$F483),16))</f>
        <v>1.2330048312470201</v>
      </c>
      <c r="H484" s="14">
        <f t="shared" ca="1" si="181"/>
        <v>1.10380622170753</v>
      </c>
      <c r="I484" s="14">
        <f t="shared" ca="1" si="182"/>
        <v>1.11704827</v>
      </c>
      <c r="J484" s="13">
        <f t="shared" si="172"/>
        <v>0.05</v>
      </c>
      <c r="K484" s="29">
        <f t="shared" si="173"/>
        <v>44812</v>
      </c>
      <c r="L484" s="2">
        <f t="shared" si="174"/>
        <v>218</v>
      </c>
      <c r="M484" s="17">
        <f t="shared" si="175"/>
        <v>218</v>
      </c>
      <c r="N484" s="12">
        <f t="shared" si="164"/>
        <v>1.04311076</v>
      </c>
      <c r="O484" s="12">
        <f t="shared" ca="1" si="165"/>
        <v>1.1652050700000001</v>
      </c>
      <c r="P484" s="17">
        <f t="shared" si="176"/>
        <v>0</v>
      </c>
      <c r="Q484" s="14">
        <f t="shared" ca="1" si="166"/>
        <v>0</v>
      </c>
      <c r="R484" s="20">
        <f t="shared" si="167"/>
        <v>0</v>
      </c>
      <c r="S484" s="14">
        <f t="shared" si="168"/>
        <v>0</v>
      </c>
      <c r="T484" s="4">
        <f t="shared" si="177"/>
        <v>0</v>
      </c>
      <c r="U484" s="29">
        <f t="shared" si="178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69"/>
        <v>45132</v>
      </c>
      <c r="B485" s="116">
        <f t="shared" ca="1" si="179"/>
        <v>0</v>
      </c>
      <c r="C485" s="14">
        <f t="shared" si="170"/>
        <v>0</v>
      </c>
      <c r="D485" s="95">
        <f t="shared" si="171"/>
        <v>45131</v>
      </c>
      <c r="E485" s="93">
        <f ca="1">IF(D485&lt;$B$1,VLOOKUP(D485,[1]DI!$A$4:$B$15000,2,FALSE),0)</f>
        <v>0.13650000000000001</v>
      </c>
      <c r="F485" s="14">
        <f t="shared" ca="1" si="180"/>
        <v>1.00050788</v>
      </c>
      <c r="G485" s="14">
        <f ca="1">(TRUNC(PRODUCT($F$12:$F484),16))</f>
        <v>1.2336310497407199</v>
      </c>
      <c r="H485" s="14">
        <f t="shared" ca="1" si="181"/>
        <v>1.10380622170753</v>
      </c>
      <c r="I485" s="14">
        <f t="shared" ca="1" si="182"/>
        <v>1.1176155999999999</v>
      </c>
      <c r="J485" s="13">
        <f t="shared" si="172"/>
        <v>0.05</v>
      </c>
      <c r="K485" s="29">
        <f t="shared" si="173"/>
        <v>44812</v>
      </c>
      <c r="L485" s="2">
        <f t="shared" si="174"/>
        <v>219</v>
      </c>
      <c r="M485" s="17">
        <f t="shared" si="175"/>
        <v>219</v>
      </c>
      <c r="N485" s="12">
        <f t="shared" si="164"/>
        <v>1.043312738</v>
      </c>
      <c r="O485" s="12">
        <f t="shared" ca="1" si="165"/>
        <v>1.166022592</v>
      </c>
      <c r="P485" s="17">
        <f t="shared" si="176"/>
        <v>0</v>
      </c>
      <c r="Q485" s="14">
        <f t="shared" ca="1" si="166"/>
        <v>0</v>
      </c>
      <c r="R485" s="20">
        <f t="shared" si="167"/>
        <v>0</v>
      </c>
      <c r="S485" s="14">
        <f t="shared" si="168"/>
        <v>0</v>
      </c>
      <c r="T485" s="4">
        <f t="shared" si="177"/>
        <v>0</v>
      </c>
      <c r="U485" s="29">
        <f t="shared" si="178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69"/>
        <v>45133</v>
      </c>
      <c r="B486" s="116">
        <f t="shared" ca="1" si="179"/>
        <v>0</v>
      </c>
      <c r="C486" s="14">
        <f t="shared" si="170"/>
        <v>0</v>
      </c>
      <c r="D486" s="95">
        <f t="shared" si="171"/>
        <v>45132</v>
      </c>
      <c r="E486" s="93">
        <f ca="1">IF(D486&lt;$B$1,VLOOKUP(D486,[1]DI!$A$4:$B$15000,2,FALSE),0)</f>
        <v>0.13650000000000001</v>
      </c>
      <c r="F486" s="14">
        <f t="shared" ca="1" si="180"/>
        <v>1.00050788</v>
      </c>
      <c r="G486" s="14">
        <f ca="1">(TRUNC(PRODUCT($F$12:$F485),16))</f>
        <v>1.2342575862782601</v>
      </c>
      <c r="H486" s="14">
        <f t="shared" ca="1" si="181"/>
        <v>1.10380622170753</v>
      </c>
      <c r="I486" s="14">
        <f t="shared" ca="1" si="182"/>
        <v>1.11818321</v>
      </c>
      <c r="J486" s="13">
        <f t="shared" si="172"/>
        <v>0.05</v>
      </c>
      <c r="K486" s="29">
        <f t="shared" si="173"/>
        <v>44812</v>
      </c>
      <c r="L486" s="2">
        <f t="shared" si="174"/>
        <v>220</v>
      </c>
      <c r="M486" s="17">
        <f t="shared" si="175"/>
        <v>220</v>
      </c>
      <c r="N486" s="12">
        <f t="shared" si="164"/>
        <v>1.0435147549999999</v>
      </c>
      <c r="O486" s="12">
        <f t="shared" ca="1" si="165"/>
        <v>1.166840678</v>
      </c>
      <c r="P486" s="17">
        <f t="shared" si="176"/>
        <v>0</v>
      </c>
      <c r="Q486" s="14">
        <f t="shared" ca="1" si="166"/>
        <v>0</v>
      </c>
      <c r="R486" s="20">
        <f t="shared" si="167"/>
        <v>0</v>
      </c>
      <c r="S486" s="14">
        <f t="shared" si="168"/>
        <v>0</v>
      </c>
      <c r="T486" s="4">
        <f t="shared" si="177"/>
        <v>0</v>
      </c>
      <c r="U486" s="29">
        <f t="shared" si="178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69"/>
        <v>45134</v>
      </c>
      <c r="B487" s="116">
        <f t="shared" ca="1" si="179"/>
        <v>0</v>
      </c>
      <c r="C487" s="14">
        <f t="shared" si="170"/>
        <v>0</v>
      </c>
      <c r="D487" s="95">
        <f t="shared" si="171"/>
        <v>45133</v>
      </c>
      <c r="E487" s="93">
        <f ca="1">IF(D487&lt;$B$1,VLOOKUP(D487,[1]DI!$A$4:$B$15000,2,FALSE),0)</f>
        <v>0.13650000000000001</v>
      </c>
      <c r="F487" s="14">
        <f t="shared" ca="1" si="180"/>
        <v>1.00050788</v>
      </c>
      <c r="G487" s="14">
        <f ca="1">(TRUNC(PRODUCT($F$12:$F486),16))</f>
        <v>1.2348844410211799</v>
      </c>
      <c r="H487" s="14">
        <f t="shared" ca="1" si="181"/>
        <v>1.10380622170753</v>
      </c>
      <c r="I487" s="14">
        <f t="shared" ca="1" si="182"/>
        <v>1.11875111</v>
      </c>
      <c r="J487" s="13">
        <f t="shared" si="172"/>
        <v>0.05</v>
      </c>
      <c r="K487" s="29">
        <f t="shared" si="173"/>
        <v>44812</v>
      </c>
      <c r="L487" s="2">
        <f t="shared" si="174"/>
        <v>221</v>
      </c>
      <c r="M487" s="17">
        <f t="shared" si="175"/>
        <v>221</v>
      </c>
      <c r="N487" s="12">
        <f t="shared" si="164"/>
        <v>1.043716812</v>
      </c>
      <c r="O487" s="12">
        <f t="shared" ca="1" si="165"/>
        <v>1.1676593420000001</v>
      </c>
      <c r="P487" s="17">
        <f t="shared" si="176"/>
        <v>0</v>
      </c>
      <c r="Q487" s="14">
        <f t="shared" ca="1" si="166"/>
        <v>0</v>
      </c>
      <c r="R487" s="20">
        <f t="shared" si="167"/>
        <v>0</v>
      </c>
      <c r="S487" s="14">
        <f t="shared" si="168"/>
        <v>0</v>
      </c>
      <c r="T487" s="4">
        <f t="shared" si="177"/>
        <v>0</v>
      </c>
      <c r="U487" s="29">
        <f t="shared" si="178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69"/>
        <v>45135</v>
      </c>
      <c r="B488" s="116">
        <f t="shared" ca="1" si="179"/>
        <v>0</v>
      </c>
      <c r="C488" s="14">
        <f t="shared" si="170"/>
        <v>0</v>
      </c>
      <c r="D488" s="95">
        <f t="shared" si="171"/>
        <v>45134</v>
      </c>
      <c r="E488" s="93">
        <f ca="1">IF(D488&lt;$B$1,VLOOKUP(D488,[1]DI!$A$4:$B$15000,2,FALSE),0)</f>
        <v>0.13650000000000001</v>
      </c>
      <c r="F488" s="14">
        <f t="shared" ca="1" si="180"/>
        <v>1.00050788</v>
      </c>
      <c r="G488" s="14">
        <f ca="1">(TRUNC(PRODUCT($F$12:$F487),16))</f>
        <v>1.23551161413108</v>
      </c>
      <c r="H488" s="14">
        <f t="shared" ca="1" si="181"/>
        <v>1.10380622170753</v>
      </c>
      <c r="I488" s="14">
        <f t="shared" ca="1" si="182"/>
        <v>1.1193193100000001</v>
      </c>
      <c r="J488" s="13">
        <f t="shared" si="172"/>
        <v>0.05</v>
      </c>
      <c r="K488" s="29">
        <f t="shared" si="173"/>
        <v>44812</v>
      </c>
      <c r="L488" s="2">
        <f t="shared" si="174"/>
        <v>222</v>
      </c>
      <c r="M488" s="17">
        <f t="shared" si="175"/>
        <v>222</v>
      </c>
      <c r="N488" s="12">
        <f t="shared" si="164"/>
        <v>1.0439189069999999</v>
      </c>
      <c r="O488" s="12">
        <f t="shared" ca="1" si="165"/>
        <v>1.168478591</v>
      </c>
      <c r="P488" s="17">
        <f t="shared" si="176"/>
        <v>0</v>
      </c>
      <c r="Q488" s="14">
        <f t="shared" ca="1" si="166"/>
        <v>0</v>
      </c>
      <c r="R488" s="20">
        <f t="shared" si="167"/>
        <v>0</v>
      </c>
      <c r="S488" s="14">
        <f t="shared" si="168"/>
        <v>0</v>
      </c>
      <c r="T488" s="4">
        <f t="shared" si="177"/>
        <v>0</v>
      </c>
      <c r="U488" s="29">
        <f t="shared" si="178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69"/>
        <v>45138</v>
      </c>
      <c r="B489" s="116">
        <f t="shared" ca="1" si="179"/>
        <v>0</v>
      </c>
      <c r="C489" s="14">
        <f t="shared" si="170"/>
        <v>0</v>
      </c>
      <c r="D489" s="95">
        <f t="shared" si="171"/>
        <v>45135</v>
      </c>
      <c r="E489" s="93">
        <f ca="1">IF(D489&lt;$B$1,VLOOKUP(D489,[1]DI!$A$4:$B$15000,2,FALSE),0)</f>
        <v>0.13650000000000001</v>
      </c>
      <c r="F489" s="14">
        <f t="shared" ca="1" si="180"/>
        <v>1.00050788</v>
      </c>
      <c r="G489" s="14">
        <f ca="1">(TRUNC(PRODUCT($F$12:$F488),16))</f>
        <v>1.23613910576967</v>
      </c>
      <c r="H489" s="14">
        <f t="shared" ca="1" si="181"/>
        <v>1.10380622170753</v>
      </c>
      <c r="I489" s="14">
        <f t="shared" ca="1" si="182"/>
        <v>1.1198877899999999</v>
      </c>
      <c r="J489" s="13">
        <f t="shared" si="172"/>
        <v>0.05</v>
      </c>
      <c r="K489" s="29">
        <f t="shared" si="173"/>
        <v>44812</v>
      </c>
      <c r="L489" s="2">
        <f t="shared" si="174"/>
        <v>223</v>
      </c>
      <c r="M489" s="17">
        <f t="shared" si="175"/>
        <v>223</v>
      </c>
      <c r="N489" s="12">
        <f t="shared" si="164"/>
        <v>1.044121042</v>
      </c>
      <c r="O489" s="12">
        <f t="shared" ca="1" si="165"/>
        <v>1.169298406</v>
      </c>
      <c r="P489" s="17">
        <f t="shared" si="176"/>
        <v>0</v>
      </c>
      <c r="Q489" s="14">
        <f t="shared" ca="1" si="166"/>
        <v>0</v>
      </c>
      <c r="R489" s="20">
        <f t="shared" si="167"/>
        <v>0</v>
      </c>
      <c r="S489" s="14">
        <f t="shared" si="168"/>
        <v>0</v>
      </c>
      <c r="T489" s="4">
        <f t="shared" si="177"/>
        <v>0</v>
      </c>
      <c r="U489" s="29">
        <f t="shared" si="178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69"/>
        <v>45139</v>
      </c>
      <c r="B490" s="116">
        <f t="shared" ca="1" si="179"/>
        <v>0</v>
      </c>
      <c r="C490" s="14">
        <f t="shared" si="170"/>
        <v>0</v>
      </c>
      <c r="D490" s="95">
        <f t="shared" si="171"/>
        <v>45138</v>
      </c>
      <c r="E490" s="93">
        <f ca="1">IF(D490&lt;$B$1,VLOOKUP(D490,[1]DI!$A$4:$B$15000,2,FALSE),0)</f>
        <v>0.13650000000000001</v>
      </c>
      <c r="F490" s="14">
        <f t="shared" ca="1" si="180"/>
        <v>1.00050788</v>
      </c>
      <c r="G490" s="14">
        <f ca="1">(TRUNC(PRODUCT($F$12:$F489),16))</f>
        <v>1.23676691609871</v>
      </c>
      <c r="H490" s="14">
        <f t="shared" ca="1" si="181"/>
        <v>1.10380622170753</v>
      </c>
      <c r="I490" s="14">
        <f t="shared" ca="1" si="182"/>
        <v>1.1204565500000001</v>
      </c>
      <c r="J490" s="13">
        <f t="shared" si="172"/>
        <v>0.05</v>
      </c>
      <c r="K490" s="29">
        <f t="shared" si="173"/>
        <v>44812</v>
      </c>
      <c r="L490" s="2">
        <f t="shared" si="174"/>
        <v>224</v>
      </c>
      <c r="M490" s="17">
        <f t="shared" si="175"/>
        <v>224</v>
      </c>
      <c r="N490" s="12">
        <f t="shared" si="164"/>
        <v>1.0443232149999999</v>
      </c>
      <c r="O490" s="12">
        <f t="shared" ca="1" si="165"/>
        <v>1.170118787</v>
      </c>
      <c r="P490" s="17">
        <f t="shared" si="176"/>
        <v>0</v>
      </c>
      <c r="Q490" s="14">
        <f t="shared" ca="1" si="166"/>
        <v>0</v>
      </c>
      <c r="R490" s="20">
        <f t="shared" si="167"/>
        <v>0</v>
      </c>
      <c r="S490" s="14">
        <f t="shared" si="168"/>
        <v>0</v>
      </c>
      <c r="T490" s="4">
        <f t="shared" si="177"/>
        <v>0</v>
      </c>
      <c r="U490" s="29">
        <f t="shared" si="178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69"/>
        <v>45140</v>
      </c>
      <c r="B491" s="116">
        <f t="shared" ca="1" si="179"/>
        <v>0</v>
      </c>
      <c r="C491" s="14">
        <f t="shared" si="170"/>
        <v>0</v>
      </c>
      <c r="D491" s="95">
        <f t="shared" si="171"/>
        <v>45139</v>
      </c>
      <c r="E491" s="93">
        <f ca="1">IF(D491&lt;$B$1,VLOOKUP(D491,[1]DI!$A$4:$B$15000,2,FALSE),0)</f>
        <v>0.13650000000000001</v>
      </c>
      <c r="F491" s="14">
        <f t="shared" ca="1" si="180"/>
        <v>1.00050788</v>
      </c>
      <c r="G491" s="14">
        <f ca="1">(TRUNC(PRODUCT($F$12:$F490),16))</f>
        <v>1.2373950452800599</v>
      </c>
      <c r="H491" s="14">
        <f t="shared" ca="1" si="181"/>
        <v>1.10380622170753</v>
      </c>
      <c r="I491" s="14">
        <f t="shared" ca="1" si="182"/>
        <v>1.12102561</v>
      </c>
      <c r="J491" s="13">
        <f t="shared" si="172"/>
        <v>0.05</v>
      </c>
      <c r="K491" s="29">
        <f t="shared" si="173"/>
        <v>44812</v>
      </c>
      <c r="L491" s="2">
        <f t="shared" si="174"/>
        <v>225</v>
      </c>
      <c r="M491" s="17">
        <f t="shared" si="175"/>
        <v>225</v>
      </c>
      <c r="N491" s="12">
        <f t="shared" si="164"/>
        <v>1.044525428</v>
      </c>
      <c r="O491" s="12">
        <f t="shared" ca="1" si="165"/>
        <v>1.170939755</v>
      </c>
      <c r="P491" s="17">
        <f t="shared" si="176"/>
        <v>0</v>
      </c>
      <c r="Q491" s="14">
        <f t="shared" ca="1" si="166"/>
        <v>0</v>
      </c>
      <c r="R491" s="20">
        <f t="shared" si="167"/>
        <v>0</v>
      </c>
      <c r="S491" s="14">
        <f t="shared" si="168"/>
        <v>0</v>
      </c>
      <c r="T491" s="4">
        <f t="shared" si="177"/>
        <v>0</v>
      </c>
      <c r="U491" s="29">
        <f t="shared" si="178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69"/>
        <v>45141</v>
      </c>
      <c r="B492" s="116">
        <f t="shared" ca="1" si="179"/>
        <v>0</v>
      </c>
      <c r="C492" s="14">
        <f t="shared" si="170"/>
        <v>0</v>
      </c>
      <c r="D492" s="95">
        <f t="shared" si="171"/>
        <v>45140</v>
      </c>
      <c r="E492" s="93">
        <f ca="1">IF(D492&lt;$B$1,VLOOKUP(D492,[1]DI!$A$4:$B$15000,2,FALSE),0)</f>
        <v>0.13650000000000001</v>
      </c>
      <c r="F492" s="14">
        <f t="shared" ca="1" si="180"/>
        <v>1.00050788</v>
      </c>
      <c r="G492" s="14">
        <f ca="1">(TRUNC(PRODUCT($F$12:$F491),16))</f>
        <v>1.23802349347565</v>
      </c>
      <c r="H492" s="14">
        <f t="shared" ca="1" si="181"/>
        <v>1.10380622170753</v>
      </c>
      <c r="I492" s="14">
        <f t="shared" ca="1" si="182"/>
        <v>1.1215949599999999</v>
      </c>
      <c r="J492" s="13">
        <f t="shared" si="172"/>
        <v>0.05</v>
      </c>
      <c r="K492" s="29">
        <f t="shared" si="173"/>
        <v>44812</v>
      </c>
      <c r="L492" s="2">
        <f t="shared" si="174"/>
        <v>226</v>
      </c>
      <c r="M492" s="17">
        <f t="shared" si="175"/>
        <v>226</v>
      </c>
      <c r="N492" s="12">
        <f t="shared" si="164"/>
        <v>1.04472768</v>
      </c>
      <c r="O492" s="12">
        <f t="shared" ca="1" si="165"/>
        <v>1.1717613</v>
      </c>
      <c r="P492" s="17">
        <f t="shared" si="176"/>
        <v>0</v>
      </c>
      <c r="Q492" s="14">
        <f t="shared" ca="1" si="166"/>
        <v>0</v>
      </c>
      <c r="R492" s="20">
        <f t="shared" si="167"/>
        <v>0</v>
      </c>
      <c r="S492" s="14">
        <f t="shared" si="168"/>
        <v>0</v>
      </c>
      <c r="T492" s="4">
        <f t="shared" si="177"/>
        <v>0</v>
      </c>
      <c r="U492" s="29">
        <f t="shared" si="178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69"/>
        <v>45142</v>
      </c>
      <c r="B493" s="116">
        <f t="shared" ca="1" si="179"/>
        <v>0</v>
      </c>
      <c r="C493" s="14">
        <f t="shared" si="170"/>
        <v>0</v>
      </c>
      <c r="D493" s="95">
        <f t="shared" si="171"/>
        <v>45141</v>
      </c>
      <c r="E493" s="93">
        <f ca="1">IF(D493&lt;$B$1,VLOOKUP(D493,[1]DI!$A$4:$B$15000,2,FALSE),0)</f>
        <v>0.13150000000000001</v>
      </c>
      <c r="F493" s="14">
        <f t="shared" ca="1" si="180"/>
        <v>1.0004903700000001</v>
      </c>
      <c r="G493" s="14">
        <f ca="1">(TRUNC(PRODUCT($F$12:$F492),16))</f>
        <v>1.2386522608475199</v>
      </c>
      <c r="H493" s="14">
        <f t="shared" ca="1" si="181"/>
        <v>1.10380622170753</v>
      </c>
      <c r="I493" s="14">
        <f t="shared" ca="1" si="182"/>
        <v>1.1221645899999999</v>
      </c>
      <c r="J493" s="13">
        <f t="shared" si="172"/>
        <v>0.05</v>
      </c>
      <c r="K493" s="29">
        <f t="shared" si="173"/>
        <v>44812</v>
      </c>
      <c r="L493" s="2">
        <f t="shared" si="174"/>
        <v>227</v>
      </c>
      <c r="M493" s="17">
        <f t="shared" si="175"/>
        <v>227</v>
      </c>
      <c r="N493" s="12">
        <f t="shared" si="164"/>
        <v>1.044929971</v>
      </c>
      <c r="O493" s="12">
        <f t="shared" ca="1" si="165"/>
        <v>1.172583412</v>
      </c>
      <c r="P493" s="17">
        <f t="shared" si="176"/>
        <v>0</v>
      </c>
      <c r="Q493" s="14">
        <f t="shared" ca="1" si="166"/>
        <v>0</v>
      </c>
      <c r="R493" s="20">
        <f t="shared" si="167"/>
        <v>0</v>
      </c>
      <c r="S493" s="14">
        <f t="shared" si="168"/>
        <v>0</v>
      </c>
      <c r="T493" s="4">
        <f t="shared" si="177"/>
        <v>0</v>
      </c>
      <c r="U493" s="29">
        <f t="shared" si="178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69"/>
        <v>45145</v>
      </c>
      <c r="B494" s="116">
        <f t="shared" ca="1" si="179"/>
        <v>0</v>
      </c>
      <c r="C494" s="14">
        <f t="shared" si="170"/>
        <v>0</v>
      </c>
      <c r="D494" s="95">
        <f t="shared" si="171"/>
        <v>45142</v>
      </c>
      <c r="E494" s="93">
        <f ca="1">IF(D494&lt;$B$1,VLOOKUP(D494,[1]DI!$A$4:$B$15000,2,FALSE),0)</f>
        <v>0.13150000000000001</v>
      </c>
      <c r="F494" s="14">
        <f t="shared" ca="1" si="180"/>
        <v>1.0004903700000001</v>
      </c>
      <c r="G494" s="14">
        <f ca="1">(TRUNC(PRODUCT($F$12:$F493),16))</f>
        <v>1.23925965875667</v>
      </c>
      <c r="H494" s="14">
        <f t="shared" ca="1" si="181"/>
        <v>1.10380622170753</v>
      </c>
      <c r="I494" s="14">
        <f t="shared" ca="1" si="182"/>
        <v>1.12271487</v>
      </c>
      <c r="J494" s="13">
        <f t="shared" si="172"/>
        <v>0.05</v>
      </c>
      <c r="K494" s="29">
        <f t="shared" si="173"/>
        <v>44812</v>
      </c>
      <c r="L494" s="2">
        <f t="shared" si="174"/>
        <v>228</v>
      </c>
      <c r="M494" s="17">
        <f t="shared" si="175"/>
        <v>228</v>
      </c>
      <c r="N494" s="12">
        <f t="shared" si="164"/>
        <v>1.0451323020000001</v>
      </c>
      <c r="O494" s="12">
        <f t="shared" ca="1" si="165"/>
        <v>1.1733855769999999</v>
      </c>
      <c r="P494" s="17">
        <f t="shared" si="176"/>
        <v>0</v>
      </c>
      <c r="Q494" s="14">
        <f t="shared" ca="1" si="166"/>
        <v>0</v>
      </c>
      <c r="R494" s="20">
        <f t="shared" si="167"/>
        <v>0</v>
      </c>
      <c r="S494" s="14">
        <f t="shared" si="168"/>
        <v>0</v>
      </c>
      <c r="T494" s="4">
        <f t="shared" si="177"/>
        <v>0</v>
      </c>
      <c r="U494" s="29">
        <f t="shared" si="178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69"/>
        <v>45146</v>
      </c>
      <c r="B495" s="116">
        <f t="shared" ca="1" si="179"/>
        <v>0</v>
      </c>
      <c r="C495" s="14">
        <f t="shared" si="170"/>
        <v>0</v>
      </c>
      <c r="D495" s="95">
        <f t="shared" si="171"/>
        <v>45145</v>
      </c>
      <c r="E495" s="93">
        <f ca="1">IF(D495&lt;$B$1,VLOOKUP(D495,[1]DI!$A$4:$B$15000,2,FALSE),0)</f>
        <v>0.13150000000000001</v>
      </c>
      <c r="F495" s="14">
        <f t="shared" ca="1" si="180"/>
        <v>1.0004903700000001</v>
      </c>
      <c r="G495" s="14">
        <f ca="1">(TRUNC(PRODUCT($F$12:$F494),16))</f>
        <v>1.2398673545155401</v>
      </c>
      <c r="H495" s="14">
        <f t="shared" ca="1" si="181"/>
        <v>1.10380622170753</v>
      </c>
      <c r="I495" s="14">
        <f t="shared" ca="1" si="182"/>
        <v>1.1232654200000001</v>
      </c>
      <c r="J495" s="13">
        <f t="shared" si="172"/>
        <v>0.05</v>
      </c>
      <c r="K495" s="29">
        <f t="shared" si="173"/>
        <v>44812</v>
      </c>
      <c r="L495" s="2">
        <f t="shared" si="174"/>
        <v>229</v>
      </c>
      <c r="M495" s="17">
        <f t="shared" si="175"/>
        <v>229</v>
      </c>
      <c r="N495" s="12">
        <f t="shared" si="164"/>
        <v>1.045334671</v>
      </c>
      <c r="O495" s="12">
        <f t="shared" ca="1" si="165"/>
        <v>1.1741882880000001</v>
      </c>
      <c r="P495" s="17">
        <f t="shared" si="176"/>
        <v>0</v>
      </c>
      <c r="Q495" s="14">
        <f t="shared" ca="1" si="166"/>
        <v>0</v>
      </c>
      <c r="R495" s="20">
        <f t="shared" si="167"/>
        <v>0</v>
      </c>
      <c r="S495" s="14">
        <f t="shared" si="168"/>
        <v>0</v>
      </c>
      <c r="T495" s="4">
        <f t="shared" si="177"/>
        <v>0</v>
      </c>
      <c r="U495" s="29">
        <f t="shared" si="178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69"/>
        <v>45147</v>
      </c>
      <c r="B496" s="116">
        <f t="shared" ca="1" si="179"/>
        <v>0</v>
      </c>
      <c r="C496" s="14">
        <f t="shared" si="170"/>
        <v>0</v>
      </c>
      <c r="D496" s="95">
        <f t="shared" si="171"/>
        <v>45146</v>
      </c>
      <c r="E496" s="93">
        <f ca="1">IF(D496&lt;$B$1,VLOOKUP(D496,[1]DI!$A$4:$B$15000,2,FALSE),0)</f>
        <v>0.13150000000000001</v>
      </c>
      <c r="F496" s="14">
        <f t="shared" ca="1" si="180"/>
        <v>1.0004903700000001</v>
      </c>
      <c r="G496" s="14">
        <f ca="1">(TRUNC(PRODUCT($F$12:$F495),16))</f>
        <v>1.24047534827017</v>
      </c>
      <c r="H496" s="14">
        <f t="shared" ca="1" si="181"/>
        <v>1.10380622170753</v>
      </c>
      <c r="I496" s="14">
        <f t="shared" ca="1" si="182"/>
        <v>1.1238162300000001</v>
      </c>
      <c r="J496" s="13">
        <f t="shared" si="172"/>
        <v>0.05</v>
      </c>
      <c r="K496" s="29">
        <f t="shared" si="173"/>
        <v>44812</v>
      </c>
      <c r="L496" s="2">
        <f t="shared" si="174"/>
        <v>230</v>
      </c>
      <c r="M496" s="17">
        <f t="shared" si="175"/>
        <v>230</v>
      </c>
      <c r="N496" s="12">
        <f t="shared" si="164"/>
        <v>1.0455370799999999</v>
      </c>
      <c r="O496" s="12">
        <f t="shared" ca="1" si="165"/>
        <v>1.1749915399999999</v>
      </c>
      <c r="P496" s="17">
        <f t="shared" si="176"/>
        <v>0</v>
      </c>
      <c r="Q496" s="14">
        <f t="shared" ca="1" si="166"/>
        <v>0</v>
      </c>
      <c r="R496" s="20">
        <f t="shared" si="167"/>
        <v>0</v>
      </c>
      <c r="S496" s="14">
        <f t="shared" si="168"/>
        <v>0</v>
      </c>
      <c r="T496" s="4">
        <f t="shared" si="177"/>
        <v>0</v>
      </c>
      <c r="U496" s="29">
        <f t="shared" si="178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69"/>
        <v>45148</v>
      </c>
      <c r="B497" s="116">
        <f t="shared" ca="1" si="179"/>
        <v>0</v>
      </c>
      <c r="C497" s="14">
        <f t="shared" si="170"/>
        <v>0</v>
      </c>
      <c r="D497" s="95">
        <f t="shared" si="171"/>
        <v>45147</v>
      </c>
      <c r="E497" s="93">
        <f ca="1">IF(D497&lt;$B$1,VLOOKUP(D497,[1]DI!$A$4:$B$15000,2,FALSE),0)</f>
        <v>0.13150000000000001</v>
      </c>
      <c r="F497" s="14">
        <f t="shared" ca="1" si="180"/>
        <v>1.0004903700000001</v>
      </c>
      <c r="G497" s="14">
        <f ca="1">(TRUNC(PRODUCT($F$12:$F496),16))</f>
        <v>1.2410836401667</v>
      </c>
      <c r="H497" s="14">
        <f t="shared" ca="1" si="181"/>
        <v>1.10380622170753</v>
      </c>
      <c r="I497" s="14">
        <f t="shared" ca="1" si="182"/>
        <v>1.1243673199999999</v>
      </c>
      <c r="J497" s="13">
        <f t="shared" si="172"/>
        <v>0.05</v>
      </c>
      <c r="K497" s="29">
        <f t="shared" si="173"/>
        <v>44812</v>
      </c>
      <c r="L497" s="2">
        <f t="shared" si="174"/>
        <v>231</v>
      </c>
      <c r="M497" s="17">
        <f t="shared" si="175"/>
        <v>231</v>
      </c>
      <c r="N497" s="12">
        <f t="shared" si="164"/>
        <v>1.0457395279999999</v>
      </c>
      <c r="O497" s="12">
        <f t="shared" ca="1" si="165"/>
        <v>1.1757953510000001</v>
      </c>
      <c r="P497" s="17">
        <f t="shared" si="176"/>
        <v>0</v>
      </c>
      <c r="Q497" s="14">
        <f t="shared" ca="1" si="166"/>
        <v>0</v>
      </c>
      <c r="R497" s="20">
        <f t="shared" si="167"/>
        <v>0</v>
      </c>
      <c r="S497" s="14">
        <f t="shared" si="168"/>
        <v>0</v>
      </c>
      <c r="T497" s="4">
        <f t="shared" si="177"/>
        <v>0</v>
      </c>
      <c r="U497" s="29">
        <f t="shared" si="178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69"/>
        <v>45149</v>
      </c>
      <c r="B498" s="116">
        <f t="shared" ca="1" si="179"/>
        <v>0</v>
      </c>
      <c r="C498" s="14">
        <f t="shared" si="170"/>
        <v>0</v>
      </c>
      <c r="D498" s="95">
        <f t="shared" si="171"/>
        <v>45148</v>
      </c>
      <c r="E498" s="93">
        <f ca="1">IF(D498&lt;$B$1,VLOOKUP(D498,[1]DI!$A$4:$B$15000,2,FALSE),0)</f>
        <v>0.13150000000000001</v>
      </c>
      <c r="F498" s="14">
        <f t="shared" ca="1" si="180"/>
        <v>1.0004903700000001</v>
      </c>
      <c r="G498" s="14">
        <f ca="1">(TRUNC(PRODUCT($F$12:$F497),16))</f>
        <v>1.24169223035133</v>
      </c>
      <c r="H498" s="14">
        <f t="shared" ca="1" si="181"/>
        <v>1.10380622170753</v>
      </c>
      <c r="I498" s="14">
        <f t="shared" ca="1" si="182"/>
        <v>1.12491867</v>
      </c>
      <c r="J498" s="13">
        <f t="shared" si="172"/>
        <v>0.05</v>
      </c>
      <c r="K498" s="29">
        <f t="shared" si="173"/>
        <v>44812</v>
      </c>
      <c r="L498" s="2">
        <f t="shared" si="174"/>
        <v>232</v>
      </c>
      <c r="M498" s="17">
        <f t="shared" si="175"/>
        <v>232</v>
      </c>
      <c r="N498" s="12">
        <f t="shared" si="164"/>
        <v>1.0459420150000001</v>
      </c>
      <c r="O498" s="12">
        <f t="shared" ca="1" si="165"/>
        <v>1.1765996999999999</v>
      </c>
      <c r="P498" s="17">
        <f t="shared" si="176"/>
        <v>0</v>
      </c>
      <c r="Q498" s="14">
        <f t="shared" ca="1" si="166"/>
        <v>0</v>
      </c>
      <c r="R498" s="20">
        <f t="shared" si="167"/>
        <v>0</v>
      </c>
      <c r="S498" s="14">
        <f t="shared" si="168"/>
        <v>0</v>
      </c>
      <c r="T498" s="4">
        <f t="shared" si="177"/>
        <v>0</v>
      </c>
      <c r="U498" s="29">
        <f t="shared" si="178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69"/>
        <v>45152</v>
      </c>
      <c r="B499" s="116">
        <f t="shared" ca="1" si="179"/>
        <v>0</v>
      </c>
      <c r="C499" s="14">
        <f t="shared" si="170"/>
        <v>0</v>
      </c>
      <c r="D499" s="95">
        <f t="shared" si="171"/>
        <v>45149</v>
      </c>
      <c r="E499" s="93">
        <f ca="1">IF(D499&lt;$B$1,VLOOKUP(D499,[1]DI!$A$4:$B$15000,2,FALSE),0)</f>
        <v>0.13150000000000001</v>
      </c>
      <c r="F499" s="14">
        <f t="shared" ca="1" si="180"/>
        <v>1.0004903700000001</v>
      </c>
      <c r="G499" s="14">
        <f ca="1">(TRUNC(PRODUCT($F$12:$F498),16))</f>
        <v>1.2423011189703299</v>
      </c>
      <c r="H499" s="14">
        <f t="shared" ca="1" si="181"/>
        <v>1.10380622170753</v>
      </c>
      <c r="I499" s="14">
        <f t="shared" ca="1" si="182"/>
        <v>1.1254702999999999</v>
      </c>
      <c r="J499" s="13">
        <f t="shared" si="172"/>
        <v>0.05</v>
      </c>
      <c r="K499" s="29">
        <f t="shared" si="173"/>
        <v>44812</v>
      </c>
      <c r="L499" s="2">
        <f t="shared" si="174"/>
        <v>233</v>
      </c>
      <c r="M499" s="17">
        <f t="shared" si="175"/>
        <v>233</v>
      </c>
      <c r="N499" s="12">
        <f t="shared" si="164"/>
        <v>1.0461445410000001</v>
      </c>
      <c r="O499" s="12">
        <f t="shared" ca="1" si="165"/>
        <v>1.17740461</v>
      </c>
      <c r="P499" s="17">
        <f t="shared" si="176"/>
        <v>0</v>
      </c>
      <c r="Q499" s="14">
        <f t="shared" ca="1" si="166"/>
        <v>0</v>
      </c>
      <c r="R499" s="20">
        <f t="shared" si="167"/>
        <v>0</v>
      </c>
      <c r="S499" s="14">
        <f t="shared" si="168"/>
        <v>0</v>
      </c>
      <c r="T499" s="4">
        <f t="shared" si="177"/>
        <v>0</v>
      </c>
      <c r="U499" s="29">
        <f t="shared" si="178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69"/>
        <v>45153</v>
      </c>
      <c r="B500" s="116">
        <f t="shared" ca="1" si="179"/>
        <v>0</v>
      </c>
      <c r="C500" s="14">
        <f t="shared" si="170"/>
        <v>0</v>
      </c>
      <c r="D500" s="95">
        <f t="shared" si="171"/>
        <v>45152</v>
      </c>
      <c r="E500" s="93">
        <f ca="1">IF(D500&lt;$B$1,VLOOKUP(D500,[1]DI!$A$4:$B$15000,2,FALSE),0)</f>
        <v>0.13150000000000001</v>
      </c>
      <c r="F500" s="14">
        <f t="shared" ca="1" si="180"/>
        <v>1.0004903700000001</v>
      </c>
      <c r="G500" s="14">
        <f ca="1">(TRUNC(PRODUCT($F$12:$F499),16))</f>
        <v>1.2429103061700399</v>
      </c>
      <c r="H500" s="14">
        <f t="shared" ca="1" si="181"/>
        <v>1.10380622170753</v>
      </c>
      <c r="I500" s="14">
        <f t="shared" ca="1" si="182"/>
        <v>1.1260222</v>
      </c>
      <c r="J500" s="13">
        <f t="shared" si="172"/>
        <v>0.05</v>
      </c>
      <c r="K500" s="29">
        <f t="shared" si="173"/>
        <v>44812</v>
      </c>
      <c r="L500" s="2">
        <f t="shared" si="174"/>
        <v>234</v>
      </c>
      <c r="M500" s="17">
        <f t="shared" si="175"/>
        <v>234</v>
      </c>
      <c r="N500" s="12">
        <f t="shared" si="164"/>
        <v>1.0463471070000001</v>
      </c>
      <c r="O500" s="12">
        <f t="shared" ca="1" si="165"/>
        <v>1.1782100710000001</v>
      </c>
      <c r="P500" s="17">
        <f t="shared" si="176"/>
        <v>0</v>
      </c>
      <c r="Q500" s="14">
        <f t="shared" ca="1" si="166"/>
        <v>0</v>
      </c>
      <c r="R500" s="20">
        <f t="shared" si="167"/>
        <v>0</v>
      </c>
      <c r="S500" s="14">
        <f t="shared" si="168"/>
        <v>0</v>
      </c>
      <c r="T500" s="4">
        <f t="shared" si="177"/>
        <v>0</v>
      </c>
      <c r="U500" s="29">
        <f t="shared" si="178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69"/>
        <v>45154</v>
      </c>
      <c r="B501" s="116">
        <f t="shared" ca="1" si="179"/>
        <v>0</v>
      </c>
      <c r="C501" s="14">
        <f t="shared" si="170"/>
        <v>0</v>
      </c>
      <c r="D501" s="95">
        <f t="shared" si="171"/>
        <v>45153</v>
      </c>
      <c r="E501" s="93">
        <f ca="1">IF(D501&lt;$B$1,VLOOKUP(D501,[1]DI!$A$4:$B$15000,2,FALSE),0)</f>
        <v>0.13150000000000001</v>
      </c>
      <c r="F501" s="14">
        <f t="shared" ca="1" si="180"/>
        <v>1.0004903700000001</v>
      </c>
      <c r="G501" s="14">
        <f ca="1">(TRUNC(PRODUCT($F$12:$F500),16))</f>
        <v>1.2435197920968699</v>
      </c>
      <c r="H501" s="14">
        <f t="shared" ca="1" si="181"/>
        <v>1.10380622170753</v>
      </c>
      <c r="I501" s="14">
        <f t="shared" ca="1" si="182"/>
        <v>1.12657436</v>
      </c>
      <c r="J501" s="13">
        <f t="shared" si="172"/>
        <v>0.05</v>
      </c>
      <c r="K501" s="29">
        <f t="shared" si="173"/>
        <v>44812</v>
      </c>
      <c r="L501" s="2">
        <f t="shared" si="174"/>
        <v>235</v>
      </c>
      <c r="M501" s="17">
        <f t="shared" si="175"/>
        <v>235</v>
      </c>
      <c r="N501" s="12">
        <f t="shared" si="164"/>
        <v>1.0465497109999999</v>
      </c>
      <c r="O501" s="12">
        <f t="shared" ca="1" si="165"/>
        <v>1.1790160709999999</v>
      </c>
      <c r="P501" s="17">
        <f t="shared" si="176"/>
        <v>0</v>
      </c>
      <c r="Q501" s="14">
        <f t="shared" ca="1" si="166"/>
        <v>0</v>
      </c>
      <c r="R501" s="20">
        <f t="shared" si="167"/>
        <v>0</v>
      </c>
      <c r="S501" s="14">
        <f t="shared" si="168"/>
        <v>0</v>
      </c>
      <c r="T501" s="4">
        <f t="shared" si="177"/>
        <v>0</v>
      </c>
      <c r="U501" s="29">
        <f t="shared" si="178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69"/>
        <v>45155</v>
      </c>
      <c r="B502" s="116">
        <f t="shared" ca="1" si="179"/>
        <v>0</v>
      </c>
      <c r="C502" s="14">
        <f t="shared" si="170"/>
        <v>0</v>
      </c>
      <c r="D502" s="95">
        <f t="shared" si="171"/>
        <v>45154</v>
      </c>
      <c r="E502" s="93">
        <f ca="1">IF(D502&lt;$B$1,VLOOKUP(D502,[1]DI!$A$4:$B$15000,2,FALSE),0)</f>
        <v>0.13150000000000001</v>
      </c>
      <c r="F502" s="14">
        <f t="shared" ca="1" si="180"/>
        <v>1.0004903700000001</v>
      </c>
      <c r="G502" s="14">
        <f ca="1">(TRUNC(PRODUCT($F$12:$F501),16))</f>
        <v>1.24412957689732</v>
      </c>
      <c r="H502" s="14">
        <f t="shared" ca="1" si="181"/>
        <v>1.10380622170753</v>
      </c>
      <c r="I502" s="14">
        <f t="shared" ca="1" si="182"/>
        <v>1.1271268000000001</v>
      </c>
      <c r="J502" s="13">
        <f t="shared" si="172"/>
        <v>0.05</v>
      </c>
      <c r="K502" s="29">
        <f t="shared" si="173"/>
        <v>44812</v>
      </c>
      <c r="L502" s="2">
        <f t="shared" si="174"/>
        <v>236</v>
      </c>
      <c r="M502" s="17">
        <f t="shared" si="175"/>
        <v>236</v>
      </c>
      <c r="N502" s="12">
        <f t="shared" si="164"/>
        <v>1.046752355</v>
      </c>
      <c r="O502" s="12">
        <f t="shared" ca="1" si="165"/>
        <v>1.179822632</v>
      </c>
      <c r="P502" s="17">
        <f t="shared" si="176"/>
        <v>0</v>
      </c>
      <c r="Q502" s="14">
        <f t="shared" ca="1" si="166"/>
        <v>0</v>
      </c>
      <c r="R502" s="20">
        <f t="shared" si="167"/>
        <v>0</v>
      </c>
      <c r="S502" s="14">
        <f t="shared" si="168"/>
        <v>0</v>
      </c>
      <c r="T502" s="4">
        <f t="shared" si="177"/>
        <v>0</v>
      </c>
      <c r="U502" s="29">
        <f t="shared" si="178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69"/>
        <v>45156</v>
      </c>
      <c r="B503" s="116">
        <f t="shared" ca="1" si="179"/>
        <v>0</v>
      </c>
      <c r="C503" s="14">
        <f t="shared" si="170"/>
        <v>0</v>
      </c>
      <c r="D503" s="95">
        <f t="shared" si="171"/>
        <v>45155</v>
      </c>
      <c r="E503" s="93">
        <f ca="1">IF(D503&lt;$B$1,VLOOKUP(D503,[1]DI!$A$4:$B$15000,2,FALSE),0)</f>
        <v>0.13150000000000001</v>
      </c>
      <c r="F503" s="14">
        <f t="shared" ca="1" si="180"/>
        <v>1.0004903700000001</v>
      </c>
      <c r="G503" s="14">
        <f ca="1">(TRUNC(PRODUCT($F$12:$F502),16))</f>
        <v>1.2447396607179499</v>
      </c>
      <c r="H503" s="14">
        <f t="shared" ca="1" si="181"/>
        <v>1.10380622170753</v>
      </c>
      <c r="I503" s="14">
        <f t="shared" ca="1" si="182"/>
        <v>1.1276795100000001</v>
      </c>
      <c r="J503" s="13">
        <f t="shared" si="172"/>
        <v>0.05</v>
      </c>
      <c r="K503" s="29">
        <f t="shared" si="173"/>
        <v>44812</v>
      </c>
      <c r="L503" s="2">
        <f t="shared" si="174"/>
        <v>237</v>
      </c>
      <c r="M503" s="17">
        <f t="shared" si="175"/>
        <v>237</v>
      </c>
      <c r="N503" s="12">
        <f t="shared" si="164"/>
        <v>1.0469550379999999</v>
      </c>
      <c r="O503" s="12">
        <f t="shared" ca="1" si="165"/>
        <v>1.180629744</v>
      </c>
      <c r="P503" s="17">
        <f t="shared" si="176"/>
        <v>0</v>
      </c>
      <c r="Q503" s="14">
        <f t="shared" ca="1" si="166"/>
        <v>0</v>
      </c>
      <c r="R503" s="20">
        <f t="shared" si="167"/>
        <v>0</v>
      </c>
      <c r="S503" s="14">
        <f t="shared" si="168"/>
        <v>0</v>
      </c>
      <c r="T503" s="4">
        <f t="shared" si="177"/>
        <v>0</v>
      </c>
      <c r="U503" s="29">
        <f t="shared" si="178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69"/>
        <v>45159</v>
      </c>
      <c r="B504" s="116">
        <f t="shared" ca="1" si="179"/>
        <v>0</v>
      </c>
      <c r="C504" s="14">
        <f t="shared" si="170"/>
        <v>0</v>
      </c>
      <c r="D504" s="95">
        <f t="shared" si="171"/>
        <v>45156</v>
      </c>
      <c r="E504" s="93">
        <f ca="1">IF(D504&lt;$B$1,VLOOKUP(D504,[1]DI!$A$4:$B$15000,2,FALSE),0)</f>
        <v>0.13150000000000001</v>
      </c>
      <c r="F504" s="14">
        <f t="shared" ca="1" si="180"/>
        <v>1.0004903700000001</v>
      </c>
      <c r="G504" s="14">
        <f ca="1">(TRUNC(PRODUCT($F$12:$F503),16))</f>
        <v>1.2453500437053699</v>
      </c>
      <c r="H504" s="14">
        <f t="shared" ca="1" si="181"/>
        <v>1.10380622170753</v>
      </c>
      <c r="I504" s="14">
        <f t="shared" ca="1" si="182"/>
        <v>1.12823249</v>
      </c>
      <c r="J504" s="13">
        <f t="shared" si="172"/>
        <v>0.05</v>
      </c>
      <c r="K504" s="29">
        <f t="shared" si="173"/>
        <v>44812</v>
      </c>
      <c r="L504" s="2">
        <f t="shared" si="174"/>
        <v>238</v>
      </c>
      <c r="M504" s="17">
        <f t="shared" si="175"/>
        <v>238</v>
      </c>
      <c r="N504" s="12">
        <f t="shared" si="164"/>
        <v>1.047157761</v>
      </c>
      <c r="O504" s="12">
        <f t="shared" ca="1" si="165"/>
        <v>1.1814374080000001</v>
      </c>
      <c r="P504" s="17">
        <f t="shared" si="176"/>
        <v>0</v>
      </c>
      <c r="Q504" s="14">
        <f t="shared" ca="1" si="166"/>
        <v>0</v>
      </c>
      <c r="R504" s="20">
        <f t="shared" si="167"/>
        <v>0</v>
      </c>
      <c r="S504" s="14">
        <f t="shared" si="168"/>
        <v>0</v>
      </c>
      <c r="T504" s="4">
        <f t="shared" si="177"/>
        <v>0</v>
      </c>
      <c r="U504" s="29">
        <f t="shared" si="178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69"/>
        <v>45160</v>
      </c>
      <c r="B505" s="116">
        <f t="shared" ca="1" si="179"/>
        <v>0</v>
      </c>
      <c r="C505" s="14">
        <f t="shared" si="170"/>
        <v>0</v>
      </c>
      <c r="D505" s="95">
        <f t="shared" si="171"/>
        <v>45159</v>
      </c>
      <c r="E505" s="93">
        <f ca="1">IF(D505&lt;$B$1,VLOOKUP(D505,[1]DI!$A$4:$B$15000,2,FALSE),0)</f>
        <v>0.13150000000000001</v>
      </c>
      <c r="F505" s="14">
        <f t="shared" ca="1" si="180"/>
        <v>1.0004903700000001</v>
      </c>
      <c r="G505" s="14">
        <f ca="1">(TRUNC(PRODUCT($F$12:$F504),16))</f>
        <v>1.2459607260063099</v>
      </c>
      <c r="H505" s="14">
        <f t="shared" ca="1" si="181"/>
        <v>1.10380622170753</v>
      </c>
      <c r="I505" s="14">
        <f t="shared" ca="1" si="182"/>
        <v>1.1287857400000001</v>
      </c>
      <c r="J505" s="13">
        <f t="shared" si="172"/>
        <v>0.05</v>
      </c>
      <c r="K505" s="29">
        <f t="shared" si="173"/>
        <v>44812</v>
      </c>
      <c r="L505" s="2">
        <f t="shared" si="174"/>
        <v>239</v>
      </c>
      <c r="M505" s="17">
        <f t="shared" si="175"/>
        <v>239</v>
      </c>
      <c r="N505" s="12">
        <f t="shared" si="164"/>
        <v>1.047360523</v>
      </c>
      <c r="O505" s="12">
        <f t="shared" ca="1" si="165"/>
        <v>1.182245623</v>
      </c>
      <c r="P505" s="17">
        <f t="shared" si="176"/>
        <v>0</v>
      </c>
      <c r="Q505" s="14">
        <f t="shared" ca="1" si="166"/>
        <v>0</v>
      </c>
      <c r="R505" s="20">
        <f t="shared" si="167"/>
        <v>0</v>
      </c>
      <c r="S505" s="14">
        <f t="shared" si="168"/>
        <v>0</v>
      </c>
      <c r="T505" s="4">
        <f t="shared" si="177"/>
        <v>0</v>
      </c>
      <c r="U505" s="29">
        <f t="shared" si="178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69"/>
        <v>45161</v>
      </c>
      <c r="B506" s="116">
        <f t="shared" ca="1" si="179"/>
        <v>0</v>
      </c>
      <c r="C506" s="14">
        <f t="shared" si="170"/>
        <v>0</v>
      </c>
      <c r="D506" s="95">
        <f t="shared" si="171"/>
        <v>45160</v>
      </c>
      <c r="E506" s="93">
        <f ca="1">IF(D506&lt;$B$1,VLOOKUP(D506,[1]DI!$A$4:$B$15000,2,FALSE),0)</f>
        <v>0.13150000000000001</v>
      </c>
      <c r="F506" s="14">
        <f t="shared" ca="1" si="180"/>
        <v>1.0004903700000001</v>
      </c>
      <c r="G506" s="14">
        <f ca="1">(TRUNC(PRODUCT($F$12:$F505),16))</f>
        <v>1.24657170776752</v>
      </c>
      <c r="H506" s="14">
        <f t="shared" ca="1" si="181"/>
        <v>1.10380622170753</v>
      </c>
      <c r="I506" s="14">
        <f t="shared" ca="1" si="182"/>
        <v>1.12933927</v>
      </c>
      <c r="J506" s="13">
        <f t="shared" si="172"/>
        <v>0.05</v>
      </c>
      <c r="K506" s="29">
        <f t="shared" si="173"/>
        <v>44812</v>
      </c>
      <c r="L506" s="2">
        <f t="shared" si="174"/>
        <v>240</v>
      </c>
      <c r="M506" s="17">
        <f t="shared" si="175"/>
        <v>240</v>
      </c>
      <c r="N506" s="12">
        <f t="shared" si="164"/>
        <v>1.047563324</v>
      </c>
      <c r="O506" s="12">
        <f t="shared" ca="1" si="165"/>
        <v>1.1830544000000001</v>
      </c>
      <c r="P506" s="17">
        <f t="shared" si="176"/>
        <v>0</v>
      </c>
      <c r="Q506" s="14">
        <f t="shared" ca="1" si="166"/>
        <v>0</v>
      </c>
      <c r="R506" s="20">
        <f t="shared" si="167"/>
        <v>0</v>
      </c>
      <c r="S506" s="14">
        <f t="shared" si="168"/>
        <v>0</v>
      </c>
      <c r="T506" s="4">
        <f t="shared" si="177"/>
        <v>0</v>
      </c>
      <c r="U506" s="29">
        <f t="shared" si="178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69"/>
        <v>45162</v>
      </c>
      <c r="B507" s="116">
        <f t="shared" ca="1" si="179"/>
        <v>0</v>
      </c>
      <c r="C507" s="14">
        <f t="shared" si="170"/>
        <v>0</v>
      </c>
      <c r="D507" s="95">
        <f t="shared" si="171"/>
        <v>45161</v>
      </c>
      <c r="E507" s="93">
        <f ca="1">IF(D507&lt;$B$1,VLOOKUP(D507,[1]DI!$A$4:$B$15000,2,FALSE),0)</f>
        <v>0.13150000000000001</v>
      </c>
      <c r="F507" s="14">
        <f t="shared" ca="1" si="180"/>
        <v>1.0004903700000001</v>
      </c>
      <c r="G507" s="14">
        <f ca="1">(TRUNC(PRODUCT($F$12:$F506),16))</f>
        <v>1.2471829891358599</v>
      </c>
      <c r="H507" s="14">
        <f t="shared" ca="1" si="181"/>
        <v>1.10380622170753</v>
      </c>
      <c r="I507" s="14">
        <f t="shared" ca="1" si="182"/>
        <v>1.1298930599999999</v>
      </c>
      <c r="J507" s="13">
        <f t="shared" si="172"/>
        <v>0.05</v>
      </c>
      <c r="K507" s="29">
        <f t="shared" si="173"/>
        <v>44812</v>
      </c>
      <c r="L507" s="2">
        <f t="shared" si="174"/>
        <v>241</v>
      </c>
      <c r="M507" s="17">
        <f t="shared" si="175"/>
        <v>241</v>
      </c>
      <c r="N507" s="12">
        <f t="shared" si="164"/>
        <v>1.047766164</v>
      </c>
      <c r="O507" s="12">
        <f t="shared" ca="1" si="165"/>
        <v>1.1838637169999999</v>
      </c>
      <c r="P507" s="17">
        <f t="shared" si="176"/>
        <v>0</v>
      </c>
      <c r="Q507" s="14">
        <f t="shared" ca="1" si="166"/>
        <v>0</v>
      </c>
      <c r="R507" s="20">
        <f t="shared" si="167"/>
        <v>0</v>
      </c>
      <c r="S507" s="14">
        <f t="shared" si="168"/>
        <v>0</v>
      </c>
      <c r="T507" s="4">
        <f t="shared" si="177"/>
        <v>0</v>
      </c>
      <c r="U507" s="29">
        <f t="shared" si="178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69"/>
        <v>45163</v>
      </c>
      <c r="B508" s="116">
        <f t="shared" ca="1" si="179"/>
        <v>0</v>
      </c>
      <c r="C508" s="14">
        <f t="shared" si="170"/>
        <v>0</v>
      </c>
      <c r="D508" s="95">
        <f t="shared" si="171"/>
        <v>45162</v>
      </c>
      <c r="E508" s="93">
        <f ca="1">IF(D508&lt;$B$1,VLOOKUP(D508,[1]DI!$A$4:$B$15000,2,FALSE),0)</f>
        <v>0.13150000000000001</v>
      </c>
      <c r="F508" s="14">
        <f t="shared" ca="1" si="180"/>
        <v>1.0004903700000001</v>
      </c>
      <c r="G508" s="14">
        <f ca="1">(TRUNC(PRODUCT($F$12:$F507),16))</f>
        <v>1.24779457025824</v>
      </c>
      <c r="H508" s="14">
        <f t="shared" ca="1" si="181"/>
        <v>1.10380622170753</v>
      </c>
      <c r="I508" s="14">
        <f t="shared" ca="1" si="182"/>
        <v>1.1304471300000001</v>
      </c>
      <c r="J508" s="13">
        <f t="shared" si="172"/>
        <v>0.05</v>
      </c>
      <c r="K508" s="29">
        <f t="shared" si="173"/>
        <v>44812</v>
      </c>
      <c r="L508" s="2">
        <f t="shared" si="174"/>
        <v>242</v>
      </c>
      <c r="M508" s="17">
        <f t="shared" si="175"/>
        <v>242</v>
      </c>
      <c r="N508" s="12">
        <f t="shared" si="164"/>
        <v>1.0479690429999999</v>
      </c>
      <c r="O508" s="12">
        <f t="shared" ca="1" si="165"/>
        <v>1.184673597</v>
      </c>
      <c r="P508" s="17">
        <f t="shared" si="176"/>
        <v>0</v>
      </c>
      <c r="Q508" s="14">
        <f t="shared" ca="1" si="166"/>
        <v>0</v>
      </c>
      <c r="R508" s="20">
        <f t="shared" si="167"/>
        <v>0</v>
      </c>
      <c r="S508" s="14">
        <f t="shared" si="168"/>
        <v>0</v>
      </c>
      <c r="T508" s="4">
        <f t="shared" si="177"/>
        <v>0</v>
      </c>
      <c r="U508" s="29">
        <f t="shared" si="178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69"/>
        <v>45166</v>
      </c>
      <c r="B509" s="116">
        <f t="shared" ca="1" si="179"/>
        <v>0</v>
      </c>
      <c r="C509" s="14">
        <f t="shared" si="170"/>
        <v>0</v>
      </c>
      <c r="D509" s="95">
        <f t="shared" si="171"/>
        <v>45163</v>
      </c>
      <c r="E509" s="93">
        <f ca="1">IF(D509&lt;$B$1,VLOOKUP(D509,[1]DI!$A$4:$B$15000,2,FALSE),0)</f>
        <v>0.13150000000000001</v>
      </c>
      <c r="F509" s="14">
        <f t="shared" ca="1" si="180"/>
        <v>1.0004903700000001</v>
      </c>
      <c r="G509" s="14">
        <f ca="1">(TRUNC(PRODUCT($F$12:$F508),16))</f>
        <v>1.2484064512816599</v>
      </c>
      <c r="H509" s="14">
        <f t="shared" ca="1" si="181"/>
        <v>1.10380622170753</v>
      </c>
      <c r="I509" s="14">
        <f t="shared" ca="1" si="182"/>
        <v>1.13100146</v>
      </c>
      <c r="J509" s="13">
        <f t="shared" si="172"/>
        <v>0.05</v>
      </c>
      <c r="K509" s="29">
        <f t="shared" si="173"/>
        <v>44812</v>
      </c>
      <c r="L509" s="2">
        <f t="shared" si="174"/>
        <v>243</v>
      </c>
      <c r="M509" s="17">
        <f t="shared" si="175"/>
        <v>243</v>
      </c>
      <c r="N509" s="12">
        <f t="shared" si="164"/>
        <v>1.0481719620000001</v>
      </c>
      <c r="O509" s="12">
        <f t="shared" ca="1" si="165"/>
        <v>1.185484019</v>
      </c>
      <c r="P509" s="17">
        <f t="shared" si="176"/>
        <v>0</v>
      </c>
      <c r="Q509" s="14">
        <f t="shared" ca="1" si="166"/>
        <v>0</v>
      </c>
      <c r="R509" s="20">
        <f t="shared" si="167"/>
        <v>0</v>
      </c>
      <c r="S509" s="14">
        <f t="shared" si="168"/>
        <v>0</v>
      </c>
      <c r="T509" s="4">
        <f t="shared" si="177"/>
        <v>0</v>
      </c>
      <c r="U509" s="29">
        <f t="shared" si="178"/>
        <v>0</v>
      </c>
      <c r="V509" s="3"/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69"/>
        <v>45167</v>
      </c>
      <c r="B510" s="116">
        <f t="shared" ca="1" si="179"/>
        <v>0</v>
      </c>
      <c r="C510" s="14">
        <f t="shared" si="170"/>
        <v>0</v>
      </c>
      <c r="D510" s="95">
        <f t="shared" si="171"/>
        <v>45166</v>
      </c>
      <c r="E510" s="93">
        <f ca="1">IF(D510&lt;$B$1,VLOOKUP(D510,[1]DI!$A$4:$B$15000,2,FALSE),0)</f>
        <v>0.13150000000000001</v>
      </c>
      <c r="F510" s="14">
        <f t="shared" ca="1" si="180"/>
        <v>1.0004903700000001</v>
      </c>
      <c r="G510" s="14">
        <f ca="1">(TRUNC(PRODUCT($F$12:$F509),16))</f>
        <v>1.24901863235317</v>
      </c>
      <c r="H510" s="14">
        <f t="shared" ca="1" si="181"/>
        <v>1.10380622170753</v>
      </c>
      <c r="I510" s="14">
        <f t="shared" ca="1" si="182"/>
        <v>1.13155607</v>
      </c>
      <c r="J510" s="13">
        <f t="shared" si="172"/>
        <v>0.05</v>
      </c>
      <c r="K510" s="29">
        <f t="shared" si="173"/>
        <v>44812</v>
      </c>
      <c r="L510" s="2">
        <f t="shared" si="174"/>
        <v>244</v>
      </c>
      <c r="M510" s="17">
        <f t="shared" si="175"/>
        <v>244</v>
      </c>
      <c r="N510" s="12">
        <f t="shared" si="164"/>
        <v>1.0483749200000001</v>
      </c>
      <c r="O510" s="12">
        <f t="shared" ca="1" si="165"/>
        <v>1.186295004</v>
      </c>
      <c r="P510" s="17">
        <f t="shared" si="176"/>
        <v>0</v>
      </c>
      <c r="Q510" s="14">
        <f t="shared" ca="1" si="166"/>
        <v>0</v>
      </c>
      <c r="R510" s="20">
        <f t="shared" si="167"/>
        <v>0</v>
      </c>
      <c r="S510" s="14">
        <f t="shared" si="168"/>
        <v>0</v>
      </c>
      <c r="T510" s="4">
        <f t="shared" si="177"/>
        <v>0</v>
      </c>
      <c r="U510" s="29">
        <f t="shared" si="178"/>
        <v>0</v>
      </c>
      <c r="V510" s="3"/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69"/>
        <v>45168</v>
      </c>
      <c r="B511" s="116">
        <f t="shared" ca="1" si="179"/>
        <v>0</v>
      </c>
      <c r="C511" s="14">
        <f t="shared" si="170"/>
        <v>0</v>
      </c>
      <c r="D511" s="95">
        <f t="shared" si="171"/>
        <v>45167</v>
      </c>
      <c r="E511" s="93">
        <f ca="1">IF(D511&lt;$B$1,VLOOKUP(D511,[1]DI!$A$4:$B$15000,2,FALSE),0)</f>
        <v>0.13150000000000001</v>
      </c>
      <c r="F511" s="14">
        <f t="shared" ca="1" si="180"/>
        <v>1.0004903700000001</v>
      </c>
      <c r="G511" s="14">
        <f ca="1">(TRUNC(PRODUCT($F$12:$F510),16))</f>
        <v>1.2496311136199201</v>
      </c>
      <c r="H511" s="14">
        <f t="shared" ca="1" si="181"/>
        <v>1.10380622170753</v>
      </c>
      <c r="I511" s="14">
        <f t="shared" ca="1" si="182"/>
        <v>1.1321109499999999</v>
      </c>
      <c r="J511" s="13">
        <f t="shared" si="172"/>
        <v>0.05</v>
      </c>
      <c r="K511" s="29">
        <f t="shared" si="173"/>
        <v>44812</v>
      </c>
      <c r="L511" s="2">
        <f t="shared" si="174"/>
        <v>245</v>
      </c>
      <c r="M511" s="17">
        <f t="shared" si="175"/>
        <v>245</v>
      </c>
      <c r="N511" s="12">
        <f t="shared" si="164"/>
        <v>1.048577917</v>
      </c>
      <c r="O511" s="12">
        <f t="shared" ca="1" si="165"/>
        <v>1.187106542</v>
      </c>
      <c r="P511" s="17">
        <f t="shared" si="176"/>
        <v>0</v>
      </c>
      <c r="Q511" s="14">
        <f t="shared" ca="1" si="166"/>
        <v>0</v>
      </c>
      <c r="R511" s="20">
        <f t="shared" si="167"/>
        <v>0</v>
      </c>
      <c r="S511" s="14">
        <f t="shared" si="168"/>
        <v>0</v>
      </c>
      <c r="T511" s="4">
        <f t="shared" si="177"/>
        <v>0</v>
      </c>
      <c r="U511" s="29">
        <f t="shared" si="178"/>
        <v>0</v>
      </c>
      <c r="V511" s="3"/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69"/>
        <v>45169</v>
      </c>
      <c r="B512" s="116">
        <f t="shared" ca="1" si="179"/>
        <v>0</v>
      </c>
      <c r="C512" s="14">
        <f t="shared" si="170"/>
        <v>0</v>
      </c>
      <c r="D512" s="95">
        <f t="shared" si="171"/>
        <v>45168</v>
      </c>
      <c r="E512" s="93">
        <f ca="1">IF(D512&lt;$B$1,VLOOKUP(D512,[1]DI!$A$4:$B$15000,2,FALSE),0)</f>
        <v>0.13150000000000001</v>
      </c>
      <c r="F512" s="14">
        <f t="shared" ca="1" si="180"/>
        <v>1.0004903700000001</v>
      </c>
      <c r="G512" s="14">
        <f ca="1">(TRUNC(PRODUCT($F$12:$F511),16))</f>
        <v>1.2502438952291</v>
      </c>
      <c r="H512" s="14">
        <f t="shared" ca="1" si="181"/>
        <v>1.10380622170753</v>
      </c>
      <c r="I512" s="14">
        <f t="shared" ca="1" si="182"/>
        <v>1.1326661099999999</v>
      </c>
      <c r="J512" s="13">
        <f t="shared" si="172"/>
        <v>0.05</v>
      </c>
      <c r="K512" s="29">
        <f t="shared" si="173"/>
        <v>44812</v>
      </c>
      <c r="L512" s="2">
        <f t="shared" si="174"/>
        <v>246</v>
      </c>
      <c r="M512" s="17">
        <f t="shared" si="175"/>
        <v>246</v>
      </c>
      <c r="N512" s="12">
        <f t="shared" si="164"/>
        <v>1.0487809539999999</v>
      </c>
      <c r="O512" s="12">
        <f t="shared" ca="1" si="165"/>
        <v>1.1879186429999999</v>
      </c>
      <c r="P512" s="17">
        <f t="shared" si="176"/>
        <v>0</v>
      </c>
      <c r="Q512" s="14">
        <f t="shared" ca="1" si="166"/>
        <v>0</v>
      </c>
      <c r="R512" s="20">
        <f t="shared" si="167"/>
        <v>0</v>
      </c>
      <c r="S512" s="14">
        <f t="shared" si="168"/>
        <v>0</v>
      </c>
      <c r="T512" s="4">
        <f t="shared" si="177"/>
        <v>0</v>
      </c>
      <c r="U512" s="29">
        <f t="shared" si="178"/>
        <v>0</v>
      </c>
      <c r="V512" s="3"/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69"/>
        <v>45170</v>
      </c>
      <c r="B513" s="116">
        <f t="shared" ca="1" si="179"/>
        <v>0</v>
      </c>
      <c r="C513" s="14">
        <f t="shared" si="170"/>
        <v>0</v>
      </c>
      <c r="D513" s="95">
        <f t="shared" si="171"/>
        <v>45169</v>
      </c>
      <c r="E513" s="93">
        <f ca="1">IF(D513&lt;$B$1,VLOOKUP(D513,[1]DI!$A$4:$B$15000,2,FALSE),0)</f>
        <v>0.13150000000000001</v>
      </c>
      <c r="F513" s="14">
        <f t="shared" ca="1" si="180"/>
        <v>1.0004903700000001</v>
      </c>
      <c r="G513" s="14">
        <f ca="1">(TRUNC(PRODUCT($F$12:$F512),16))</f>
        <v>1.25085697732801</v>
      </c>
      <c r="H513" s="14">
        <f t="shared" ca="1" si="181"/>
        <v>1.10380622170753</v>
      </c>
      <c r="I513" s="14">
        <f t="shared" ca="1" si="182"/>
        <v>1.1332215299999999</v>
      </c>
      <c r="J513" s="13">
        <f t="shared" si="172"/>
        <v>0.05</v>
      </c>
      <c r="K513" s="29">
        <f t="shared" si="173"/>
        <v>44812</v>
      </c>
      <c r="L513" s="2">
        <f t="shared" si="174"/>
        <v>247</v>
      </c>
      <c r="M513" s="17">
        <f t="shared" si="175"/>
        <v>247</v>
      </c>
      <c r="N513" s="12">
        <f t="shared" si="164"/>
        <v>1.04898403</v>
      </c>
      <c r="O513" s="12">
        <f t="shared" ca="1" si="165"/>
        <v>1.188731287</v>
      </c>
      <c r="P513" s="17">
        <f t="shared" si="176"/>
        <v>0</v>
      </c>
      <c r="Q513" s="14">
        <f t="shared" ca="1" si="166"/>
        <v>0</v>
      </c>
      <c r="R513" s="20">
        <f t="shared" si="167"/>
        <v>0</v>
      </c>
      <c r="S513" s="14">
        <f t="shared" si="168"/>
        <v>0</v>
      </c>
      <c r="T513" s="4">
        <f t="shared" si="177"/>
        <v>0</v>
      </c>
      <c r="U513" s="29">
        <f t="shared" si="178"/>
        <v>0</v>
      </c>
      <c r="V513" s="3"/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69"/>
        <v>45173</v>
      </c>
      <c r="B514" s="116">
        <f t="shared" ca="1" si="179"/>
        <v>0</v>
      </c>
      <c r="C514" s="14">
        <f t="shared" si="170"/>
        <v>0</v>
      </c>
      <c r="D514" s="95">
        <f t="shared" si="171"/>
        <v>45170</v>
      </c>
      <c r="E514" s="93">
        <f ca="1">IF(D514&lt;$B$1,VLOOKUP(D514,[1]DI!$A$4:$B$15000,2,FALSE),0)</f>
        <v>0.13150000000000001</v>
      </c>
      <c r="F514" s="14">
        <f t="shared" ca="1" si="180"/>
        <v>1.0004903700000001</v>
      </c>
      <c r="G514" s="14">
        <f ca="1">(TRUNC(PRODUCT($F$12:$F513),16))</f>
        <v>1.25147036006398</v>
      </c>
      <c r="H514" s="14">
        <f t="shared" ca="1" si="181"/>
        <v>1.10380622170753</v>
      </c>
      <c r="I514" s="14">
        <f t="shared" ca="1" si="182"/>
        <v>1.13377723</v>
      </c>
      <c r="J514" s="13">
        <f t="shared" si="172"/>
        <v>0.05</v>
      </c>
      <c r="K514" s="29">
        <f t="shared" si="173"/>
        <v>44812</v>
      </c>
      <c r="L514" s="2">
        <f t="shared" si="174"/>
        <v>248</v>
      </c>
      <c r="M514" s="17">
        <f t="shared" si="175"/>
        <v>248</v>
      </c>
      <c r="N514" s="12">
        <f t="shared" si="164"/>
        <v>1.0491871450000001</v>
      </c>
      <c r="O514" s="12">
        <f t="shared" ca="1" si="165"/>
        <v>1.189544495</v>
      </c>
      <c r="P514" s="17">
        <f t="shared" si="176"/>
        <v>0</v>
      </c>
      <c r="Q514" s="14">
        <f t="shared" ca="1" si="166"/>
        <v>0</v>
      </c>
      <c r="R514" s="20">
        <f t="shared" si="167"/>
        <v>0</v>
      </c>
      <c r="S514" s="14">
        <f t="shared" si="168"/>
        <v>0</v>
      </c>
      <c r="T514" s="4">
        <f t="shared" si="177"/>
        <v>0</v>
      </c>
      <c r="U514" s="29">
        <f t="shared" si="178"/>
        <v>0</v>
      </c>
      <c r="V514" s="3"/>
      <c r="W514" s="3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69"/>
        <v>45174</v>
      </c>
      <c r="B515" s="116">
        <f t="shared" ca="1" si="179"/>
        <v>0</v>
      </c>
      <c r="C515" s="14">
        <f t="shared" si="170"/>
        <v>0</v>
      </c>
      <c r="D515" s="95">
        <f t="shared" si="171"/>
        <v>45173</v>
      </c>
      <c r="E515" s="93">
        <f ca="1">IF(D515&lt;$B$1,VLOOKUP(D515,[1]DI!$A$4:$B$15000,2,FALSE),0)</f>
        <v>0.13150000000000001</v>
      </c>
      <c r="F515" s="14">
        <f t="shared" ca="1" si="180"/>
        <v>1.0004903700000001</v>
      </c>
      <c r="G515" s="14">
        <f ca="1">(TRUNC(PRODUCT($F$12:$F514),16))</f>
        <v>1.25208404358444</v>
      </c>
      <c r="H515" s="14">
        <f t="shared" ca="1" si="181"/>
        <v>1.10380622170753</v>
      </c>
      <c r="I515" s="14">
        <f t="shared" ca="1" si="182"/>
        <v>1.1343331999999999</v>
      </c>
      <c r="J515" s="13">
        <f t="shared" si="172"/>
        <v>0.05</v>
      </c>
      <c r="K515" s="29">
        <f t="shared" si="173"/>
        <v>44812</v>
      </c>
      <c r="L515" s="2">
        <f t="shared" si="174"/>
        <v>249</v>
      </c>
      <c r="M515" s="17">
        <f t="shared" si="175"/>
        <v>249</v>
      </c>
      <c r="N515" s="12">
        <f t="shared" si="164"/>
        <v>1.0493903</v>
      </c>
      <c r="O515" s="12">
        <f t="shared" ca="1" si="165"/>
        <v>1.190358257</v>
      </c>
      <c r="P515" s="17">
        <f t="shared" si="176"/>
        <v>0</v>
      </c>
      <c r="Q515" s="14">
        <f t="shared" ca="1" si="166"/>
        <v>0</v>
      </c>
      <c r="R515" s="20">
        <f t="shared" si="167"/>
        <v>0</v>
      </c>
      <c r="S515" s="14">
        <f t="shared" si="168"/>
        <v>0</v>
      </c>
      <c r="T515" s="4">
        <f t="shared" si="177"/>
        <v>0</v>
      </c>
      <c r="U515" s="29">
        <f t="shared" si="178"/>
        <v>0</v>
      </c>
      <c r="V515" s="3"/>
      <c r="W515" s="3"/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69"/>
        <v>45175</v>
      </c>
      <c r="B516" s="116">
        <f t="shared" ca="1" si="179"/>
        <v>0</v>
      </c>
      <c r="C516" s="14">
        <f t="shared" si="170"/>
        <v>0</v>
      </c>
      <c r="D516" s="95">
        <f t="shared" si="171"/>
        <v>45174</v>
      </c>
      <c r="E516" s="93">
        <f ca="1">IF(D516&lt;$B$1,VLOOKUP(D516,[1]DI!$A$4:$B$15000,2,FALSE),0)</f>
        <v>0.13150000000000001</v>
      </c>
      <c r="F516" s="14">
        <f t="shared" ca="1" si="180"/>
        <v>1.0004903700000001</v>
      </c>
      <c r="G516" s="14">
        <f ca="1">(TRUNC(PRODUCT($F$12:$F515),16))</f>
        <v>1.2526980280369</v>
      </c>
      <c r="H516" s="14">
        <f t="shared" ca="1" si="181"/>
        <v>1.10380622170753</v>
      </c>
      <c r="I516" s="14">
        <f t="shared" ca="1" si="182"/>
        <v>1.13488944</v>
      </c>
      <c r="J516" s="13">
        <f t="shared" si="172"/>
        <v>0.05</v>
      </c>
      <c r="K516" s="29">
        <f t="shared" si="173"/>
        <v>44812</v>
      </c>
      <c r="L516" s="2">
        <f t="shared" si="174"/>
        <v>250</v>
      </c>
      <c r="M516" s="17">
        <f t="shared" si="175"/>
        <v>250</v>
      </c>
      <c r="N516" s="12">
        <f t="shared" si="164"/>
        <v>1.049593494</v>
      </c>
      <c r="O516" s="12">
        <f t="shared" ca="1" si="165"/>
        <v>1.191172573</v>
      </c>
      <c r="P516" s="17">
        <f t="shared" si="176"/>
        <v>0</v>
      </c>
      <c r="Q516" s="14">
        <f t="shared" ca="1" si="166"/>
        <v>0</v>
      </c>
      <c r="R516" s="20">
        <f t="shared" si="167"/>
        <v>0</v>
      </c>
      <c r="S516" s="14">
        <f t="shared" si="168"/>
        <v>0</v>
      </c>
      <c r="T516" s="4">
        <f t="shared" si="177"/>
        <v>0</v>
      </c>
      <c r="U516" s="29">
        <f t="shared" si="178"/>
        <v>0</v>
      </c>
      <c r="V516" s="3"/>
      <c r="W516" s="3"/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69"/>
        <v>45177</v>
      </c>
      <c r="B517" s="116">
        <f t="shared" ca="1" si="179"/>
        <v>0</v>
      </c>
      <c r="C517" s="14">
        <f t="shared" si="170"/>
        <v>0</v>
      </c>
      <c r="D517" s="95">
        <f t="shared" si="171"/>
        <v>45175</v>
      </c>
      <c r="E517" s="93">
        <f ca="1">IF(D517&lt;$B$1,VLOOKUP(D517,[1]DI!$A$4:$B$15000,2,FALSE),0)</f>
        <v>0.13150000000000001</v>
      </c>
      <c r="F517" s="14">
        <f t="shared" ca="1" si="180"/>
        <v>1.0004903700000001</v>
      </c>
      <c r="G517" s="14">
        <f ca="1">(TRUNC(PRODUCT($F$12:$F516),16))</f>
        <v>1.2533123135689099</v>
      </c>
      <c r="H517" s="14">
        <f t="shared" ca="1" si="181"/>
        <v>1.10380622170753</v>
      </c>
      <c r="I517" s="14">
        <f t="shared" ca="1" si="182"/>
        <v>1.13544596</v>
      </c>
      <c r="J517" s="13">
        <f t="shared" si="172"/>
        <v>0.05</v>
      </c>
      <c r="K517" s="29">
        <f t="shared" si="173"/>
        <v>44812</v>
      </c>
      <c r="L517" s="2">
        <f t="shared" si="174"/>
        <v>251</v>
      </c>
      <c r="M517" s="17">
        <f t="shared" si="175"/>
        <v>251</v>
      </c>
      <c r="N517" s="12">
        <f t="shared" si="164"/>
        <v>1.0497967269999999</v>
      </c>
      <c r="O517" s="12">
        <f t="shared" ca="1" si="165"/>
        <v>1.191987452</v>
      </c>
      <c r="P517" s="17">
        <f t="shared" si="176"/>
        <v>0</v>
      </c>
      <c r="Q517" s="14">
        <f t="shared" ca="1" si="166"/>
        <v>0</v>
      </c>
      <c r="R517" s="20">
        <f t="shared" si="167"/>
        <v>0</v>
      </c>
      <c r="S517" s="14">
        <f t="shared" si="168"/>
        <v>0</v>
      </c>
      <c r="T517" s="4">
        <f t="shared" si="177"/>
        <v>0</v>
      </c>
      <c r="U517" s="29">
        <f t="shared" si="178"/>
        <v>0</v>
      </c>
      <c r="V517" s="3"/>
      <c r="W517" s="3"/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69"/>
        <v>45180</v>
      </c>
      <c r="B518" s="116">
        <f t="shared" ca="1" si="179"/>
        <v>0</v>
      </c>
      <c r="C518" s="14">
        <f t="shared" si="170"/>
        <v>0</v>
      </c>
      <c r="D518" s="95">
        <f t="shared" si="171"/>
        <v>45177</v>
      </c>
      <c r="E518" s="93">
        <f ca="1">IF(D518&lt;$B$1,VLOOKUP(D518,[1]DI!$A$4:$B$15000,2,FALSE),0)</f>
        <v>0.13150000000000001</v>
      </c>
      <c r="F518" s="14">
        <f t="shared" ca="1" si="180"/>
        <v>1.0004903700000001</v>
      </c>
      <c r="G518" s="14">
        <f ca="1">(TRUNC(PRODUCT($F$12:$F517),16))</f>
        <v>1.2539269003281099</v>
      </c>
      <c r="H518" s="14">
        <f t="shared" ca="1" si="181"/>
        <v>1.10380622170753</v>
      </c>
      <c r="I518" s="14">
        <f t="shared" ca="1" si="182"/>
        <v>1.1360027500000001</v>
      </c>
      <c r="J518" s="13">
        <f t="shared" si="172"/>
        <v>0.05</v>
      </c>
      <c r="K518" s="29">
        <f t="shared" si="173"/>
        <v>44812</v>
      </c>
      <c r="L518" s="2">
        <f t="shared" si="174"/>
        <v>252</v>
      </c>
      <c r="M518" s="17">
        <f t="shared" si="175"/>
        <v>252</v>
      </c>
      <c r="N518" s="12">
        <f t="shared" si="164"/>
        <v>1.05</v>
      </c>
      <c r="O518" s="12">
        <f t="shared" ca="1" si="165"/>
        <v>1.1928028879999999</v>
      </c>
      <c r="P518" s="17">
        <f t="shared" si="176"/>
        <v>0</v>
      </c>
      <c r="Q518" s="14">
        <f t="shared" ca="1" si="166"/>
        <v>0</v>
      </c>
      <c r="R518" s="20">
        <f t="shared" si="167"/>
        <v>0</v>
      </c>
      <c r="S518" s="14">
        <f t="shared" si="168"/>
        <v>0</v>
      </c>
      <c r="T518" s="4">
        <f t="shared" si="177"/>
        <v>0</v>
      </c>
      <c r="U518" s="29">
        <f t="shared" si="178"/>
        <v>0</v>
      </c>
      <c r="V518" s="3"/>
      <c r="W518" s="3"/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69"/>
        <v>45181</v>
      </c>
      <c r="B519" s="116">
        <f t="shared" ca="1" si="179"/>
        <v>0</v>
      </c>
      <c r="C519" s="14">
        <f t="shared" si="170"/>
        <v>0</v>
      </c>
      <c r="D519" s="95">
        <f t="shared" si="171"/>
        <v>45180</v>
      </c>
      <c r="E519" s="93">
        <f ca="1">IF(D519&lt;$B$1,VLOOKUP(D519,[1]DI!$A$4:$B$15000,2,FALSE),0)</f>
        <v>0.13150000000000001</v>
      </c>
      <c r="F519" s="14">
        <f t="shared" ca="1" si="180"/>
        <v>1.0004903700000001</v>
      </c>
      <c r="G519" s="14">
        <f ca="1">(TRUNC(PRODUCT($F$12:$F518),16))</f>
        <v>1.2545417884622201</v>
      </c>
      <c r="H519" s="14">
        <f t="shared" ca="1" si="181"/>
        <v>1.10380622170753</v>
      </c>
      <c r="I519" s="14">
        <f t="shared" ca="1" si="182"/>
        <v>1.1365598100000001</v>
      </c>
      <c r="J519" s="13">
        <f t="shared" si="172"/>
        <v>0.05</v>
      </c>
      <c r="K519" s="29">
        <f t="shared" si="173"/>
        <v>44812</v>
      </c>
      <c r="L519" s="2">
        <f t="shared" si="174"/>
        <v>253</v>
      </c>
      <c r="M519" s="17">
        <f t="shared" si="175"/>
        <v>253</v>
      </c>
      <c r="N519" s="12">
        <f t="shared" si="164"/>
        <v>1.0502033120000001</v>
      </c>
      <c r="O519" s="12">
        <f t="shared" ca="1" si="165"/>
        <v>1.193618877</v>
      </c>
      <c r="P519" s="17">
        <f t="shared" si="176"/>
        <v>0</v>
      </c>
      <c r="Q519" s="14">
        <f t="shared" ca="1" si="166"/>
        <v>0</v>
      </c>
      <c r="R519" s="20">
        <f t="shared" si="167"/>
        <v>0</v>
      </c>
      <c r="S519" s="14">
        <f t="shared" si="168"/>
        <v>0</v>
      </c>
      <c r="T519" s="4">
        <f t="shared" si="177"/>
        <v>0</v>
      </c>
      <c r="U519" s="29">
        <f t="shared" si="178"/>
        <v>0</v>
      </c>
      <c r="V519" s="3"/>
      <c r="W519" s="3"/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69"/>
        <v>45182</v>
      </c>
      <c r="B520" s="116">
        <f t="shared" ca="1" si="179"/>
        <v>0</v>
      </c>
      <c r="C520" s="14">
        <f t="shared" si="170"/>
        <v>0</v>
      </c>
      <c r="D520" s="95">
        <f t="shared" si="171"/>
        <v>45181</v>
      </c>
      <c r="E520" s="93">
        <f ca="1">IF(D520&lt;$B$1,VLOOKUP(D520,[1]DI!$A$4:$B$15000,2,FALSE),0)</f>
        <v>0.13150000000000001</v>
      </c>
      <c r="F520" s="14">
        <f t="shared" ca="1" si="180"/>
        <v>1.0004903700000001</v>
      </c>
      <c r="G520" s="14">
        <f ca="1">(TRUNC(PRODUCT($F$12:$F519),16))</f>
        <v>1.2551569781190299</v>
      </c>
      <c r="H520" s="14">
        <f t="shared" ca="1" si="181"/>
        <v>1.10380622170753</v>
      </c>
      <c r="I520" s="14">
        <f t="shared" ca="1" si="182"/>
        <v>1.13711714</v>
      </c>
      <c r="J520" s="13">
        <f t="shared" si="172"/>
        <v>0.05</v>
      </c>
      <c r="K520" s="29">
        <f t="shared" si="173"/>
        <v>44812</v>
      </c>
      <c r="L520" s="2">
        <f t="shared" si="174"/>
        <v>254</v>
      </c>
      <c r="M520" s="17">
        <f t="shared" si="175"/>
        <v>254</v>
      </c>
      <c r="N520" s="12">
        <f t="shared" si="164"/>
        <v>1.050406663</v>
      </c>
      <c r="O520" s="12">
        <f t="shared" ca="1" si="165"/>
        <v>1.19443542</v>
      </c>
      <c r="P520" s="17">
        <f t="shared" si="176"/>
        <v>0</v>
      </c>
      <c r="Q520" s="14">
        <f t="shared" ca="1" si="166"/>
        <v>0</v>
      </c>
      <c r="R520" s="20">
        <f t="shared" si="167"/>
        <v>0</v>
      </c>
      <c r="S520" s="14">
        <f t="shared" si="168"/>
        <v>0</v>
      </c>
      <c r="T520" s="4">
        <f t="shared" si="177"/>
        <v>0</v>
      </c>
      <c r="U520" s="29">
        <f t="shared" si="178"/>
        <v>0</v>
      </c>
      <c r="V520" s="3"/>
      <c r="W520" s="3"/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69"/>
        <v>45183</v>
      </c>
      <c r="B521" s="116">
        <f t="shared" ca="1" si="179"/>
        <v>0</v>
      </c>
      <c r="C521" s="14">
        <f t="shared" si="170"/>
        <v>0</v>
      </c>
      <c r="D521" s="95">
        <f t="shared" si="171"/>
        <v>45182</v>
      </c>
      <c r="E521" s="93">
        <f ca="1">IF(D521&lt;$B$1,VLOOKUP(D521,[1]DI!$A$4:$B$15000,2,FALSE),0)</f>
        <v>0.13150000000000001</v>
      </c>
      <c r="F521" s="14">
        <f t="shared" ca="1" si="180"/>
        <v>1.0004903700000001</v>
      </c>
      <c r="G521" s="14">
        <f ca="1">(TRUNC(PRODUCT($F$12:$F520),16))</f>
        <v>1.2557724694463901</v>
      </c>
      <c r="H521" s="14">
        <f t="shared" ca="1" si="181"/>
        <v>1.10380622170753</v>
      </c>
      <c r="I521" s="14">
        <f t="shared" ca="1" si="182"/>
        <v>1.13767475</v>
      </c>
      <c r="J521" s="13">
        <f t="shared" si="172"/>
        <v>0.05</v>
      </c>
      <c r="K521" s="29">
        <f t="shared" si="173"/>
        <v>44812</v>
      </c>
      <c r="L521" s="2">
        <f t="shared" si="174"/>
        <v>255</v>
      </c>
      <c r="M521" s="17">
        <f t="shared" si="175"/>
        <v>255</v>
      </c>
      <c r="N521" s="12">
        <f t="shared" si="164"/>
        <v>1.0506100540000001</v>
      </c>
      <c r="O521" s="12">
        <f t="shared" ca="1" si="165"/>
        <v>1.195252531</v>
      </c>
      <c r="P521" s="17">
        <f t="shared" si="176"/>
        <v>0</v>
      </c>
      <c r="Q521" s="14">
        <f t="shared" ca="1" si="166"/>
        <v>0</v>
      </c>
      <c r="R521" s="20">
        <f t="shared" si="167"/>
        <v>0</v>
      </c>
      <c r="S521" s="14">
        <f t="shared" si="168"/>
        <v>0</v>
      </c>
      <c r="T521" s="4">
        <f t="shared" si="177"/>
        <v>0</v>
      </c>
      <c r="U521" s="29">
        <f t="shared" si="178"/>
        <v>0</v>
      </c>
      <c r="V521" s="3"/>
      <c r="W521" s="3"/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69"/>
        <v>45184</v>
      </c>
      <c r="B522" s="116">
        <f t="shared" ca="1" si="179"/>
        <v>0</v>
      </c>
      <c r="C522" s="14">
        <f t="shared" si="170"/>
        <v>0</v>
      </c>
      <c r="D522" s="95">
        <f t="shared" si="171"/>
        <v>45183</v>
      </c>
      <c r="E522" s="93">
        <f ca="1">IF(D522&lt;$B$1,VLOOKUP(D522,[1]DI!$A$4:$B$15000,2,FALSE),0)</f>
        <v>0.13150000000000001</v>
      </c>
      <c r="F522" s="14">
        <f t="shared" ca="1" si="180"/>
        <v>1.0004903700000001</v>
      </c>
      <c r="G522" s="14">
        <f ca="1">(TRUNC(PRODUCT($F$12:$F521),16))</f>
        <v>1.25638826259224</v>
      </c>
      <c r="H522" s="14">
        <f t="shared" ca="1" si="181"/>
        <v>1.10380622170753</v>
      </c>
      <c r="I522" s="14">
        <f t="shared" ca="1" si="182"/>
        <v>1.1382326300000001</v>
      </c>
      <c r="J522" s="13">
        <f t="shared" si="172"/>
        <v>0.05</v>
      </c>
      <c r="K522" s="29">
        <f t="shared" si="173"/>
        <v>44812</v>
      </c>
      <c r="L522" s="2">
        <f t="shared" si="174"/>
        <v>256</v>
      </c>
      <c r="M522" s="17">
        <f t="shared" si="175"/>
        <v>256</v>
      </c>
      <c r="N522" s="12">
        <f t="shared" si="164"/>
        <v>1.0508134840000001</v>
      </c>
      <c r="O522" s="12">
        <f t="shared" ca="1" si="165"/>
        <v>1.196070196</v>
      </c>
      <c r="P522" s="17">
        <f t="shared" si="176"/>
        <v>0</v>
      </c>
      <c r="Q522" s="14">
        <f t="shared" ca="1" si="166"/>
        <v>0</v>
      </c>
      <c r="R522" s="20">
        <f t="shared" si="167"/>
        <v>0</v>
      </c>
      <c r="S522" s="14">
        <f t="shared" si="168"/>
        <v>0</v>
      </c>
      <c r="T522" s="4">
        <f t="shared" si="177"/>
        <v>0</v>
      </c>
      <c r="U522" s="29">
        <f t="shared" si="178"/>
        <v>0</v>
      </c>
      <c r="V522" s="3"/>
      <c r="W522" s="3"/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69"/>
        <v>45187</v>
      </c>
      <c r="B523" s="116">
        <f t="shared" ca="1" si="179"/>
        <v>0</v>
      </c>
      <c r="C523" s="14">
        <f t="shared" si="170"/>
        <v>0</v>
      </c>
      <c r="D523" s="95">
        <f t="shared" si="171"/>
        <v>45184</v>
      </c>
      <c r="E523" s="93">
        <f ca="1">IF(D523&lt;$B$1,VLOOKUP(D523,[1]DI!$A$4:$B$15000,2,FALSE),0)</f>
        <v>0.13150000000000001</v>
      </c>
      <c r="F523" s="14">
        <f t="shared" ca="1" si="180"/>
        <v>1.0004903700000001</v>
      </c>
      <c r="G523" s="14">
        <f ca="1">(TRUNC(PRODUCT($F$12:$F522),16))</f>
        <v>1.25700435770456</v>
      </c>
      <c r="H523" s="14">
        <f t="shared" ca="1" si="181"/>
        <v>1.10380622170753</v>
      </c>
      <c r="I523" s="14">
        <f t="shared" ca="1" si="182"/>
        <v>1.1387907900000001</v>
      </c>
      <c r="J523" s="13">
        <f t="shared" si="172"/>
        <v>0.05</v>
      </c>
      <c r="K523" s="29">
        <f t="shared" si="173"/>
        <v>44812</v>
      </c>
      <c r="L523" s="2">
        <f t="shared" si="174"/>
        <v>257</v>
      </c>
      <c r="M523" s="17">
        <f t="shared" si="175"/>
        <v>257</v>
      </c>
      <c r="N523" s="12">
        <f t="shared" si="164"/>
        <v>1.0510169540000001</v>
      </c>
      <c r="O523" s="12">
        <f t="shared" ca="1" si="165"/>
        <v>1.196888427</v>
      </c>
      <c r="P523" s="17">
        <f t="shared" si="176"/>
        <v>0</v>
      </c>
      <c r="Q523" s="14">
        <f t="shared" ca="1" si="166"/>
        <v>0</v>
      </c>
      <c r="R523" s="20">
        <f t="shared" si="167"/>
        <v>0</v>
      </c>
      <c r="S523" s="14">
        <f t="shared" si="168"/>
        <v>0</v>
      </c>
      <c r="T523" s="4">
        <f t="shared" si="177"/>
        <v>0</v>
      </c>
      <c r="U523" s="29">
        <f t="shared" si="178"/>
        <v>0</v>
      </c>
      <c r="V523" s="3"/>
      <c r="W523" s="3"/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69"/>
        <v>45188</v>
      </c>
      <c r="B524" s="116">
        <f t="shared" ca="1" si="179"/>
        <v>0</v>
      </c>
      <c r="C524" s="14">
        <f t="shared" si="170"/>
        <v>0</v>
      </c>
      <c r="D524" s="95">
        <f t="shared" si="171"/>
        <v>45187</v>
      </c>
      <c r="E524" s="93">
        <f ca="1">IF(D524&lt;$B$1,VLOOKUP(D524,[1]DI!$A$4:$B$15000,2,FALSE),0)</f>
        <v>0.13150000000000001</v>
      </c>
      <c r="F524" s="14">
        <f t="shared" ca="1" si="180"/>
        <v>1.0004903700000001</v>
      </c>
      <c r="G524" s="14">
        <f ca="1">(TRUNC(PRODUCT($F$12:$F523),16))</f>
        <v>1.25762075493145</v>
      </c>
      <c r="H524" s="14">
        <f t="shared" ca="1" si="181"/>
        <v>1.10380622170753</v>
      </c>
      <c r="I524" s="14">
        <f t="shared" ca="1" si="182"/>
        <v>1.1393492199999999</v>
      </c>
      <c r="J524" s="13">
        <f t="shared" si="172"/>
        <v>0.05</v>
      </c>
      <c r="K524" s="29">
        <f t="shared" si="173"/>
        <v>44812</v>
      </c>
      <c r="L524" s="2">
        <f t="shared" si="174"/>
        <v>258</v>
      </c>
      <c r="M524" s="17">
        <f t="shared" si="175"/>
        <v>258</v>
      </c>
      <c r="N524" s="12">
        <f t="shared" ref="N524:N587" si="183">ROUND((J524+1)^(M524/252),9)</f>
        <v>1.0512204629999999</v>
      </c>
      <c r="O524" s="12">
        <f t="shared" ref="O524:O587" ca="1" si="184">ROUND(I524*N524,9)</f>
        <v>1.1977072150000001</v>
      </c>
      <c r="P524" s="17">
        <f t="shared" si="176"/>
        <v>0</v>
      </c>
      <c r="Q524" s="14">
        <f t="shared" ref="Q524:Q587" ca="1" si="185">TRUNC(((O524-1)*C524),8)</f>
        <v>0</v>
      </c>
      <c r="R524" s="20">
        <f t="shared" ref="R524:R587" si="186">IF($P524&gt;0,VLOOKUP($P524,$X$12:$AD$150,7),0)</f>
        <v>0</v>
      </c>
      <c r="S524" s="14">
        <f t="shared" ref="S524:S587" si="187">IF(R524&gt;0,TRUNC(R524*C524,8),0)</f>
        <v>0</v>
      </c>
      <c r="T524" s="4">
        <f t="shared" si="177"/>
        <v>0</v>
      </c>
      <c r="U524" s="29">
        <f t="shared" si="178"/>
        <v>0</v>
      </c>
      <c r="V524" s="3"/>
      <c r="W524" s="3"/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188">WORKDAY($A524,1,$X$166:$X$544)</f>
        <v>45189</v>
      </c>
      <c r="B525" s="116">
        <f t="shared" ca="1" si="179"/>
        <v>0</v>
      </c>
      <c r="C525" s="14">
        <f t="shared" ref="C525:C588" si="189">(C524-S524)</f>
        <v>0</v>
      </c>
      <c r="D525" s="95">
        <f t="shared" ref="D525:D588" si="190">WORKDAY($A525,-1,$X$160:$X$544)</f>
        <v>45188</v>
      </c>
      <c r="E525" s="93">
        <f ca="1">IF(D525&lt;$B$1,VLOOKUP(D525,[1]DI!$A$4:$B$15000,2,FALSE),0)</f>
        <v>0.13150000000000001</v>
      </c>
      <c r="F525" s="14">
        <f t="shared" ca="1" si="180"/>
        <v>1.0004903700000001</v>
      </c>
      <c r="G525" s="14">
        <f ca="1">(TRUNC(PRODUCT($F$12:$F524),16))</f>
        <v>1.25823745442105</v>
      </c>
      <c r="H525" s="14">
        <f t="shared" ca="1" si="181"/>
        <v>1.10380622170753</v>
      </c>
      <c r="I525" s="14">
        <f t="shared" ca="1" si="182"/>
        <v>1.13990792</v>
      </c>
      <c r="J525" s="13">
        <f t="shared" ref="J525:J588" si="191">J524</f>
        <v>0.05</v>
      </c>
      <c r="K525" s="29">
        <f t="shared" ref="K525:K588" si="192">IF(P524&gt;0,VLOOKUP(P524,X$12:AH$150,2),K524)</f>
        <v>44812</v>
      </c>
      <c r="L525" s="2">
        <f t="shared" ref="L525:L588" si="193">IF(A525&gt;K525,IF(NETWORKDAYS(K525,A525,$X$160:$X$544)-1=0,1,NETWORKDAYS(K525,A525,$X$160:$X$544)-1),0)</f>
        <v>259</v>
      </c>
      <c r="M525" s="17">
        <f t="shared" ref="M525:M588" si="194">IF(AND(L525=1,L524=1),1,IF(L525&gt;0,IF(L525=L524,L525+1,L525),0))</f>
        <v>259</v>
      </c>
      <c r="N525" s="12">
        <f t="shared" si="183"/>
        <v>1.0514240109999999</v>
      </c>
      <c r="O525" s="12">
        <f t="shared" ca="1" si="184"/>
        <v>1.1985265570000001</v>
      </c>
      <c r="P525" s="17">
        <f t="shared" ref="P525:P588" si="195">IF(VLOOKUP(A525,Y$12:AF$150,8)=VLOOKUP(A524,Y$12:AF$150,8),0,VLOOKUP(A525,Y$12:AF$150,8))</f>
        <v>0</v>
      </c>
      <c r="Q525" s="14">
        <f t="shared" ca="1" si="185"/>
        <v>0</v>
      </c>
      <c r="R525" s="20">
        <f t="shared" si="186"/>
        <v>0</v>
      </c>
      <c r="S525" s="14">
        <f t="shared" si="187"/>
        <v>0</v>
      </c>
      <c r="T525" s="4">
        <f t="shared" ref="T525:T588" si="196">IF(P524&gt;0,VLOOKUP(P524,X$12:AH$150,10),T524)</f>
        <v>0</v>
      </c>
      <c r="U525" s="29">
        <f t="shared" ref="U525:U588" si="197">IF(P524&gt;0,VLOOKUP(P524,X$12:AH$150,11),U524)</f>
        <v>0</v>
      </c>
      <c r="V525" s="3"/>
      <c r="W525" s="3"/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188"/>
        <v>45190</v>
      </c>
      <c r="B526" s="116">
        <f t="shared" ref="B526:B589" ca="1" si="198">IF(D526&lt;=TODAY(),C526+Q526,IF(AND(D526&gt;TODAY(),A526&lt;=$B$1),IF(VLOOKUP(TODAY(),$A$10:$E$5000,4,FALSE)=0,"n.d",C526+Q526),"n.d"))</f>
        <v>0</v>
      </c>
      <c r="C526" s="14">
        <f t="shared" si="189"/>
        <v>0</v>
      </c>
      <c r="D526" s="95">
        <f t="shared" si="190"/>
        <v>45189</v>
      </c>
      <c r="E526" s="93">
        <f ca="1">IF(D526&lt;$B$1,VLOOKUP(D526,[1]DI!$A$4:$B$15000,2,FALSE),0)</f>
        <v>0.13150000000000001</v>
      </c>
      <c r="F526" s="14">
        <f t="shared" ref="F526:F589" ca="1" si="199">ROUND(((1+E526)^(1/252)),8)</f>
        <v>1.0004903700000001</v>
      </c>
      <c r="G526" s="14">
        <f ca="1">(TRUNC(PRODUCT($F$12:$F525),16))</f>
        <v>1.25885445632157</v>
      </c>
      <c r="H526" s="14">
        <f t="shared" ref="H526:H589" ca="1" si="200">IF(P525&gt;0,G525,H525)</f>
        <v>1.10380622170753</v>
      </c>
      <c r="I526" s="14">
        <f t="shared" ref="I526:I589" ca="1" si="201">ROUND(G526/H526,8)</f>
        <v>1.1404669000000001</v>
      </c>
      <c r="J526" s="13">
        <f t="shared" si="191"/>
        <v>0.05</v>
      </c>
      <c r="K526" s="29">
        <f t="shared" si="192"/>
        <v>44812</v>
      </c>
      <c r="L526" s="2">
        <f t="shared" si="193"/>
        <v>260</v>
      </c>
      <c r="M526" s="17">
        <f t="shared" si="194"/>
        <v>260</v>
      </c>
      <c r="N526" s="12">
        <f t="shared" si="183"/>
        <v>1.0516275989999999</v>
      </c>
      <c r="O526" s="12">
        <f t="shared" ca="1" si="184"/>
        <v>1.1993464680000001</v>
      </c>
      <c r="P526" s="17">
        <f t="shared" si="195"/>
        <v>0</v>
      </c>
      <c r="Q526" s="14">
        <f t="shared" ca="1" si="185"/>
        <v>0</v>
      </c>
      <c r="R526" s="20">
        <f t="shared" si="186"/>
        <v>0</v>
      </c>
      <c r="S526" s="14">
        <f t="shared" si="187"/>
        <v>0</v>
      </c>
      <c r="T526" s="4">
        <f t="shared" si="196"/>
        <v>0</v>
      </c>
      <c r="U526" s="29">
        <f t="shared" si="197"/>
        <v>0</v>
      </c>
      <c r="V526" s="3"/>
      <c r="W526" s="3"/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188"/>
        <v>45191</v>
      </c>
      <c r="B527" s="116">
        <f t="shared" ca="1" si="198"/>
        <v>0</v>
      </c>
      <c r="C527" s="14">
        <f t="shared" si="189"/>
        <v>0</v>
      </c>
      <c r="D527" s="95">
        <f t="shared" si="190"/>
        <v>45190</v>
      </c>
      <c r="E527" s="93">
        <f ca="1">IF(D527&lt;$B$1,VLOOKUP(D527,[1]DI!$A$4:$B$15000,2,FALSE),0)</f>
        <v>0.1265</v>
      </c>
      <c r="F527" s="14">
        <f t="shared" ca="1" si="199"/>
        <v>1.0004727899999999</v>
      </c>
      <c r="G527" s="14">
        <f ca="1">(TRUNC(PRODUCT($F$12:$F526),16))</f>
        <v>1.2594717607813199</v>
      </c>
      <c r="H527" s="14">
        <f t="shared" ca="1" si="200"/>
        <v>1.10380622170753</v>
      </c>
      <c r="I527" s="14">
        <f t="shared" ca="1" si="201"/>
        <v>1.1410261500000001</v>
      </c>
      <c r="J527" s="13">
        <f t="shared" si="191"/>
        <v>0.05</v>
      </c>
      <c r="K527" s="29">
        <f t="shared" si="192"/>
        <v>44812</v>
      </c>
      <c r="L527" s="2">
        <f t="shared" si="193"/>
        <v>261</v>
      </c>
      <c r="M527" s="17">
        <f t="shared" si="194"/>
        <v>261</v>
      </c>
      <c r="N527" s="12">
        <f t="shared" si="183"/>
        <v>1.051831226</v>
      </c>
      <c r="O527" s="12">
        <f t="shared" ca="1" si="184"/>
        <v>1.2001669340000001</v>
      </c>
      <c r="P527" s="17">
        <f t="shared" si="195"/>
        <v>0</v>
      </c>
      <c r="Q527" s="14">
        <f t="shared" ca="1" si="185"/>
        <v>0</v>
      </c>
      <c r="R527" s="20">
        <f t="shared" si="186"/>
        <v>0</v>
      </c>
      <c r="S527" s="14">
        <f t="shared" si="187"/>
        <v>0</v>
      </c>
      <c r="T527" s="4">
        <f t="shared" si="196"/>
        <v>0</v>
      </c>
      <c r="U527" s="29">
        <f t="shared" si="197"/>
        <v>0</v>
      </c>
      <c r="V527" s="3"/>
      <c r="W527" s="3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188"/>
        <v>45194</v>
      </c>
      <c r="B528" s="116">
        <f t="shared" ca="1" si="198"/>
        <v>0</v>
      </c>
      <c r="C528" s="14">
        <f t="shared" si="189"/>
        <v>0</v>
      </c>
      <c r="D528" s="95">
        <f t="shared" si="190"/>
        <v>45191</v>
      </c>
      <c r="E528" s="93">
        <f ca="1">IF(D528&lt;$B$1,VLOOKUP(D528,[1]DI!$A$4:$B$15000,2,FALSE),0)</f>
        <v>0.1265</v>
      </c>
      <c r="F528" s="14">
        <f t="shared" ca="1" si="199"/>
        <v>1.0004727899999999</v>
      </c>
      <c r="G528" s="14">
        <f ca="1">(TRUNC(PRODUCT($F$12:$F527),16))</f>
        <v>1.2600672264351001</v>
      </c>
      <c r="H528" s="14">
        <f t="shared" ca="1" si="200"/>
        <v>1.10380622170753</v>
      </c>
      <c r="I528" s="14">
        <f t="shared" ca="1" si="201"/>
        <v>1.14156561</v>
      </c>
      <c r="J528" s="13">
        <f t="shared" si="191"/>
        <v>0.05</v>
      </c>
      <c r="K528" s="29">
        <f t="shared" si="192"/>
        <v>44812</v>
      </c>
      <c r="L528" s="2">
        <f t="shared" si="193"/>
        <v>262</v>
      </c>
      <c r="M528" s="17">
        <f t="shared" si="194"/>
        <v>262</v>
      </c>
      <c r="N528" s="12">
        <f t="shared" si="183"/>
        <v>1.0520348930000001</v>
      </c>
      <c r="O528" s="12">
        <f t="shared" ca="1" si="184"/>
        <v>1.200966854</v>
      </c>
      <c r="P528" s="17">
        <f t="shared" si="195"/>
        <v>0</v>
      </c>
      <c r="Q528" s="14">
        <f t="shared" ca="1" si="185"/>
        <v>0</v>
      </c>
      <c r="R528" s="20">
        <f t="shared" si="186"/>
        <v>0</v>
      </c>
      <c r="S528" s="14">
        <f t="shared" si="187"/>
        <v>0</v>
      </c>
      <c r="T528" s="4">
        <f t="shared" si="196"/>
        <v>0</v>
      </c>
      <c r="U528" s="29">
        <f t="shared" si="197"/>
        <v>0</v>
      </c>
      <c r="V528" s="3"/>
      <c r="W528" s="3"/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188"/>
        <v>45195</v>
      </c>
      <c r="B529" s="116">
        <f t="shared" ca="1" si="198"/>
        <v>0</v>
      </c>
      <c r="C529" s="14">
        <f t="shared" si="189"/>
        <v>0</v>
      </c>
      <c r="D529" s="95">
        <f t="shared" si="190"/>
        <v>45194</v>
      </c>
      <c r="E529" s="93">
        <f ca="1">IF(D529&lt;$B$1,VLOOKUP(D529,[1]DI!$A$4:$B$15000,2,FALSE),0)</f>
        <v>0.1265</v>
      </c>
      <c r="F529" s="14">
        <f t="shared" ca="1" si="199"/>
        <v>1.0004727899999999</v>
      </c>
      <c r="G529" s="14">
        <f ca="1">(TRUNC(PRODUCT($F$12:$F528),16))</f>
        <v>1.26066297361908</v>
      </c>
      <c r="H529" s="14">
        <f t="shared" ca="1" si="200"/>
        <v>1.10380622170753</v>
      </c>
      <c r="I529" s="14">
        <f t="shared" ca="1" si="201"/>
        <v>1.1421053299999999</v>
      </c>
      <c r="J529" s="13">
        <f t="shared" si="191"/>
        <v>0.05</v>
      </c>
      <c r="K529" s="29">
        <f t="shared" si="192"/>
        <v>44812</v>
      </c>
      <c r="L529" s="2">
        <f t="shared" si="193"/>
        <v>263</v>
      </c>
      <c r="M529" s="17">
        <f t="shared" si="194"/>
        <v>263</v>
      </c>
      <c r="N529" s="12">
        <f t="shared" si="183"/>
        <v>1.0522385990000001</v>
      </c>
      <c r="O529" s="12">
        <f t="shared" ca="1" si="184"/>
        <v>1.2017673120000001</v>
      </c>
      <c r="P529" s="17">
        <f t="shared" si="195"/>
        <v>0</v>
      </c>
      <c r="Q529" s="14">
        <f t="shared" ca="1" si="185"/>
        <v>0</v>
      </c>
      <c r="R529" s="20">
        <f t="shared" si="186"/>
        <v>0</v>
      </c>
      <c r="S529" s="14">
        <f t="shared" si="187"/>
        <v>0</v>
      </c>
      <c r="T529" s="4">
        <f t="shared" si="196"/>
        <v>0</v>
      </c>
      <c r="U529" s="29">
        <f t="shared" si="197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188"/>
        <v>45196</v>
      </c>
      <c r="B530" s="116">
        <f t="shared" ca="1" si="198"/>
        <v>0</v>
      </c>
      <c r="C530" s="14">
        <f t="shared" si="189"/>
        <v>0</v>
      </c>
      <c r="D530" s="95">
        <f t="shared" si="190"/>
        <v>45195</v>
      </c>
      <c r="E530" s="93">
        <f ca="1">IF(D530&lt;$B$1,VLOOKUP(D530,[1]DI!$A$4:$B$15000,2,FALSE),0)</f>
        <v>0.1265</v>
      </c>
      <c r="F530" s="14">
        <f t="shared" ca="1" si="199"/>
        <v>1.0004727899999999</v>
      </c>
      <c r="G530" s="14">
        <f ca="1">(TRUNC(PRODUCT($F$12:$F529),16))</f>
        <v>1.2612590024663799</v>
      </c>
      <c r="H530" s="14">
        <f t="shared" ca="1" si="200"/>
        <v>1.10380622170753</v>
      </c>
      <c r="I530" s="14">
        <f t="shared" ca="1" si="201"/>
        <v>1.14264531</v>
      </c>
      <c r="J530" s="13">
        <f t="shared" si="191"/>
        <v>0.05</v>
      </c>
      <c r="K530" s="29">
        <f t="shared" si="192"/>
        <v>44812</v>
      </c>
      <c r="L530" s="2">
        <f t="shared" si="193"/>
        <v>264</v>
      </c>
      <c r="M530" s="17">
        <f t="shared" si="194"/>
        <v>264</v>
      </c>
      <c r="N530" s="12">
        <f t="shared" si="183"/>
        <v>1.0524423439999999</v>
      </c>
      <c r="O530" s="12">
        <f t="shared" ca="1" si="184"/>
        <v>1.202568308</v>
      </c>
      <c r="P530" s="17">
        <f t="shared" si="195"/>
        <v>0</v>
      </c>
      <c r="Q530" s="14">
        <f t="shared" ca="1" si="185"/>
        <v>0</v>
      </c>
      <c r="R530" s="20">
        <f t="shared" si="186"/>
        <v>0</v>
      </c>
      <c r="S530" s="14">
        <f t="shared" si="187"/>
        <v>0</v>
      </c>
      <c r="T530" s="4">
        <f t="shared" si="196"/>
        <v>0</v>
      </c>
      <c r="U530" s="29">
        <f t="shared" si="197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188"/>
        <v>45197</v>
      </c>
      <c r="B531" s="116">
        <f t="shared" ca="1" si="198"/>
        <v>0</v>
      </c>
      <c r="C531" s="14">
        <f t="shared" si="189"/>
        <v>0</v>
      </c>
      <c r="D531" s="95">
        <f t="shared" si="190"/>
        <v>45196</v>
      </c>
      <c r="E531" s="93">
        <f ca="1">IF(D531&lt;$B$1,VLOOKUP(D531,[1]DI!$A$4:$B$15000,2,FALSE),0)</f>
        <v>0.1265</v>
      </c>
      <c r="F531" s="14">
        <f t="shared" ca="1" si="199"/>
        <v>1.0004727899999999</v>
      </c>
      <c r="G531" s="14">
        <f ca="1">(TRUNC(PRODUCT($F$12:$F530),16))</f>
        <v>1.26185531311016</v>
      </c>
      <c r="H531" s="14">
        <f t="shared" ca="1" si="200"/>
        <v>1.10380622170753</v>
      </c>
      <c r="I531" s="14">
        <f t="shared" ca="1" si="201"/>
        <v>1.1431855399999999</v>
      </c>
      <c r="J531" s="13">
        <f t="shared" si="191"/>
        <v>0.05</v>
      </c>
      <c r="K531" s="29">
        <f t="shared" si="192"/>
        <v>44812</v>
      </c>
      <c r="L531" s="2">
        <f t="shared" si="193"/>
        <v>265</v>
      </c>
      <c r="M531" s="17">
        <f t="shared" si="194"/>
        <v>265</v>
      </c>
      <c r="N531" s="12">
        <f t="shared" si="183"/>
        <v>1.052646129</v>
      </c>
      <c r="O531" s="12">
        <f t="shared" ca="1" si="184"/>
        <v>1.203369833</v>
      </c>
      <c r="P531" s="17">
        <f t="shared" si="195"/>
        <v>0</v>
      </c>
      <c r="Q531" s="14">
        <f t="shared" ca="1" si="185"/>
        <v>0</v>
      </c>
      <c r="R531" s="20">
        <f t="shared" si="186"/>
        <v>0</v>
      </c>
      <c r="S531" s="14">
        <f t="shared" si="187"/>
        <v>0</v>
      </c>
      <c r="T531" s="4">
        <f t="shared" si="196"/>
        <v>0</v>
      </c>
      <c r="U531" s="29">
        <f t="shared" si="197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188"/>
        <v>45198</v>
      </c>
      <c r="B532" s="116">
        <f t="shared" ca="1" si="198"/>
        <v>0</v>
      </c>
      <c r="C532" s="14">
        <f t="shared" si="189"/>
        <v>0</v>
      </c>
      <c r="D532" s="95">
        <f t="shared" si="190"/>
        <v>45197</v>
      </c>
      <c r="E532" s="93">
        <f ca="1">IF(D532&lt;$B$1,VLOOKUP(D532,[1]DI!$A$4:$B$15000,2,FALSE),0)</f>
        <v>0.1265</v>
      </c>
      <c r="F532" s="14">
        <f t="shared" ca="1" si="199"/>
        <v>1.0004727899999999</v>
      </c>
      <c r="G532" s="14">
        <f ca="1">(TRUNC(PRODUCT($F$12:$F531),16))</f>
        <v>1.2624519056836401</v>
      </c>
      <c r="H532" s="14">
        <f t="shared" ca="1" si="200"/>
        <v>1.10380622170753</v>
      </c>
      <c r="I532" s="14">
        <f t="shared" ca="1" si="201"/>
        <v>1.1437260300000001</v>
      </c>
      <c r="J532" s="13">
        <f t="shared" si="191"/>
        <v>0.05</v>
      </c>
      <c r="K532" s="29">
        <f t="shared" si="192"/>
        <v>44812</v>
      </c>
      <c r="L532" s="2">
        <f t="shared" si="193"/>
        <v>266</v>
      </c>
      <c r="M532" s="17">
        <f t="shared" si="194"/>
        <v>266</v>
      </c>
      <c r="N532" s="12">
        <f t="shared" si="183"/>
        <v>1.052849954</v>
      </c>
      <c r="O532" s="12">
        <f t="shared" ca="1" si="184"/>
        <v>1.204171898</v>
      </c>
      <c r="P532" s="17">
        <f t="shared" si="195"/>
        <v>0</v>
      </c>
      <c r="Q532" s="14">
        <f t="shared" ca="1" si="185"/>
        <v>0</v>
      </c>
      <c r="R532" s="20">
        <f t="shared" si="186"/>
        <v>0</v>
      </c>
      <c r="S532" s="14">
        <f t="shared" si="187"/>
        <v>0</v>
      </c>
      <c r="T532" s="4">
        <f t="shared" si="196"/>
        <v>0</v>
      </c>
      <c r="U532" s="29">
        <f t="shared" si="197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188"/>
        <v>45201</v>
      </c>
      <c r="B533" s="116">
        <f t="shared" ca="1" si="198"/>
        <v>0</v>
      </c>
      <c r="C533" s="14">
        <f t="shared" si="189"/>
        <v>0</v>
      </c>
      <c r="D533" s="95">
        <f t="shared" si="190"/>
        <v>45198</v>
      </c>
      <c r="E533" s="93">
        <f ca="1">IF(D533&lt;$B$1,VLOOKUP(D533,[1]DI!$A$4:$B$15000,2,FALSE),0)</f>
        <v>0.1265</v>
      </c>
      <c r="F533" s="14">
        <f t="shared" ca="1" si="199"/>
        <v>1.0004727899999999</v>
      </c>
      <c r="G533" s="14">
        <f ca="1">(TRUNC(PRODUCT($F$12:$F532),16))</f>
        <v>1.26304878032013</v>
      </c>
      <c r="H533" s="14">
        <f t="shared" ca="1" si="200"/>
        <v>1.10380622170753</v>
      </c>
      <c r="I533" s="14">
        <f t="shared" ca="1" si="201"/>
        <v>1.14426677</v>
      </c>
      <c r="J533" s="13">
        <f t="shared" si="191"/>
        <v>0.05</v>
      </c>
      <c r="K533" s="29">
        <f t="shared" si="192"/>
        <v>44812</v>
      </c>
      <c r="L533" s="2">
        <f t="shared" si="193"/>
        <v>267</v>
      </c>
      <c r="M533" s="17">
        <f t="shared" si="194"/>
        <v>267</v>
      </c>
      <c r="N533" s="12">
        <f t="shared" si="183"/>
        <v>1.053053818</v>
      </c>
      <c r="O533" s="12">
        <f t="shared" ca="1" si="184"/>
        <v>1.204974491</v>
      </c>
      <c r="P533" s="17">
        <f t="shared" si="195"/>
        <v>0</v>
      </c>
      <c r="Q533" s="14">
        <f t="shared" ca="1" si="185"/>
        <v>0</v>
      </c>
      <c r="R533" s="20">
        <f t="shared" si="186"/>
        <v>0</v>
      </c>
      <c r="S533" s="14">
        <f t="shared" si="187"/>
        <v>0</v>
      </c>
      <c r="T533" s="4">
        <f t="shared" si="196"/>
        <v>0</v>
      </c>
      <c r="U533" s="29">
        <f t="shared" si="197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188"/>
        <v>45202</v>
      </c>
      <c r="B534" s="116">
        <f t="shared" ca="1" si="198"/>
        <v>0</v>
      </c>
      <c r="C534" s="14">
        <f t="shared" si="189"/>
        <v>0</v>
      </c>
      <c r="D534" s="95">
        <f t="shared" si="190"/>
        <v>45201</v>
      </c>
      <c r="E534" s="93">
        <f ca="1">IF(D534&lt;$B$1,VLOOKUP(D534,[1]DI!$A$4:$B$15000,2,FALSE),0)</f>
        <v>0.1265</v>
      </c>
      <c r="F534" s="14">
        <f t="shared" ca="1" si="199"/>
        <v>1.0004727899999999</v>
      </c>
      <c r="G534" s="14">
        <f ca="1">(TRUNC(PRODUCT($F$12:$F533),16))</f>
        <v>1.26364593715298</v>
      </c>
      <c r="H534" s="14">
        <f t="shared" ca="1" si="200"/>
        <v>1.10380622170753</v>
      </c>
      <c r="I534" s="14">
        <f t="shared" ca="1" si="201"/>
        <v>1.1448077699999999</v>
      </c>
      <c r="J534" s="13">
        <f t="shared" si="191"/>
        <v>0.05</v>
      </c>
      <c r="K534" s="29">
        <f t="shared" si="192"/>
        <v>44812</v>
      </c>
      <c r="L534" s="2">
        <f t="shared" si="193"/>
        <v>268</v>
      </c>
      <c r="M534" s="17">
        <f t="shared" si="194"/>
        <v>268</v>
      </c>
      <c r="N534" s="12">
        <f t="shared" si="183"/>
        <v>1.053257721</v>
      </c>
      <c r="O534" s="12">
        <f t="shared" ca="1" si="184"/>
        <v>1.2057776229999999</v>
      </c>
      <c r="P534" s="17">
        <f t="shared" si="195"/>
        <v>0</v>
      </c>
      <c r="Q534" s="14">
        <f t="shared" ca="1" si="185"/>
        <v>0</v>
      </c>
      <c r="R534" s="20">
        <f t="shared" si="186"/>
        <v>0</v>
      </c>
      <c r="S534" s="14">
        <f t="shared" si="187"/>
        <v>0</v>
      </c>
      <c r="T534" s="4">
        <f t="shared" si="196"/>
        <v>0</v>
      </c>
      <c r="U534" s="29">
        <f t="shared" si="197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188"/>
        <v>45203</v>
      </c>
      <c r="B535" s="116">
        <f t="shared" ca="1" si="198"/>
        <v>0</v>
      </c>
      <c r="C535" s="14">
        <f t="shared" si="189"/>
        <v>0</v>
      </c>
      <c r="D535" s="95">
        <f t="shared" si="190"/>
        <v>45202</v>
      </c>
      <c r="E535" s="93">
        <f ca="1">IF(D535&lt;$B$1,VLOOKUP(D535,[1]DI!$A$4:$B$15000,2,FALSE),0)</f>
        <v>0.1265</v>
      </c>
      <c r="F535" s="14">
        <f t="shared" ca="1" si="199"/>
        <v>1.0004727899999999</v>
      </c>
      <c r="G535" s="14">
        <f ca="1">(TRUNC(PRODUCT($F$12:$F534),16))</f>
        <v>1.2642433763156</v>
      </c>
      <c r="H535" s="14">
        <f t="shared" ca="1" si="200"/>
        <v>1.10380622170753</v>
      </c>
      <c r="I535" s="14">
        <f t="shared" ca="1" si="201"/>
        <v>1.1453490200000001</v>
      </c>
      <c r="J535" s="13">
        <f t="shared" si="191"/>
        <v>0.05</v>
      </c>
      <c r="K535" s="29">
        <f t="shared" si="192"/>
        <v>44812</v>
      </c>
      <c r="L535" s="2">
        <f t="shared" si="193"/>
        <v>269</v>
      </c>
      <c r="M535" s="17">
        <f t="shared" si="194"/>
        <v>269</v>
      </c>
      <c r="N535" s="12">
        <f t="shared" si="183"/>
        <v>1.0534616640000001</v>
      </c>
      <c r="O535" s="12">
        <f t="shared" ca="1" si="184"/>
        <v>1.2065812840000001</v>
      </c>
      <c r="P535" s="17">
        <f t="shared" si="195"/>
        <v>0</v>
      </c>
      <c r="Q535" s="14">
        <f t="shared" ca="1" si="185"/>
        <v>0</v>
      </c>
      <c r="R535" s="20">
        <f t="shared" si="186"/>
        <v>0</v>
      </c>
      <c r="S535" s="14">
        <f t="shared" si="187"/>
        <v>0</v>
      </c>
      <c r="T535" s="4">
        <f t="shared" si="196"/>
        <v>0</v>
      </c>
      <c r="U535" s="29">
        <f t="shared" si="197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188"/>
        <v>45204</v>
      </c>
      <c r="B536" s="116">
        <f t="shared" ca="1" si="198"/>
        <v>0</v>
      </c>
      <c r="C536" s="14">
        <f t="shared" si="189"/>
        <v>0</v>
      </c>
      <c r="D536" s="95">
        <f t="shared" si="190"/>
        <v>45203</v>
      </c>
      <c r="E536" s="93">
        <f ca="1">IF(D536&lt;$B$1,VLOOKUP(D536,[1]DI!$A$4:$B$15000,2,FALSE),0)</f>
        <v>0.1265</v>
      </c>
      <c r="F536" s="14">
        <f t="shared" ca="1" si="199"/>
        <v>1.0004727899999999</v>
      </c>
      <c r="G536" s="14">
        <f ca="1">(TRUNC(PRODUCT($F$12:$F535),16))</f>
        <v>1.2648410979414899</v>
      </c>
      <c r="H536" s="14">
        <f t="shared" ca="1" si="200"/>
        <v>1.10380622170753</v>
      </c>
      <c r="I536" s="14">
        <f t="shared" ca="1" si="201"/>
        <v>1.14589053</v>
      </c>
      <c r="J536" s="13">
        <f t="shared" si="191"/>
        <v>0.05</v>
      </c>
      <c r="K536" s="29">
        <f t="shared" si="192"/>
        <v>44812</v>
      </c>
      <c r="L536" s="2">
        <f t="shared" si="193"/>
        <v>270</v>
      </c>
      <c r="M536" s="17">
        <f t="shared" si="194"/>
        <v>270</v>
      </c>
      <c r="N536" s="12">
        <f t="shared" si="183"/>
        <v>1.053665646</v>
      </c>
      <c r="O536" s="12">
        <f t="shared" ca="1" si="184"/>
        <v>1.207385486</v>
      </c>
      <c r="P536" s="17">
        <f t="shared" si="195"/>
        <v>0</v>
      </c>
      <c r="Q536" s="14">
        <f t="shared" ca="1" si="185"/>
        <v>0</v>
      </c>
      <c r="R536" s="20">
        <f t="shared" si="186"/>
        <v>0</v>
      </c>
      <c r="S536" s="14">
        <f t="shared" si="187"/>
        <v>0</v>
      </c>
      <c r="T536" s="4">
        <f t="shared" si="196"/>
        <v>0</v>
      </c>
      <c r="U536" s="29">
        <f t="shared" si="197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188"/>
        <v>45205</v>
      </c>
      <c r="B537" s="116">
        <f t="shared" ca="1" si="198"/>
        <v>0</v>
      </c>
      <c r="C537" s="14">
        <f t="shared" si="189"/>
        <v>0</v>
      </c>
      <c r="D537" s="95">
        <f t="shared" si="190"/>
        <v>45204</v>
      </c>
      <c r="E537" s="93">
        <f ca="1">IF(D537&lt;$B$1,VLOOKUP(D537,[1]DI!$A$4:$B$15000,2,FALSE),0)</f>
        <v>0.1265</v>
      </c>
      <c r="F537" s="14">
        <f t="shared" ca="1" si="199"/>
        <v>1.0004727899999999</v>
      </c>
      <c r="G537" s="14">
        <f ca="1">(TRUNC(PRODUCT($F$12:$F536),16))</f>
        <v>1.26543910216419</v>
      </c>
      <c r="H537" s="14">
        <f t="shared" ca="1" si="200"/>
        <v>1.10380622170753</v>
      </c>
      <c r="I537" s="14">
        <f t="shared" ca="1" si="201"/>
        <v>1.1464323000000001</v>
      </c>
      <c r="J537" s="13">
        <f t="shared" si="191"/>
        <v>0.05</v>
      </c>
      <c r="K537" s="29">
        <f t="shared" si="192"/>
        <v>44812</v>
      </c>
      <c r="L537" s="2">
        <f t="shared" si="193"/>
        <v>271</v>
      </c>
      <c r="M537" s="17">
        <f t="shared" si="194"/>
        <v>271</v>
      </c>
      <c r="N537" s="12">
        <f t="shared" si="183"/>
        <v>1.0538696679999999</v>
      </c>
      <c r="O537" s="12">
        <f t="shared" ca="1" si="184"/>
        <v>1.208190227</v>
      </c>
      <c r="P537" s="17">
        <f t="shared" si="195"/>
        <v>0</v>
      </c>
      <c r="Q537" s="14">
        <f t="shared" ca="1" si="185"/>
        <v>0</v>
      </c>
      <c r="R537" s="20">
        <f t="shared" si="186"/>
        <v>0</v>
      </c>
      <c r="S537" s="14">
        <f t="shared" si="187"/>
        <v>0</v>
      </c>
      <c r="T537" s="4">
        <f t="shared" si="196"/>
        <v>0</v>
      </c>
      <c r="U537" s="29">
        <f t="shared" si="197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188"/>
        <v>45208</v>
      </c>
      <c r="B538" s="116">
        <f t="shared" ca="1" si="198"/>
        <v>0</v>
      </c>
      <c r="C538" s="14">
        <f t="shared" si="189"/>
        <v>0</v>
      </c>
      <c r="D538" s="95">
        <f t="shared" si="190"/>
        <v>45205</v>
      </c>
      <c r="E538" s="93">
        <f ca="1">IF(D538&lt;$B$1,VLOOKUP(D538,[1]DI!$A$4:$B$15000,2,FALSE),0)</f>
        <v>0.1265</v>
      </c>
      <c r="F538" s="14">
        <f t="shared" ca="1" si="199"/>
        <v>1.0004727899999999</v>
      </c>
      <c r="G538" s="14">
        <f ca="1">(TRUNC(PRODUCT($F$12:$F537),16))</f>
        <v>1.2660373891173</v>
      </c>
      <c r="H538" s="14">
        <f t="shared" ca="1" si="200"/>
        <v>1.10380622170753</v>
      </c>
      <c r="I538" s="14">
        <f t="shared" ca="1" si="201"/>
        <v>1.14697432</v>
      </c>
      <c r="J538" s="13">
        <f t="shared" si="191"/>
        <v>0.05</v>
      </c>
      <c r="K538" s="29">
        <f t="shared" si="192"/>
        <v>44812</v>
      </c>
      <c r="L538" s="2">
        <f t="shared" si="193"/>
        <v>272</v>
      </c>
      <c r="M538" s="17">
        <f t="shared" si="194"/>
        <v>272</v>
      </c>
      <c r="N538" s="12">
        <f t="shared" si="183"/>
        <v>1.054073729</v>
      </c>
      <c r="O538" s="12">
        <f t="shared" ca="1" si="184"/>
        <v>1.208995499</v>
      </c>
      <c r="P538" s="17">
        <f t="shared" si="195"/>
        <v>0</v>
      </c>
      <c r="Q538" s="14">
        <f t="shared" ca="1" si="185"/>
        <v>0</v>
      </c>
      <c r="R538" s="20">
        <f t="shared" si="186"/>
        <v>0</v>
      </c>
      <c r="S538" s="14">
        <f t="shared" si="187"/>
        <v>0</v>
      </c>
      <c r="T538" s="4">
        <f t="shared" si="196"/>
        <v>0</v>
      </c>
      <c r="U538" s="29">
        <f t="shared" si="197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188"/>
        <v>45209</v>
      </c>
      <c r="B539" s="116">
        <f t="shared" ca="1" si="198"/>
        <v>0</v>
      </c>
      <c r="C539" s="14">
        <f t="shared" si="189"/>
        <v>0</v>
      </c>
      <c r="D539" s="95">
        <f t="shared" si="190"/>
        <v>45208</v>
      </c>
      <c r="E539" s="93">
        <f ca="1">IF(D539&lt;$B$1,VLOOKUP(D539,[1]DI!$A$4:$B$15000,2,FALSE),0)</f>
        <v>0.1265</v>
      </c>
      <c r="F539" s="14">
        <f t="shared" ca="1" si="199"/>
        <v>1.0004727899999999</v>
      </c>
      <c r="G539" s="14">
        <f ca="1">(TRUNC(PRODUCT($F$12:$F538),16))</f>
        <v>1.2666359589345</v>
      </c>
      <c r="H539" s="14">
        <f t="shared" ca="1" si="200"/>
        <v>1.10380622170753</v>
      </c>
      <c r="I539" s="14">
        <f t="shared" ca="1" si="201"/>
        <v>1.1475166000000001</v>
      </c>
      <c r="J539" s="13">
        <f t="shared" si="191"/>
        <v>0.05</v>
      </c>
      <c r="K539" s="29">
        <f t="shared" si="192"/>
        <v>44812</v>
      </c>
      <c r="L539" s="2">
        <f t="shared" si="193"/>
        <v>273</v>
      </c>
      <c r="M539" s="17">
        <f t="shared" si="194"/>
        <v>273</v>
      </c>
      <c r="N539" s="12">
        <f t="shared" si="183"/>
        <v>1.05427783</v>
      </c>
      <c r="O539" s="12">
        <f t="shared" ca="1" si="184"/>
        <v>1.2098013110000001</v>
      </c>
      <c r="P539" s="17">
        <f t="shared" si="195"/>
        <v>0</v>
      </c>
      <c r="Q539" s="14">
        <f t="shared" ca="1" si="185"/>
        <v>0</v>
      </c>
      <c r="R539" s="20">
        <f t="shared" si="186"/>
        <v>0</v>
      </c>
      <c r="S539" s="14">
        <f t="shared" si="187"/>
        <v>0</v>
      </c>
      <c r="T539" s="4">
        <f t="shared" si="196"/>
        <v>0</v>
      </c>
      <c r="U539" s="29">
        <f t="shared" si="197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188"/>
        <v>45210</v>
      </c>
      <c r="B540" s="116">
        <f t="shared" ca="1" si="198"/>
        <v>0</v>
      </c>
      <c r="C540" s="14">
        <f t="shared" si="189"/>
        <v>0</v>
      </c>
      <c r="D540" s="95">
        <f t="shared" si="190"/>
        <v>45209</v>
      </c>
      <c r="E540" s="93">
        <f ca="1">IF(D540&lt;$B$1,VLOOKUP(D540,[1]DI!$A$4:$B$15000,2,FALSE),0)</f>
        <v>0.1265</v>
      </c>
      <c r="F540" s="14">
        <f t="shared" ca="1" si="199"/>
        <v>1.0004727899999999</v>
      </c>
      <c r="G540" s="14">
        <f ca="1">(TRUNC(PRODUCT($F$12:$F539),16))</f>
        <v>1.26723481174952</v>
      </c>
      <c r="H540" s="14">
        <f t="shared" ca="1" si="200"/>
        <v>1.10380622170753</v>
      </c>
      <c r="I540" s="14">
        <f t="shared" ca="1" si="201"/>
        <v>1.14805913</v>
      </c>
      <c r="J540" s="13">
        <f t="shared" si="191"/>
        <v>0.05</v>
      </c>
      <c r="K540" s="29">
        <f t="shared" si="192"/>
        <v>44812</v>
      </c>
      <c r="L540" s="2">
        <f t="shared" si="193"/>
        <v>274</v>
      </c>
      <c r="M540" s="17">
        <f t="shared" si="194"/>
        <v>274</v>
      </c>
      <c r="N540" s="12">
        <f t="shared" si="183"/>
        <v>1.0544819700000001</v>
      </c>
      <c r="O540" s="12">
        <f t="shared" ca="1" si="184"/>
        <v>1.2106076530000001</v>
      </c>
      <c r="P540" s="17">
        <f t="shared" si="195"/>
        <v>0</v>
      </c>
      <c r="Q540" s="14">
        <f t="shared" ca="1" si="185"/>
        <v>0</v>
      </c>
      <c r="R540" s="20">
        <f t="shared" si="186"/>
        <v>0</v>
      </c>
      <c r="S540" s="14">
        <f t="shared" si="187"/>
        <v>0</v>
      </c>
      <c r="T540" s="4">
        <f t="shared" si="196"/>
        <v>0</v>
      </c>
      <c r="U540" s="29">
        <f t="shared" si="197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188"/>
        <v>45212</v>
      </c>
      <c r="B541" s="116">
        <f t="shared" ca="1" si="198"/>
        <v>0</v>
      </c>
      <c r="C541" s="14">
        <f t="shared" si="189"/>
        <v>0</v>
      </c>
      <c r="D541" s="95">
        <f t="shared" si="190"/>
        <v>45210</v>
      </c>
      <c r="E541" s="93">
        <f ca="1">IF(D541&lt;$B$1,VLOOKUP(D541,[1]DI!$A$4:$B$15000,2,FALSE),0)</f>
        <v>0.1265</v>
      </c>
      <c r="F541" s="14">
        <f t="shared" ca="1" si="199"/>
        <v>1.0004727899999999</v>
      </c>
      <c r="G541" s="14">
        <f ca="1">(TRUNC(PRODUCT($F$12:$F540),16))</f>
        <v>1.26783394769617</v>
      </c>
      <c r="H541" s="14">
        <f t="shared" ca="1" si="200"/>
        <v>1.10380622170753</v>
      </c>
      <c r="I541" s="14">
        <f t="shared" ca="1" si="201"/>
        <v>1.1486019199999999</v>
      </c>
      <c r="J541" s="13">
        <f t="shared" si="191"/>
        <v>0.05</v>
      </c>
      <c r="K541" s="29">
        <f t="shared" si="192"/>
        <v>44812</v>
      </c>
      <c r="L541" s="2">
        <f t="shared" si="193"/>
        <v>275</v>
      </c>
      <c r="M541" s="17">
        <f t="shared" si="194"/>
        <v>275</v>
      </c>
      <c r="N541" s="12">
        <f t="shared" si="183"/>
        <v>1.05468615</v>
      </c>
      <c r="O541" s="12">
        <f t="shared" ca="1" si="184"/>
        <v>1.211414537</v>
      </c>
      <c r="P541" s="17">
        <f t="shared" si="195"/>
        <v>0</v>
      </c>
      <c r="Q541" s="14">
        <f t="shared" ca="1" si="185"/>
        <v>0</v>
      </c>
      <c r="R541" s="20">
        <f t="shared" si="186"/>
        <v>0</v>
      </c>
      <c r="S541" s="14">
        <f t="shared" si="187"/>
        <v>0</v>
      </c>
      <c r="T541" s="4">
        <f t="shared" si="196"/>
        <v>0</v>
      </c>
      <c r="U541" s="29">
        <f t="shared" si="197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188"/>
        <v>45215</v>
      </c>
      <c r="B542" s="116">
        <f t="shared" ca="1" si="198"/>
        <v>0</v>
      </c>
      <c r="C542" s="14">
        <f t="shared" si="189"/>
        <v>0</v>
      </c>
      <c r="D542" s="95">
        <f t="shared" si="190"/>
        <v>45212</v>
      </c>
      <c r="E542" s="93">
        <f ca="1">IF(D542&lt;$B$1,VLOOKUP(D542,[1]DI!$A$4:$B$15000,2,FALSE),0)</f>
        <v>0.1265</v>
      </c>
      <c r="F542" s="14">
        <f t="shared" ca="1" si="199"/>
        <v>1.0004727899999999</v>
      </c>
      <c r="G542" s="14">
        <f ca="1">(TRUNC(PRODUCT($F$12:$F541),16))</f>
        <v>1.2684333669083001</v>
      </c>
      <c r="H542" s="14">
        <f t="shared" ca="1" si="200"/>
        <v>1.10380622170753</v>
      </c>
      <c r="I542" s="14">
        <f t="shared" ca="1" si="201"/>
        <v>1.14914497</v>
      </c>
      <c r="J542" s="13">
        <f t="shared" si="191"/>
        <v>0.05</v>
      </c>
      <c r="K542" s="29">
        <f t="shared" si="192"/>
        <v>44812</v>
      </c>
      <c r="L542" s="2">
        <f t="shared" si="193"/>
        <v>276</v>
      </c>
      <c r="M542" s="17">
        <f t="shared" si="194"/>
        <v>276</v>
      </c>
      <c r="N542" s="12">
        <f t="shared" si="183"/>
        <v>1.0548903700000001</v>
      </c>
      <c r="O542" s="12">
        <f t="shared" ca="1" si="184"/>
        <v>1.212221963</v>
      </c>
      <c r="P542" s="17">
        <f t="shared" si="195"/>
        <v>0</v>
      </c>
      <c r="Q542" s="14">
        <f t="shared" ca="1" si="185"/>
        <v>0</v>
      </c>
      <c r="R542" s="20">
        <f t="shared" si="186"/>
        <v>0</v>
      </c>
      <c r="S542" s="14">
        <f t="shared" si="187"/>
        <v>0</v>
      </c>
      <c r="T542" s="4">
        <f t="shared" si="196"/>
        <v>0</v>
      </c>
      <c r="U542" s="29">
        <f t="shared" si="197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188"/>
        <v>45216</v>
      </c>
      <c r="B543" s="116">
        <f t="shared" ca="1" si="198"/>
        <v>0</v>
      </c>
      <c r="C543" s="14">
        <f t="shared" si="189"/>
        <v>0</v>
      </c>
      <c r="D543" s="95">
        <f t="shared" si="190"/>
        <v>45215</v>
      </c>
      <c r="E543" s="93">
        <f ca="1">IF(D543&lt;$B$1,VLOOKUP(D543,[1]DI!$A$4:$B$15000,2,FALSE),0)</f>
        <v>0.1265</v>
      </c>
      <c r="F543" s="14">
        <f t="shared" ca="1" si="199"/>
        <v>1.0004727899999999</v>
      </c>
      <c r="G543" s="14">
        <f ca="1">(TRUNC(PRODUCT($F$12:$F542),16))</f>
        <v>1.26903306951984</v>
      </c>
      <c r="H543" s="14">
        <f t="shared" ca="1" si="200"/>
        <v>1.10380622170753</v>
      </c>
      <c r="I543" s="14">
        <f t="shared" ca="1" si="201"/>
        <v>1.14968827</v>
      </c>
      <c r="J543" s="13">
        <f t="shared" si="191"/>
        <v>0.05</v>
      </c>
      <c r="K543" s="29">
        <f t="shared" si="192"/>
        <v>44812</v>
      </c>
      <c r="L543" s="2">
        <f t="shared" si="193"/>
        <v>277</v>
      </c>
      <c r="M543" s="17">
        <f t="shared" si="194"/>
        <v>277</v>
      </c>
      <c r="N543" s="12">
        <f t="shared" si="183"/>
        <v>1.0550946290000001</v>
      </c>
      <c r="O543" s="12">
        <f t="shared" ca="1" si="184"/>
        <v>1.213029919</v>
      </c>
      <c r="P543" s="17">
        <f t="shared" si="195"/>
        <v>0</v>
      </c>
      <c r="Q543" s="14">
        <f t="shared" ca="1" si="185"/>
        <v>0</v>
      </c>
      <c r="R543" s="20">
        <f t="shared" si="186"/>
        <v>0</v>
      </c>
      <c r="S543" s="14">
        <f t="shared" si="187"/>
        <v>0</v>
      </c>
      <c r="T543" s="4">
        <f t="shared" si="196"/>
        <v>0</v>
      </c>
      <c r="U543" s="29">
        <f t="shared" si="197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188"/>
        <v>45217</v>
      </c>
      <c r="B544" s="116">
        <f t="shared" ca="1" si="198"/>
        <v>0</v>
      </c>
      <c r="C544" s="14">
        <f t="shared" si="189"/>
        <v>0</v>
      </c>
      <c r="D544" s="95">
        <f t="shared" si="190"/>
        <v>45216</v>
      </c>
      <c r="E544" s="93">
        <f ca="1">IF(D544&lt;$B$1,VLOOKUP(D544,[1]DI!$A$4:$B$15000,2,FALSE),0)</f>
        <v>0.1265</v>
      </c>
      <c r="F544" s="14">
        <f t="shared" ca="1" si="199"/>
        <v>1.0004727899999999</v>
      </c>
      <c r="G544" s="14">
        <f ca="1">(TRUNC(PRODUCT($F$12:$F543),16))</f>
        <v>1.2696330556647799</v>
      </c>
      <c r="H544" s="14">
        <f t="shared" ca="1" si="200"/>
        <v>1.10380622170753</v>
      </c>
      <c r="I544" s="14">
        <f t="shared" ca="1" si="201"/>
        <v>1.1502318300000001</v>
      </c>
      <c r="J544" s="13">
        <f t="shared" si="191"/>
        <v>0.05</v>
      </c>
      <c r="K544" s="29">
        <f t="shared" si="192"/>
        <v>44812</v>
      </c>
      <c r="L544" s="2">
        <f t="shared" si="193"/>
        <v>278</v>
      </c>
      <c r="M544" s="17">
        <f t="shared" si="194"/>
        <v>278</v>
      </c>
      <c r="N544" s="12">
        <f t="shared" si="183"/>
        <v>1.0552989269999999</v>
      </c>
      <c r="O544" s="12">
        <f t="shared" ca="1" si="184"/>
        <v>1.213838416</v>
      </c>
      <c r="P544" s="17">
        <f t="shared" si="195"/>
        <v>0</v>
      </c>
      <c r="Q544" s="14">
        <f t="shared" ca="1" si="185"/>
        <v>0</v>
      </c>
      <c r="R544" s="20">
        <f t="shared" si="186"/>
        <v>0</v>
      </c>
      <c r="S544" s="14">
        <f t="shared" si="187"/>
        <v>0</v>
      </c>
      <c r="T544" s="4">
        <f t="shared" si="196"/>
        <v>0</v>
      </c>
      <c r="U544" s="29">
        <f t="shared" si="197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188"/>
        <v>45218</v>
      </c>
      <c r="B545" s="116">
        <f t="shared" ca="1" si="198"/>
        <v>0</v>
      </c>
      <c r="C545" s="14">
        <f t="shared" si="189"/>
        <v>0</v>
      </c>
      <c r="D545" s="95">
        <f t="shared" si="190"/>
        <v>45217</v>
      </c>
      <c r="E545" s="93">
        <f ca="1">IF(D545&lt;$B$1,VLOOKUP(D545,[1]DI!$A$4:$B$15000,2,FALSE),0)</f>
        <v>0.1265</v>
      </c>
      <c r="F545" s="14">
        <f t="shared" ca="1" si="199"/>
        <v>1.0004727899999999</v>
      </c>
      <c r="G545" s="14">
        <f ca="1">(TRUNC(PRODUCT($F$12:$F544),16))</f>
        <v>1.27023332547717</v>
      </c>
      <c r="H545" s="14">
        <f t="shared" ca="1" si="200"/>
        <v>1.10380622170753</v>
      </c>
      <c r="I545" s="14">
        <f t="shared" ca="1" si="201"/>
        <v>1.1507756499999999</v>
      </c>
      <c r="J545" s="13">
        <f t="shared" si="191"/>
        <v>0.05</v>
      </c>
      <c r="K545" s="29">
        <f t="shared" si="192"/>
        <v>44812</v>
      </c>
      <c r="L545" s="2">
        <f t="shared" si="193"/>
        <v>279</v>
      </c>
      <c r="M545" s="17">
        <f t="shared" si="194"/>
        <v>279</v>
      </c>
      <c r="N545" s="12">
        <f t="shared" si="183"/>
        <v>1.055503265</v>
      </c>
      <c r="O545" s="12">
        <f t="shared" ca="1" si="184"/>
        <v>1.214647456</v>
      </c>
      <c r="P545" s="17">
        <f t="shared" si="195"/>
        <v>0</v>
      </c>
      <c r="Q545" s="14">
        <f t="shared" ca="1" si="185"/>
        <v>0</v>
      </c>
      <c r="R545" s="20">
        <f t="shared" si="186"/>
        <v>0</v>
      </c>
      <c r="S545" s="14">
        <f t="shared" si="187"/>
        <v>0</v>
      </c>
      <c r="T545" s="4">
        <f t="shared" si="196"/>
        <v>0</v>
      </c>
      <c r="U545" s="29">
        <f t="shared" si="197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188"/>
        <v>45219</v>
      </c>
      <c r="B546" s="116">
        <f t="shared" ca="1" si="198"/>
        <v>0</v>
      </c>
      <c r="C546" s="14">
        <f t="shared" si="189"/>
        <v>0</v>
      </c>
      <c r="D546" s="95">
        <f t="shared" si="190"/>
        <v>45218</v>
      </c>
      <c r="E546" s="93">
        <f ca="1">IF(D546&lt;$B$1,VLOOKUP(D546,[1]DI!$A$4:$B$15000,2,FALSE),0)</f>
        <v>0.1265</v>
      </c>
      <c r="F546" s="14">
        <f t="shared" ca="1" si="199"/>
        <v>1.0004727899999999</v>
      </c>
      <c r="G546" s="14">
        <f ca="1">(TRUNC(PRODUCT($F$12:$F545),16))</f>
        <v>1.27083387909112</v>
      </c>
      <c r="H546" s="14">
        <f t="shared" ca="1" si="200"/>
        <v>1.10380622170753</v>
      </c>
      <c r="I546" s="14">
        <f t="shared" ca="1" si="201"/>
        <v>1.15131973</v>
      </c>
      <c r="J546" s="13">
        <f t="shared" si="191"/>
        <v>0.05</v>
      </c>
      <c r="K546" s="29">
        <f t="shared" si="192"/>
        <v>44812</v>
      </c>
      <c r="L546" s="2">
        <f t="shared" si="193"/>
        <v>280</v>
      </c>
      <c r="M546" s="17">
        <f t="shared" si="194"/>
        <v>280</v>
      </c>
      <c r="N546" s="12">
        <f t="shared" si="183"/>
        <v>1.0557076430000001</v>
      </c>
      <c r="O546" s="12">
        <f t="shared" ca="1" si="184"/>
        <v>1.215457038</v>
      </c>
      <c r="P546" s="17">
        <f t="shared" si="195"/>
        <v>0</v>
      </c>
      <c r="Q546" s="14">
        <f t="shared" ca="1" si="185"/>
        <v>0</v>
      </c>
      <c r="R546" s="20">
        <f t="shared" si="186"/>
        <v>0</v>
      </c>
      <c r="S546" s="14">
        <f t="shared" si="187"/>
        <v>0</v>
      </c>
      <c r="T546" s="4">
        <f t="shared" si="196"/>
        <v>0</v>
      </c>
      <c r="U546" s="29">
        <f t="shared" si="197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188"/>
        <v>45222</v>
      </c>
      <c r="B547" s="116">
        <f t="shared" ca="1" si="198"/>
        <v>0</v>
      </c>
      <c r="C547" s="14">
        <f t="shared" si="189"/>
        <v>0</v>
      </c>
      <c r="D547" s="95">
        <f t="shared" si="190"/>
        <v>45219</v>
      </c>
      <c r="E547" s="93">
        <f ca="1">IF(D547&lt;$B$1,VLOOKUP(D547,[1]DI!$A$4:$B$15000,2,FALSE),0)</f>
        <v>0.1265</v>
      </c>
      <c r="F547" s="14">
        <f t="shared" ca="1" si="199"/>
        <v>1.0004727899999999</v>
      </c>
      <c r="G547" s="14">
        <f ca="1">(TRUNC(PRODUCT($F$12:$F546),16))</f>
        <v>1.27143471664082</v>
      </c>
      <c r="H547" s="14">
        <f t="shared" ca="1" si="200"/>
        <v>1.10380622170753</v>
      </c>
      <c r="I547" s="14">
        <f t="shared" ca="1" si="201"/>
        <v>1.1518640600000001</v>
      </c>
      <c r="J547" s="13">
        <f t="shared" si="191"/>
        <v>0.05</v>
      </c>
      <c r="K547" s="29">
        <f t="shared" si="192"/>
        <v>44812</v>
      </c>
      <c r="L547" s="2">
        <f t="shared" si="193"/>
        <v>281</v>
      </c>
      <c r="M547" s="17">
        <f t="shared" si="194"/>
        <v>281</v>
      </c>
      <c r="N547" s="12">
        <f t="shared" si="183"/>
        <v>1.05591206</v>
      </c>
      <c r="O547" s="12">
        <f t="shared" ca="1" si="184"/>
        <v>1.2162671519999999</v>
      </c>
      <c r="P547" s="17">
        <f t="shared" si="195"/>
        <v>0</v>
      </c>
      <c r="Q547" s="14">
        <f t="shared" ca="1" si="185"/>
        <v>0</v>
      </c>
      <c r="R547" s="20">
        <f t="shared" si="186"/>
        <v>0</v>
      </c>
      <c r="S547" s="14">
        <f t="shared" si="187"/>
        <v>0</v>
      </c>
      <c r="T547" s="4">
        <f t="shared" si="196"/>
        <v>0</v>
      </c>
      <c r="U547" s="29">
        <f t="shared" si="197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188"/>
        <v>45223</v>
      </c>
      <c r="B548" s="116">
        <f t="shared" ca="1" si="198"/>
        <v>0</v>
      </c>
      <c r="C548" s="14">
        <f t="shared" si="189"/>
        <v>0</v>
      </c>
      <c r="D548" s="95">
        <f t="shared" si="190"/>
        <v>45222</v>
      </c>
      <c r="E548" s="93">
        <f ca="1">IF(D548&lt;$B$1,VLOOKUP(D548,[1]DI!$A$4:$B$15000,2,FALSE),0)</f>
        <v>0.1265</v>
      </c>
      <c r="F548" s="14">
        <f t="shared" ca="1" si="199"/>
        <v>1.0004727899999999</v>
      </c>
      <c r="G548" s="14">
        <f ca="1">(TRUNC(PRODUCT($F$12:$F547),16))</f>
        <v>1.2720358382604999</v>
      </c>
      <c r="H548" s="14">
        <f t="shared" ca="1" si="200"/>
        <v>1.10380622170753</v>
      </c>
      <c r="I548" s="14">
        <f t="shared" ca="1" si="201"/>
        <v>1.1524086499999999</v>
      </c>
      <c r="J548" s="13">
        <f t="shared" si="191"/>
        <v>0.05</v>
      </c>
      <c r="K548" s="29">
        <f t="shared" si="192"/>
        <v>44812</v>
      </c>
      <c r="L548" s="2">
        <f t="shared" si="193"/>
        <v>282</v>
      </c>
      <c r="M548" s="17">
        <f t="shared" si="194"/>
        <v>282</v>
      </c>
      <c r="N548" s="12">
        <f t="shared" si="183"/>
        <v>1.056116517</v>
      </c>
      <c r="O548" s="12">
        <f t="shared" ca="1" si="184"/>
        <v>1.2170778099999999</v>
      </c>
      <c r="P548" s="17">
        <f t="shared" si="195"/>
        <v>0</v>
      </c>
      <c r="Q548" s="14">
        <f t="shared" ca="1" si="185"/>
        <v>0</v>
      </c>
      <c r="R548" s="20">
        <f t="shared" si="186"/>
        <v>0</v>
      </c>
      <c r="S548" s="14">
        <f t="shared" si="187"/>
        <v>0</v>
      </c>
      <c r="T548" s="4">
        <f t="shared" si="196"/>
        <v>0</v>
      </c>
      <c r="U548" s="29">
        <f t="shared" si="197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188"/>
        <v>45224</v>
      </c>
      <c r="B549" s="116">
        <f t="shared" ca="1" si="198"/>
        <v>0</v>
      </c>
      <c r="C549" s="14">
        <f t="shared" si="189"/>
        <v>0</v>
      </c>
      <c r="D549" s="95">
        <f t="shared" si="190"/>
        <v>45223</v>
      </c>
      <c r="E549" s="93">
        <f ca="1">IF(D549&lt;$B$1,VLOOKUP(D549,[1]DI!$A$4:$B$15000,2,FALSE),0)</f>
        <v>0.1265</v>
      </c>
      <c r="F549" s="14">
        <f t="shared" ca="1" si="199"/>
        <v>1.0004727899999999</v>
      </c>
      <c r="G549" s="14">
        <f ca="1">(TRUNC(PRODUCT($F$12:$F548),16))</f>
        <v>1.27263724408447</v>
      </c>
      <c r="H549" s="14">
        <f t="shared" ca="1" si="200"/>
        <v>1.10380622170753</v>
      </c>
      <c r="I549" s="14">
        <f t="shared" ca="1" si="201"/>
        <v>1.1529535</v>
      </c>
      <c r="J549" s="13">
        <f t="shared" si="191"/>
        <v>0.05</v>
      </c>
      <c r="K549" s="29">
        <f t="shared" si="192"/>
        <v>44812</v>
      </c>
      <c r="L549" s="2">
        <f t="shared" si="193"/>
        <v>283</v>
      </c>
      <c r="M549" s="17">
        <f t="shared" si="194"/>
        <v>283</v>
      </c>
      <c r="N549" s="12">
        <f t="shared" si="183"/>
        <v>1.056321013</v>
      </c>
      <c r="O549" s="12">
        <f t="shared" ca="1" si="184"/>
        <v>1.2178890090000001</v>
      </c>
      <c r="P549" s="17">
        <f t="shared" si="195"/>
        <v>0</v>
      </c>
      <c r="Q549" s="14">
        <f t="shared" ca="1" si="185"/>
        <v>0</v>
      </c>
      <c r="R549" s="20">
        <f t="shared" si="186"/>
        <v>0</v>
      </c>
      <c r="S549" s="14">
        <f t="shared" si="187"/>
        <v>0</v>
      </c>
      <c r="T549" s="4">
        <f t="shared" si="196"/>
        <v>0</v>
      </c>
      <c r="U549" s="29">
        <f t="shared" si="197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188"/>
        <v>45225</v>
      </c>
      <c r="B550" s="116">
        <f t="shared" ca="1" si="198"/>
        <v>0</v>
      </c>
      <c r="C550" s="14">
        <f t="shared" si="189"/>
        <v>0</v>
      </c>
      <c r="D550" s="95">
        <f t="shared" si="190"/>
        <v>45224</v>
      </c>
      <c r="E550" s="93">
        <f ca="1">IF(D550&lt;$B$1,VLOOKUP(D550,[1]DI!$A$4:$B$15000,2,FALSE),0)</f>
        <v>0.1265</v>
      </c>
      <c r="F550" s="14">
        <f t="shared" ca="1" si="199"/>
        <v>1.0004727899999999</v>
      </c>
      <c r="G550" s="14">
        <f ca="1">(TRUNC(PRODUCT($F$12:$F549),16))</f>
        <v>1.2732389342471</v>
      </c>
      <c r="H550" s="14">
        <f t="shared" ca="1" si="200"/>
        <v>1.10380622170753</v>
      </c>
      <c r="I550" s="14">
        <f t="shared" ca="1" si="201"/>
        <v>1.1534986</v>
      </c>
      <c r="J550" s="13">
        <f t="shared" si="191"/>
        <v>0.05</v>
      </c>
      <c r="K550" s="29">
        <f t="shared" si="192"/>
        <v>44812</v>
      </c>
      <c r="L550" s="2">
        <f t="shared" si="193"/>
        <v>284</v>
      </c>
      <c r="M550" s="17">
        <f t="shared" si="194"/>
        <v>284</v>
      </c>
      <c r="N550" s="12">
        <f t="shared" si="183"/>
        <v>1.0565255490000001</v>
      </c>
      <c r="O550" s="12">
        <f t="shared" ca="1" si="184"/>
        <v>1.218700742</v>
      </c>
      <c r="P550" s="17">
        <f t="shared" si="195"/>
        <v>0</v>
      </c>
      <c r="Q550" s="14">
        <f t="shared" ca="1" si="185"/>
        <v>0</v>
      </c>
      <c r="R550" s="20">
        <f t="shared" si="186"/>
        <v>0</v>
      </c>
      <c r="S550" s="14">
        <f t="shared" si="187"/>
        <v>0</v>
      </c>
      <c r="T550" s="4">
        <f t="shared" si="196"/>
        <v>0</v>
      </c>
      <c r="U550" s="29">
        <f t="shared" si="197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188"/>
        <v>45226</v>
      </c>
      <c r="B551" s="116">
        <f t="shared" ca="1" si="198"/>
        <v>0</v>
      </c>
      <c r="C551" s="14">
        <f t="shared" si="189"/>
        <v>0</v>
      </c>
      <c r="D551" s="95">
        <f t="shared" si="190"/>
        <v>45225</v>
      </c>
      <c r="E551" s="93">
        <f ca="1">IF(D551&lt;$B$1,VLOOKUP(D551,[1]DI!$A$4:$B$15000,2,FALSE),0)</f>
        <v>0.1265</v>
      </c>
      <c r="F551" s="14">
        <f t="shared" ca="1" si="199"/>
        <v>1.0004727899999999</v>
      </c>
      <c r="G551" s="14">
        <f ca="1">(TRUNC(PRODUCT($F$12:$F550),16))</f>
        <v>1.27384090888282</v>
      </c>
      <c r="H551" s="14">
        <f t="shared" ca="1" si="200"/>
        <v>1.10380622170753</v>
      </c>
      <c r="I551" s="14">
        <f t="shared" ca="1" si="201"/>
        <v>1.15404397</v>
      </c>
      <c r="J551" s="13">
        <f t="shared" si="191"/>
        <v>0.05</v>
      </c>
      <c r="K551" s="29">
        <f t="shared" si="192"/>
        <v>44812</v>
      </c>
      <c r="L551" s="2">
        <f t="shared" si="193"/>
        <v>285</v>
      </c>
      <c r="M551" s="17">
        <f t="shared" si="194"/>
        <v>285</v>
      </c>
      <c r="N551" s="12">
        <f t="shared" si="183"/>
        <v>1.0567301250000001</v>
      </c>
      <c r="O551" s="12">
        <f t="shared" ca="1" si="184"/>
        <v>1.219513029</v>
      </c>
      <c r="P551" s="17">
        <f t="shared" si="195"/>
        <v>0</v>
      </c>
      <c r="Q551" s="14">
        <f t="shared" ca="1" si="185"/>
        <v>0</v>
      </c>
      <c r="R551" s="20">
        <f t="shared" si="186"/>
        <v>0</v>
      </c>
      <c r="S551" s="14">
        <f t="shared" si="187"/>
        <v>0</v>
      </c>
      <c r="T551" s="4">
        <f t="shared" si="196"/>
        <v>0</v>
      </c>
      <c r="U551" s="29">
        <f t="shared" si="197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188"/>
        <v>45229</v>
      </c>
      <c r="B552" s="116">
        <f t="shared" ca="1" si="198"/>
        <v>0</v>
      </c>
      <c r="C552" s="14">
        <f t="shared" si="189"/>
        <v>0</v>
      </c>
      <c r="D552" s="95">
        <f t="shared" si="190"/>
        <v>45226</v>
      </c>
      <c r="E552" s="93">
        <f ca="1">IF(D552&lt;$B$1,VLOOKUP(D552,[1]DI!$A$4:$B$15000,2,FALSE),0)</f>
        <v>0.1265</v>
      </c>
      <c r="F552" s="14">
        <f t="shared" ca="1" si="199"/>
        <v>1.0004727899999999</v>
      </c>
      <c r="G552" s="14">
        <f ca="1">(TRUNC(PRODUCT($F$12:$F551),16))</f>
        <v>1.2744431681261299</v>
      </c>
      <c r="H552" s="14">
        <f t="shared" ca="1" si="200"/>
        <v>1.10380622170753</v>
      </c>
      <c r="I552" s="14">
        <f t="shared" ca="1" si="201"/>
        <v>1.1545895900000001</v>
      </c>
      <c r="J552" s="13">
        <f t="shared" si="191"/>
        <v>0.05</v>
      </c>
      <c r="K552" s="29">
        <f t="shared" si="192"/>
        <v>44812</v>
      </c>
      <c r="L552" s="2">
        <f t="shared" si="193"/>
        <v>286</v>
      </c>
      <c r="M552" s="17">
        <f t="shared" si="194"/>
        <v>286</v>
      </c>
      <c r="N552" s="12">
        <f t="shared" si="183"/>
        <v>1.05693474</v>
      </c>
      <c r="O552" s="12">
        <f t="shared" ca="1" si="184"/>
        <v>1.2203258480000001</v>
      </c>
      <c r="P552" s="17">
        <f t="shared" si="195"/>
        <v>0</v>
      </c>
      <c r="Q552" s="14">
        <f t="shared" ca="1" si="185"/>
        <v>0</v>
      </c>
      <c r="R552" s="20">
        <f t="shared" si="186"/>
        <v>0</v>
      </c>
      <c r="S552" s="14">
        <f t="shared" si="187"/>
        <v>0</v>
      </c>
      <c r="T552" s="4">
        <f t="shared" si="196"/>
        <v>0</v>
      </c>
      <c r="U552" s="29">
        <f t="shared" si="197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188"/>
        <v>45230</v>
      </c>
      <c r="B553" s="116">
        <f t="shared" ca="1" si="198"/>
        <v>0</v>
      </c>
      <c r="C553" s="14">
        <f t="shared" si="189"/>
        <v>0</v>
      </c>
      <c r="D553" s="95">
        <f t="shared" si="190"/>
        <v>45229</v>
      </c>
      <c r="E553" s="93">
        <f ca="1">IF(D553&lt;$B$1,VLOOKUP(D553,[1]DI!$A$4:$B$15000,2,FALSE),0)</f>
        <v>0.1265</v>
      </c>
      <c r="F553" s="14">
        <f t="shared" ca="1" si="199"/>
        <v>1.0004727899999999</v>
      </c>
      <c r="G553" s="14">
        <f ca="1">(TRUNC(PRODUCT($F$12:$F552),16))</f>
        <v>1.2750457121115899</v>
      </c>
      <c r="H553" s="14">
        <f t="shared" ca="1" si="200"/>
        <v>1.10380622170753</v>
      </c>
      <c r="I553" s="14">
        <f t="shared" ca="1" si="201"/>
        <v>1.1551354599999999</v>
      </c>
      <c r="J553" s="13">
        <f t="shared" si="191"/>
        <v>0.05</v>
      </c>
      <c r="K553" s="29">
        <f t="shared" si="192"/>
        <v>44812</v>
      </c>
      <c r="L553" s="2">
        <f t="shared" si="193"/>
        <v>287</v>
      </c>
      <c r="M553" s="17">
        <f t="shared" si="194"/>
        <v>287</v>
      </c>
      <c r="N553" s="12">
        <f t="shared" si="183"/>
        <v>1.0571393950000001</v>
      </c>
      <c r="O553" s="12">
        <f t="shared" ca="1" si="184"/>
        <v>1.221139201</v>
      </c>
      <c r="P553" s="17">
        <f t="shared" si="195"/>
        <v>0</v>
      </c>
      <c r="Q553" s="14">
        <f t="shared" ca="1" si="185"/>
        <v>0</v>
      </c>
      <c r="R553" s="20">
        <f t="shared" si="186"/>
        <v>0</v>
      </c>
      <c r="S553" s="14">
        <f t="shared" si="187"/>
        <v>0</v>
      </c>
      <c r="T553" s="4">
        <f t="shared" si="196"/>
        <v>0</v>
      </c>
      <c r="U553" s="29">
        <f t="shared" si="197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188"/>
        <v>45231</v>
      </c>
      <c r="B554" s="116">
        <f t="shared" ca="1" si="198"/>
        <v>0</v>
      </c>
      <c r="C554" s="14">
        <f t="shared" si="189"/>
        <v>0</v>
      </c>
      <c r="D554" s="95">
        <f t="shared" si="190"/>
        <v>45230</v>
      </c>
      <c r="E554" s="93">
        <f ca="1">IF(D554&lt;$B$1,VLOOKUP(D554,[1]DI!$A$4:$B$15000,2,FALSE),0)</f>
        <v>0.1265</v>
      </c>
      <c r="F554" s="14">
        <f t="shared" ca="1" si="199"/>
        <v>1.0004727899999999</v>
      </c>
      <c r="G554" s="14">
        <f ca="1">(TRUNC(PRODUCT($F$12:$F553),16))</f>
        <v>1.2756485409738201</v>
      </c>
      <c r="H554" s="14">
        <f t="shared" ca="1" si="200"/>
        <v>1.10380622170753</v>
      </c>
      <c r="I554" s="14">
        <f t="shared" ca="1" si="201"/>
        <v>1.1556816000000001</v>
      </c>
      <c r="J554" s="13">
        <f t="shared" si="191"/>
        <v>0.05</v>
      </c>
      <c r="K554" s="29">
        <f t="shared" si="192"/>
        <v>44812</v>
      </c>
      <c r="L554" s="2">
        <f t="shared" si="193"/>
        <v>288</v>
      </c>
      <c r="M554" s="17">
        <f t="shared" si="194"/>
        <v>288</v>
      </c>
      <c r="N554" s="12">
        <f t="shared" si="183"/>
        <v>1.0573440890000001</v>
      </c>
      <c r="O554" s="12">
        <f t="shared" ca="1" si="184"/>
        <v>1.221953109</v>
      </c>
      <c r="P554" s="17">
        <f t="shared" si="195"/>
        <v>0</v>
      </c>
      <c r="Q554" s="14">
        <f t="shared" ca="1" si="185"/>
        <v>0</v>
      </c>
      <c r="R554" s="20">
        <f t="shared" si="186"/>
        <v>0</v>
      </c>
      <c r="S554" s="14">
        <f t="shared" si="187"/>
        <v>0</v>
      </c>
      <c r="T554" s="4">
        <f t="shared" si="196"/>
        <v>0</v>
      </c>
      <c r="U554" s="29">
        <f t="shared" si="197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188"/>
        <v>45233</v>
      </c>
      <c r="B555" s="116">
        <f t="shared" ca="1" si="198"/>
        <v>0</v>
      </c>
      <c r="C555" s="14">
        <f t="shared" si="189"/>
        <v>0</v>
      </c>
      <c r="D555" s="95">
        <f t="shared" si="190"/>
        <v>45231</v>
      </c>
      <c r="E555" s="93">
        <f ca="1">IF(D555&lt;$B$1,VLOOKUP(D555,[1]DI!$A$4:$B$15000,2,FALSE),0)</f>
        <v>0.1265</v>
      </c>
      <c r="F555" s="14">
        <f t="shared" ca="1" si="199"/>
        <v>1.0004727899999999</v>
      </c>
      <c r="G555" s="14">
        <f ca="1">(TRUNC(PRODUCT($F$12:$F554),16))</f>
        <v>1.27625165484751</v>
      </c>
      <c r="H555" s="14">
        <f t="shared" ca="1" si="200"/>
        <v>1.10380622170753</v>
      </c>
      <c r="I555" s="14">
        <f t="shared" ca="1" si="201"/>
        <v>1.156228</v>
      </c>
      <c r="J555" s="13">
        <f t="shared" si="191"/>
        <v>0.05</v>
      </c>
      <c r="K555" s="29">
        <f t="shared" si="192"/>
        <v>44812</v>
      </c>
      <c r="L555" s="2">
        <f t="shared" si="193"/>
        <v>289</v>
      </c>
      <c r="M555" s="17">
        <f t="shared" si="194"/>
        <v>289</v>
      </c>
      <c r="N555" s="12">
        <f t="shared" si="183"/>
        <v>1.0575488230000001</v>
      </c>
      <c r="O555" s="12">
        <f t="shared" ca="1" si="184"/>
        <v>1.2227675609999999</v>
      </c>
      <c r="P555" s="17">
        <f t="shared" si="195"/>
        <v>0</v>
      </c>
      <c r="Q555" s="14">
        <f t="shared" ca="1" si="185"/>
        <v>0</v>
      </c>
      <c r="R555" s="20">
        <f t="shared" si="186"/>
        <v>0</v>
      </c>
      <c r="S555" s="14">
        <f t="shared" si="187"/>
        <v>0</v>
      </c>
      <c r="T555" s="4">
        <f t="shared" si="196"/>
        <v>0</v>
      </c>
      <c r="U555" s="29">
        <f t="shared" si="197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188"/>
        <v>45236</v>
      </c>
      <c r="B556" s="116">
        <f t="shared" ca="1" si="198"/>
        <v>0</v>
      </c>
      <c r="C556" s="14">
        <f t="shared" si="189"/>
        <v>0</v>
      </c>
      <c r="D556" s="95">
        <f t="shared" si="190"/>
        <v>45233</v>
      </c>
      <c r="E556" s="93">
        <f ca="1">IF(D556&lt;$B$1,VLOOKUP(D556,[1]DI!$A$4:$B$15000,2,FALSE),0)</f>
        <v>0.1215</v>
      </c>
      <c r="F556" s="14">
        <f t="shared" ca="1" si="199"/>
        <v>1.00045513</v>
      </c>
      <c r="G556" s="14">
        <f ca="1">(TRUNC(PRODUCT($F$12:$F555),16))</f>
        <v>1.2768550538673999</v>
      </c>
      <c r="H556" s="14">
        <f t="shared" ca="1" si="200"/>
        <v>1.10380622170753</v>
      </c>
      <c r="I556" s="14">
        <f t="shared" ca="1" si="201"/>
        <v>1.15677465</v>
      </c>
      <c r="J556" s="13">
        <f t="shared" si="191"/>
        <v>0.05</v>
      </c>
      <c r="K556" s="29">
        <f t="shared" si="192"/>
        <v>44812</v>
      </c>
      <c r="L556" s="2">
        <f t="shared" si="193"/>
        <v>290</v>
      </c>
      <c r="M556" s="17">
        <f t="shared" si="194"/>
        <v>290</v>
      </c>
      <c r="N556" s="12">
        <f t="shared" si="183"/>
        <v>1.057753597</v>
      </c>
      <c r="O556" s="12">
        <f t="shared" ca="1" si="184"/>
        <v>1.2235825469999999</v>
      </c>
      <c r="P556" s="17">
        <f t="shared" si="195"/>
        <v>0</v>
      </c>
      <c r="Q556" s="14">
        <f t="shared" ca="1" si="185"/>
        <v>0</v>
      </c>
      <c r="R556" s="20">
        <f t="shared" si="186"/>
        <v>0</v>
      </c>
      <c r="S556" s="14">
        <f t="shared" si="187"/>
        <v>0</v>
      </c>
      <c r="T556" s="4">
        <f t="shared" si="196"/>
        <v>0</v>
      </c>
      <c r="U556" s="29">
        <f t="shared" si="197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188"/>
        <v>45237</v>
      </c>
      <c r="B557" s="116">
        <f t="shared" ca="1" si="198"/>
        <v>0</v>
      </c>
      <c r="C557" s="14">
        <f t="shared" si="189"/>
        <v>0</v>
      </c>
      <c r="D557" s="95">
        <f t="shared" si="190"/>
        <v>45236</v>
      </c>
      <c r="E557" s="93">
        <f ca="1">IF(D557&lt;$B$1,VLOOKUP(D557,[1]DI!$A$4:$B$15000,2,FALSE),0)</f>
        <v>0.1215</v>
      </c>
      <c r="F557" s="14">
        <f t="shared" ca="1" si="199"/>
        <v>1.00045513</v>
      </c>
      <c r="G557" s="14">
        <f ca="1">(TRUNC(PRODUCT($F$12:$F556),16))</f>
        <v>1.2774361889080701</v>
      </c>
      <c r="H557" s="14">
        <f t="shared" ca="1" si="200"/>
        <v>1.10380622170753</v>
      </c>
      <c r="I557" s="14">
        <f t="shared" ca="1" si="201"/>
        <v>1.15730113</v>
      </c>
      <c r="J557" s="13">
        <f t="shared" si="191"/>
        <v>0.05</v>
      </c>
      <c r="K557" s="29">
        <f t="shared" si="192"/>
        <v>44812</v>
      </c>
      <c r="L557" s="2">
        <f t="shared" si="193"/>
        <v>291</v>
      </c>
      <c r="M557" s="17">
        <f t="shared" si="194"/>
        <v>291</v>
      </c>
      <c r="N557" s="12">
        <f t="shared" si="183"/>
        <v>1.0579584099999999</v>
      </c>
      <c r="O557" s="12">
        <f t="shared" ca="1" si="184"/>
        <v>1.224376463</v>
      </c>
      <c r="P557" s="17">
        <f t="shared" si="195"/>
        <v>0</v>
      </c>
      <c r="Q557" s="14">
        <f t="shared" ca="1" si="185"/>
        <v>0</v>
      </c>
      <c r="R557" s="20">
        <f t="shared" si="186"/>
        <v>0</v>
      </c>
      <c r="S557" s="14">
        <f t="shared" si="187"/>
        <v>0</v>
      </c>
      <c r="T557" s="4">
        <f t="shared" si="196"/>
        <v>0</v>
      </c>
      <c r="U557" s="29">
        <f t="shared" si="197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188"/>
        <v>45238</v>
      </c>
      <c r="B558" s="116">
        <f t="shared" ca="1" si="198"/>
        <v>0</v>
      </c>
      <c r="C558" s="14">
        <f t="shared" si="189"/>
        <v>0</v>
      </c>
      <c r="D558" s="95">
        <f t="shared" si="190"/>
        <v>45237</v>
      </c>
      <c r="E558" s="93">
        <f ca="1">IF(D558&lt;$B$1,VLOOKUP(D558,[1]DI!$A$4:$B$15000,2,FALSE),0)</f>
        <v>0.1215</v>
      </c>
      <c r="F558" s="14">
        <f t="shared" ca="1" si="199"/>
        <v>1.00045513</v>
      </c>
      <c r="G558" s="14">
        <f ca="1">(TRUNC(PRODUCT($F$12:$F557),16))</f>
        <v>1.2780175884407301</v>
      </c>
      <c r="H558" s="14">
        <f t="shared" ca="1" si="200"/>
        <v>1.10380622170753</v>
      </c>
      <c r="I558" s="14">
        <f t="shared" ca="1" si="201"/>
        <v>1.1578278500000001</v>
      </c>
      <c r="J558" s="13">
        <f t="shared" si="191"/>
        <v>0.05</v>
      </c>
      <c r="K558" s="29">
        <f t="shared" si="192"/>
        <v>44812</v>
      </c>
      <c r="L558" s="2">
        <f t="shared" si="193"/>
        <v>292</v>
      </c>
      <c r="M558" s="17">
        <f t="shared" si="194"/>
        <v>292</v>
      </c>
      <c r="N558" s="12">
        <f t="shared" si="183"/>
        <v>1.058163263</v>
      </c>
      <c r="O558" s="12">
        <f t="shared" ca="1" si="184"/>
        <v>1.2251708960000001</v>
      </c>
      <c r="P558" s="17">
        <f t="shared" si="195"/>
        <v>0</v>
      </c>
      <c r="Q558" s="14">
        <f t="shared" ca="1" si="185"/>
        <v>0</v>
      </c>
      <c r="R558" s="20">
        <f t="shared" si="186"/>
        <v>0</v>
      </c>
      <c r="S558" s="14">
        <f t="shared" si="187"/>
        <v>0</v>
      </c>
      <c r="T558" s="4">
        <f t="shared" si="196"/>
        <v>0</v>
      </c>
      <c r="U558" s="29">
        <f t="shared" si="197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188"/>
        <v>45239</v>
      </c>
      <c r="B559" s="116">
        <f t="shared" ca="1" si="198"/>
        <v>0</v>
      </c>
      <c r="C559" s="14">
        <f t="shared" si="189"/>
        <v>0</v>
      </c>
      <c r="D559" s="95">
        <f t="shared" si="190"/>
        <v>45238</v>
      </c>
      <c r="E559" s="93">
        <f ca="1">IF(D559&lt;$B$1,VLOOKUP(D559,[1]DI!$A$4:$B$15000,2,FALSE),0)</f>
        <v>0.1215</v>
      </c>
      <c r="F559" s="14">
        <f t="shared" ca="1" si="199"/>
        <v>1.00045513</v>
      </c>
      <c r="G559" s="14">
        <f ca="1">(TRUNC(PRODUCT($F$12:$F558),16))</f>
        <v>1.2785992525857499</v>
      </c>
      <c r="H559" s="14">
        <f t="shared" ca="1" si="200"/>
        <v>1.10380622170753</v>
      </c>
      <c r="I559" s="14">
        <f t="shared" ca="1" si="201"/>
        <v>1.15835482</v>
      </c>
      <c r="J559" s="13">
        <f t="shared" si="191"/>
        <v>0.05</v>
      </c>
      <c r="K559" s="29">
        <f t="shared" si="192"/>
        <v>44812</v>
      </c>
      <c r="L559" s="2">
        <f t="shared" si="193"/>
        <v>293</v>
      </c>
      <c r="M559" s="17">
        <f t="shared" si="194"/>
        <v>293</v>
      </c>
      <c r="N559" s="12">
        <f t="shared" si="183"/>
        <v>1.058368156</v>
      </c>
      <c r="O559" s="12">
        <f t="shared" ca="1" si="184"/>
        <v>1.2259658550000001</v>
      </c>
      <c r="P559" s="17">
        <f t="shared" si="195"/>
        <v>0</v>
      </c>
      <c r="Q559" s="14">
        <f t="shared" ca="1" si="185"/>
        <v>0</v>
      </c>
      <c r="R559" s="20">
        <f t="shared" si="186"/>
        <v>0</v>
      </c>
      <c r="S559" s="14">
        <f t="shared" si="187"/>
        <v>0</v>
      </c>
      <c r="T559" s="4">
        <f t="shared" si="196"/>
        <v>0</v>
      </c>
      <c r="U559" s="29">
        <f t="shared" si="197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188"/>
        <v>45240</v>
      </c>
      <c r="B560" s="116">
        <f t="shared" ca="1" si="198"/>
        <v>0</v>
      </c>
      <c r="C560" s="14">
        <f t="shared" si="189"/>
        <v>0</v>
      </c>
      <c r="D560" s="95">
        <f t="shared" si="190"/>
        <v>45239</v>
      </c>
      <c r="E560" s="93">
        <f ca="1">IF(D560&lt;$B$1,VLOOKUP(D560,[1]DI!$A$4:$B$15000,2,FALSE),0)</f>
        <v>0.1215</v>
      </c>
      <c r="F560" s="14">
        <f t="shared" ca="1" si="199"/>
        <v>1.00045513</v>
      </c>
      <c r="G560" s="14">
        <f ca="1">(TRUNC(PRODUCT($F$12:$F559),16))</f>
        <v>1.2791811814635801</v>
      </c>
      <c r="H560" s="14">
        <f t="shared" ca="1" si="200"/>
        <v>1.10380622170753</v>
      </c>
      <c r="I560" s="14">
        <f t="shared" ca="1" si="201"/>
        <v>1.1588820200000001</v>
      </c>
      <c r="J560" s="13">
        <f t="shared" si="191"/>
        <v>0.05</v>
      </c>
      <c r="K560" s="29">
        <f t="shared" si="192"/>
        <v>44812</v>
      </c>
      <c r="L560" s="2">
        <f t="shared" si="193"/>
        <v>294</v>
      </c>
      <c r="M560" s="17">
        <f t="shared" si="194"/>
        <v>294</v>
      </c>
      <c r="N560" s="12">
        <f t="shared" si="183"/>
        <v>1.0585730879999999</v>
      </c>
      <c r="O560" s="12">
        <f t="shared" ca="1" si="184"/>
        <v>1.226761319</v>
      </c>
      <c r="P560" s="17">
        <f t="shared" si="195"/>
        <v>0</v>
      </c>
      <c r="Q560" s="14">
        <f t="shared" ca="1" si="185"/>
        <v>0</v>
      </c>
      <c r="R560" s="20">
        <f t="shared" si="186"/>
        <v>0</v>
      </c>
      <c r="S560" s="14">
        <f t="shared" si="187"/>
        <v>0</v>
      </c>
      <c r="T560" s="4">
        <f t="shared" si="196"/>
        <v>0</v>
      </c>
      <c r="U560" s="29">
        <f t="shared" si="197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188"/>
        <v>45243</v>
      </c>
      <c r="B561" s="116">
        <f t="shared" ca="1" si="198"/>
        <v>0</v>
      </c>
      <c r="C561" s="14">
        <f t="shared" si="189"/>
        <v>0</v>
      </c>
      <c r="D561" s="95">
        <f t="shared" si="190"/>
        <v>45240</v>
      </c>
      <c r="E561" s="93">
        <f ca="1">IF(D561&lt;$B$1,VLOOKUP(D561,[1]DI!$A$4:$B$15000,2,FALSE),0)</f>
        <v>0.1215</v>
      </c>
      <c r="F561" s="14">
        <f t="shared" ca="1" si="199"/>
        <v>1.00045513</v>
      </c>
      <c r="G561" s="14">
        <f ca="1">(TRUNC(PRODUCT($F$12:$F560),16))</f>
        <v>1.2797633751947</v>
      </c>
      <c r="H561" s="14">
        <f t="shared" ca="1" si="200"/>
        <v>1.10380622170753</v>
      </c>
      <c r="I561" s="14">
        <f t="shared" ca="1" si="201"/>
        <v>1.15940946</v>
      </c>
      <c r="J561" s="13">
        <f t="shared" si="191"/>
        <v>0.05</v>
      </c>
      <c r="K561" s="29">
        <f t="shared" si="192"/>
        <v>44812</v>
      </c>
      <c r="L561" s="2">
        <f t="shared" si="193"/>
        <v>295</v>
      </c>
      <c r="M561" s="17">
        <f t="shared" si="194"/>
        <v>295</v>
      </c>
      <c r="N561" s="12">
        <f t="shared" si="183"/>
        <v>1.0587780600000001</v>
      </c>
      <c r="O561" s="12">
        <f t="shared" ca="1" si="184"/>
        <v>1.2275572990000001</v>
      </c>
      <c r="P561" s="17">
        <f t="shared" si="195"/>
        <v>0</v>
      </c>
      <c r="Q561" s="14">
        <f t="shared" ca="1" si="185"/>
        <v>0</v>
      </c>
      <c r="R561" s="20">
        <f t="shared" si="186"/>
        <v>0</v>
      </c>
      <c r="S561" s="14">
        <f t="shared" si="187"/>
        <v>0</v>
      </c>
      <c r="T561" s="4">
        <f t="shared" si="196"/>
        <v>0</v>
      </c>
      <c r="U561" s="29">
        <f t="shared" si="197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188"/>
        <v>45244</v>
      </c>
      <c r="B562" s="116">
        <f t="shared" ca="1" si="198"/>
        <v>0</v>
      </c>
      <c r="C562" s="14">
        <f t="shared" si="189"/>
        <v>0</v>
      </c>
      <c r="D562" s="95">
        <f t="shared" si="190"/>
        <v>45243</v>
      </c>
      <c r="E562" s="93">
        <f ca="1">IF(D562&lt;$B$1,VLOOKUP(D562,[1]DI!$A$4:$B$15000,2,FALSE),0)</f>
        <v>0.1215</v>
      </c>
      <c r="F562" s="14">
        <f t="shared" ca="1" si="199"/>
        <v>1.00045513</v>
      </c>
      <c r="G562" s="14">
        <f ca="1">(TRUNC(PRODUCT($F$12:$F561),16))</f>
        <v>1.2803458338996501</v>
      </c>
      <c r="H562" s="14">
        <f t="shared" ca="1" si="200"/>
        <v>1.10380622170753</v>
      </c>
      <c r="I562" s="14">
        <f t="shared" ca="1" si="201"/>
        <v>1.15993714</v>
      </c>
      <c r="J562" s="13">
        <f t="shared" si="191"/>
        <v>0.05</v>
      </c>
      <c r="K562" s="29">
        <f t="shared" si="192"/>
        <v>44812</v>
      </c>
      <c r="L562" s="2">
        <f t="shared" si="193"/>
        <v>296</v>
      </c>
      <c r="M562" s="17">
        <f t="shared" si="194"/>
        <v>296</v>
      </c>
      <c r="N562" s="12">
        <f t="shared" si="183"/>
        <v>1.058983072</v>
      </c>
      <c r="O562" s="12">
        <f t="shared" ca="1" si="184"/>
        <v>1.2283537959999999</v>
      </c>
      <c r="P562" s="17">
        <f t="shared" si="195"/>
        <v>0</v>
      </c>
      <c r="Q562" s="14">
        <f t="shared" ca="1" si="185"/>
        <v>0</v>
      </c>
      <c r="R562" s="20">
        <f t="shared" si="186"/>
        <v>0</v>
      </c>
      <c r="S562" s="14">
        <f t="shared" si="187"/>
        <v>0</v>
      </c>
      <c r="T562" s="4">
        <f t="shared" si="196"/>
        <v>0</v>
      </c>
      <c r="U562" s="29">
        <f t="shared" si="197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188"/>
        <v>45246</v>
      </c>
      <c r="B563" s="116">
        <f t="shared" ca="1" si="198"/>
        <v>0</v>
      </c>
      <c r="C563" s="14">
        <f t="shared" si="189"/>
        <v>0</v>
      </c>
      <c r="D563" s="95">
        <f t="shared" si="190"/>
        <v>45244</v>
      </c>
      <c r="E563" s="93">
        <f ca="1">IF(D563&lt;$B$1,VLOOKUP(D563,[1]DI!$A$4:$B$15000,2,FALSE),0)</f>
        <v>0.1215</v>
      </c>
      <c r="F563" s="14">
        <f t="shared" ca="1" si="199"/>
        <v>1.00045513</v>
      </c>
      <c r="G563" s="14">
        <f ca="1">(TRUNC(PRODUCT($F$12:$F562),16))</f>
        <v>1.2809285576990399</v>
      </c>
      <c r="H563" s="14">
        <f t="shared" ca="1" si="200"/>
        <v>1.10380622170753</v>
      </c>
      <c r="I563" s="14">
        <f t="shared" ca="1" si="201"/>
        <v>1.1604650599999999</v>
      </c>
      <c r="J563" s="13">
        <f t="shared" si="191"/>
        <v>0.05</v>
      </c>
      <c r="K563" s="29">
        <f t="shared" si="192"/>
        <v>44812</v>
      </c>
      <c r="L563" s="2">
        <f t="shared" si="193"/>
        <v>297</v>
      </c>
      <c r="M563" s="17">
        <f t="shared" si="194"/>
        <v>297</v>
      </c>
      <c r="N563" s="12">
        <f t="shared" si="183"/>
        <v>1.0591881240000001</v>
      </c>
      <c r="O563" s="12">
        <f t="shared" ca="1" si="184"/>
        <v>1.2291508099999999</v>
      </c>
      <c r="P563" s="17">
        <f t="shared" si="195"/>
        <v>0</v>
      </c>
      <c r="Q563" s="14">
        <f t="shared" ca="1" si="185"/>
        <v>0</v>
      </c>
      <c r="R563" s="20">
        <f t="shared" si="186"/>
        <v>0</v>
      </c>
      <c r="S563" s="14">
        <f t="shared" si="187"/>
        <v>0</v>
      </c>
      <c r="T563" s="4">
        <f t="shared" si="196"/>
        <v>0</v>
      </c>
      <c r="U563" s="29">
        <f t="shared" si="197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188"/>
        <v>45247</v>
      </c>
      <c r="B564" s="116">
        <f t="shared" ca="1" si="198"/>
        <v>0</v>
      </c>
      <c r="C564" s="14">
        <f t="shared" si="189"/>
        <v>0</v>
      </c>
      <c r="D564" s="95">
        <f t="shared" si="190"/>
        <v>45246</v>
      </c>
      <c r="E564" s="93">
        <f ca="1">IF(D564&lt;$B$1,VLOOKUP(D564,[1]DI!$A$4:$B$15000,2,FALSE),0)</f>
        <v>0.1215</v>
      </c>
      <c r="F564" s="14">
        <f t="shared" ca="1" si="199"/>
        <v>1.00045513</v>
      </c>
      <c r="G564" s="14">
        <f ca="1">(TRUNC(PRODUCT($F$12:$F563),16))</f>
        <v>1.2815115467135001</v>
      </c>
      <c r="H564" s="14">
        <f t="shared" ca="1" si="200"/>
        <v>1.10380622170753</v>
      </c>
      <c r="I564" s="14">
        <f t="shared" ca="1" si="201"/>
        <v>1.1609932300000001</v>
      </c>
      <c r="J564" s="13">
        <f t="shared" si="191"/>
        <v>0.05</v>
      </c>
      <c r="K564" s="29">
        <f t="shared" si="192"/>
        <v>44812</v>
      </c>
      <c r="L564" s="2">
        <f t="shared" si="193"/>
        <v>298</v>
      </c>
      <c r="M564" s="17">
        <f t="shared" si="194"/>
        <v>298</v>
      </c>
      <c r="N564" s="12">
        <f t="shared" si="183"/>
        <v>1.0593932150000001</v>
      </c>
      <c r="O564" s="12">
        <f t="shared" ca="1" si="184"/>
        <v>1.229948351</v>
      </c>
      <c r="P564" s="17">
        <f t="shared" si="195"/>
        <v>0</v>
      </c>
      <c r="Q564" s="14">
        <f t="shared" ca="1" si="185"/>
        <v>0</v>
      </c>
      <c r="R564" s="20">
        <f t="shared" si="186"/>
        <v>0</v>
      </c>
      <c r="S564" s="14">
        <f t="shared" si="187"/>
        <v>0</v>
      </c>
      <c r="T564" s="4">
        <f t="shared" si="196"/>
        <v>0</v>
      </c>
      <c r="U564" s="29">
        <f t="shared" si="197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188"/>
        <v>45250</v>
      </c>
      <c r="B565" s="116">
        <f t="shared" ca="1" si="198"/>
        <v>0</v>
      </c>
      <c r="C565" s="14">
        <f t="shared" si="189"/>
        <v>0</v>
      </c>
      <c r="D565" s="95">
        <f t="shared" si="190"/>
        <v>45247</v>
      </c>
      <c r="E565" s="93">
        <f ca="1">IF(D565&lt;$B$1,VLOOKUP(D565,[1]DI!$A$4:$B$15000,2,FALSE),0)</f>
        <v>0.1215</v>
      </c>
      <c r="F565" s="14">
        <f t="shared" ca="1" si="199"/>
        <v>1.00045513</v>
      </c>
      <c r="G565" s="14">
        <f ca="1">(TRUNC(PRODUCT($F$12:$F564),16))</f>
        <v>1.2820948010637601</v>
      </c>
      <c r="H565" s="14">
        <f t="shared" ca="1" si="200"/>
        <v>1.10380622170753</v>
      </c>
      <c r="I565" s="14">
        <f t="shared" ca="1" si="201"/>
        <v>1.16152163</v>
      </c>
      <c r="J565" s="13">
        <f t="shared" si="191"/>
        <v>0.05</v>
      </c>
      <c r="K565" s="29">
        <f t="shared" si="192"/>
        <v>44812</v>
      </c>
      <c r="L565" s="2">
        <f t="shared" si="193"/>
        <v>299</v>
      </c>
      <c r="M565" s="17">
        <f t="shared" si="194"/>
        <v>299</v>
      </c>
      <c r="N565" s="12">
        <f t="shared" si="183"/>
        <v>1.059598346</v>
      </c>
      <c r="O565" s="12">
        <f t="shared" ca="1" si="184"/>
        <v>1.230746398</v>
      </c>
      <c r="P565" s="17">
        <f t="shared" si="195"/>
        <v>0</v>
      </c>
      <c r="Q565" s="14">
        <f t="shared" ca="1" si="185"/>
        <v>0</v>
      </c>
      <c r="R565" s="20">
        <f t="shared" si="186"/>
        <v>0</v>
      </c>
      <c r="S565" s="14">
        <f t="shared" si="187"/>
        <v>0</v>
      </c>
      <c r="T565" s="4">
        <f t="shared" si="196"/>
        <v>0</v>
      </c>
      <c r="U565" s="29">
        <f t="shared" si="197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188"/>
        <v>45251</v>
      </c>
      <c r="B566" s="116">
        <f t="shared" ca="1" si="198"/>
        <v>0</v>
      </c>
      <c r="C566" s="14">
        <f t="shared" si="189"/>
        <v>0</v>
      </c>
      <c r="D566" s="95">
        <f t="shared" si="190"/>
        <v>45250</v>
      </c>
      <c r="E566" s="93">
        <f ca="1">IF(D566&lt;$B$1,VLOOKUP(D566,[1]DI!$A$4:$B$15000,2,FALSE),0)</f>
        <v>0.1215</v>
      </c>
      <c r="F566" s="14">
        <f t="shared" ca="1" si="199"/>
        <v>1.00045513</v>
      </c>
      <c r="G566" s="14">
        <f ca="1">(TRUNC(PRODUCT($F$12:$F565),16))</f>
        <v>1.2826783208705701</v>
      </c>
      <c r="H566" s="14">
        <f t="shared" ca="1" si="200"/>
        <v>1.10380622170753</v>
      </c>
      <c r="I566" s="14">
        <f t="shared" ca="1" si="201"/>
        <v>1.1620502699999999</v>
      </c>
      <c r="J566" s="13">
        <f t="shared" si="191"/>
        <v>0.05</v>
      </c>
      <c r="K566" s="29">
        <f t="shared" si="192"/>
        <v>44812</v>
      </c>
      <c r="L566" s="2">
        <f t="shared" si="193"/>
        <v>300</v>
      </c>
      <c r="M566" s="17">
        <f t="shared" si="194"/>
        <v>300</v>
      </c>
      <c r="N566" s="12">
        <f t="shared" si="183"/>
        <v>1.0598035159999999</v>
      </c>
      <c r="O566" s="12">
        <f t="shared" ca="1" si="184"/>
        <v>1.2315449620000001</v>
      </c>
      <c r="P566" s="17">
        <f t="shared" si="195"/>
        <v>0</v>
      </c>
      <c r="Q566" s="14">
        <f t="shared" ca="1" si="185"/>
        <v>0</v>
      </c>
      <c r="R566" s="20">
        <f t="shared" si="186"/>
        <v>0</v>
      </c>
      <c r="S566" s="14">
        <f t="shared" si="187"/>
        <v>0</v>
      </c>
      <c r="T566" s="4">
        <f t="shared" si="196"/>
        <v>0</v>
      </c>
      <c r="U566" s="29">
        <f t="shared" si="197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188"/>
        <v>45252</v>
      </c>
      <c r="B567" s="116">
        <f t="shared" ca="1" si="198"/>
        <v>0</v>
      </c>
      <c r="C567" s="14">
        <f t="shared" si="189"/>
        <v>0</v>
      </c>
      <c r="D567" s="95">
        <f t="shared" si="190"/>
        <v>45251</v>
      </c>
      <c r="E567" s="93">
        <f ca="1">IF(D567&lt;$B$1,VLOOKUP(D567,[1]DI!$A$4:$B$15000,2,FALSE),0)</f>
        <v>0.1215</v>
      </c>
      <c r="F567" s="14">
        <f t="shared" ca="1" si="199"/>
        <v>1.00045513</v>
      </c>
      <c r="G567" s="14">
        <f ca="1">(TRUNC(PRODUCT($F$12:$F566),16))</f>
        <v>1.28326210625474</v>
      </c>
      <c r="H567" s="14">
        <f t="shared" ca="1" si="200"/>
        <v>1.10380622170753</v>
      </c>
      <c r="I567" s="14">
        <f t="shared" ca="1" si="201"/>
        <v>1.1625791599999999</v>
      </c>
      <c r="J567" s="13">
        <f t="shared" si="191"/>
        <v>0.05</v>
      </c>
      <c r="K567" s="29">
        <f t="shared" si="192"/>
        <v>44812</v>
      </c>
      <c r="L567" s="2">
        <f t="shared" si="193"/>
        <v>301</v>
      </c>
      <c r="M567" s="17">
        <f t="shared" si="194"/>
        <v>301</v>
      </c>
      <c r="N567" s="12">
        <f t="shared" si="183"/>
        <v>1.060008726</v>
      </c>
      <c r="O567" s="12">
        <f t="shared" ca="1" si="184"/>
        <v>1.2323440539999999</v>
      </c>
      <c r="P567" s="17">
        <f t="shared" si="195"/>
        <v>0</v>
      </c>
      <c r="Q567" s="14">
        <f t="shared" ca="1" si="185"/>
        <v>0</v>
      </c>
      <c r="R567" s="20">
        <f t="shared" si="186"/>
        <v>0</v>
      </c>
      <c r="S567" s="14">
        <f t="shared" si="187"/>
        <v>0</v>
      </c>
      <c r="T567" s="4">
        <f t="shared" si="196"/>
        <v>0</v>
      </c>
      <c r="U567" s="29">
        <f t="shared" si="197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188"/>
        <v>45253</v>
      </c>
      <c r="B568" s="116">
        <f t="shared" ca="1" si="198"/>
        <v>0</v>
      </c>
      <c r="C568" s="14">
        <f t="shared" si="189"/>
        <v>0</v>
      </c>
      <c r="D568" s="95">
        <f t="shared" si="190"/>
        <v>45252</v>
      </c>
      <c r="E568" s="93">
        <f ca="1">IF(D568&lt;$B$1,VLOOKUP(D568,[1]DI!$A$4:$B$15000,2,FALSE),0)</f>
        <v>0.1215</v>
      </c>
      <c r="F568" s="14">
        <f t="shared" ca="1" si="199"/>
        <v>1.00045513</v>
      </c>
      <c r="G568" s="14">
        <f ca="1">(TRUNC(PRODUCT($F$12:$F567),16))</f>
        <v>1.28384615733716</v>
      </c>
      <c r="H568" s="14">
        <f t="shared" ca="1" si="200"/>
        <v>1.10380622170753</v>
      </c>
      <c r="I568" s="14">
        <f t="shared" ca="1" si="201"/>
        <v>1.1631082800000001</v>
      </c>
      <c r="J568" s="13">
        <f t="shared" si="191"/>
        <v>0.05</v>
      </c>
      <c r="K568" s="29">
        <f t="shared" si="192"/>
        <v>44812</v>
      </c>
      <c r="L568" s="2">
        <f t="shared" si="193"/>
        <v>302</v>
      </c>
      <c r="M568" s="17">
        <f t="shared" si="194"/>
        <v>302</v>
      </c>
      <c r="N568" s="12">
        <f t="shared" si="183"/>
        <v>1.060213976</v>
      </c>
      <c r="O568" s="12">
        <f t="shared" ca="1" si="184"/>
        <v>1.233143654</v>
      </c>
      <c r="P568" s="17">
        <f t="shared" si="195"/>
        <v>0</v>
      </c>
      <c r="Q568" s="14">
        <f t="shared" ca="1" si="185"/>
        <v>0</v>
      </c>
      <c r="R568" s="20">
        <f t="shared" si="186"/>
        <v>0</v>
      </c>
      <c r="S568" s="14">
        <f t="shared" si="187"/>
        <v>0</v>
      </c>
      <c r="T568" s="4">
        <f t="shared" si="196"/>
        <v>0</v>
      </c>
      <c r="U568" s="29">
        <f t="shared" si="197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188"/>
        <v>45254</v>
      </c>
      <c r="B569" s="116">
        <f t="shared" ca="1" si="198"/>
        <v>0</v>
      </c>
      <c r="C569" s="14">
        <f t="shared" si="189"/>
        <v>0</v>
      </c>
      <c r="D569" s="95">
        <f t="shared" si="190"/>
        <v>45253</v>
      </c>
      <c r="E569" s="93">
        <f ca="1">IF(D569&lt;$B$1,VLOOKUP(D569,[1]DI!$A$4:$B$15000,2,FALSE),0)</f>
        <v>0.1215</v>
      </c>
      <c r="F569" s="14">
        <f t="shared" ca="1" si="199"/>
        <v>1.00045513</v>
      </c>
      <c r="G569" s="14">
        <f ca="1">(TRUNC(PRODUCT($F$12:$F568),16))</f>
        <v>1.28443047423875</v>
      </c>
      <c r="H569" s="14">
        <f t="shared" ca="1" si="200"/>
        <v>1.10380622170753</v>
      </c>
      <c r="I569" s="14">
        <f t="shared" ca="1" si="201"/>
        <v>1.1636376500000001</v>
      </c>
      <c r="J569" s="13">
        <f t="shared" si="191"/>
        <v>0.05</v>
      </c>
      <c r="K569" s="29">
        <f t="shared" si="192"/>
        <v>44812</v>
      </c>
      <c r="L569" s="2">
        <f t="shared" si="193"/>
        <v>303</v>
      </c>
      <c r="M569" s="17">
        <f t="shared" si="194"/>
        <v>303</v>
      </c>
      <c r="N569" s="12">
        <f t="shared" si="183"/>
        <v>1.060419266</v>
      </c>
      <c r="O569" s="12">
        <f t="shared" ca="1" si="184"/>
        <v>1.233943783</v>
      </c>
      <c r="P569" s="17">
        <f t="shared" si="195"/>
        <v>0</v>
      </c>
      <c r="Q569" s="14">
        <f t="shared" ca="1" si="185"/>
        <v>0</v>
      </c>
      <c r="R569" s="20">
        <f t="shared" si="186"/>
        <v>0</v>
      </c>
      <c r="S569" s="14">
        <f t="shared" si="187"/>
        <v>0</v>
      </c>
      <c r="T569" s="4">
        <f t="shared" si="196"/>
        <v>0</v>
      </c>
      <c r="U569" s="29">
        <f t="shared" si="197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188"/>
        <v>45257</v>
      </c>
      <c r="B570" s="116">
        <f t="shared" ca="1" si="198"/>
        <v>0</v>
      </c>
      <c r="C570" s="14">
        <f t="shared" si="189"/>
        <v>0</v>
      </c>
      <c r="D570" s="95">
        <f t="shared" si="190"/>
        <v>45254</v>
      </c>
      <c r="E570" s="93">
        <f ca="1">IF(D570&lt;$B$1,VLOOKUP(D570,[1]DI!$A$4:$B$15000,2,FALSE),0)</f>
        <v>0.1215</v>
      </c>
      <c r="F570" s="14">
        <f t="shared" ca="1" si="199"/>
        <v>1.00045513</v>
      </c>
      <c r="G570" s="14">
        <f ca="1">(TRUNC(PRODUCT($F$12:$F569),16))</f>
        <v>1.2850150570804899</v>
      </c>
      <c r="H570" s="14">
        <f t="shared" ca="1" si="200"/>
        <v>1.10380622170753</v>
      </c>
      <c r="I570" s="14">
        <f t="shared" ca="1" si="201"/>
        <v>1.16416725</v>
      </c>
      <c r="J570" s="13">
        <f t="shared" si="191"/>
        <v>0.05</v>
      </c>
      <c r="K570" s="29">
        <f t="shared" si="192"/>
        <v>44812</v>
      </c>
      <c r="L570" s="2">
        <f t="shared" si="193"/>
        <v>304</v>
      </c>
      <c r="M570" s="17">
        <f t="shared" si="194"/>
        <v>304</v>
      </c>
      <c r="N570" s="12">
        <f t="shared" si="183"/>
        <v>1.060624596</v>
      </c>
      <c r="O570" s="12">
        <f t="shared" ca="1" si="184"/>
        <v>1.2347444190000001</v>
      </c>
      <c r="P570" s="17">
        <f t="shared" si="195"/>
        <v>0</v>
      </c>
      <c r="Q570" s="14">
        <f t="shared" ca="1" si="185"/>
        <v>0</v>
      </c>
      <c r="R570" s="20">
        <f t="shared" si="186"/>
        <v>0</v>
      </c>
      <c r="S570" s="14">
        <f t="shared" si="187"/>
        <v>0</v>
      </c>
      <c r="T570" s="4">
        <f t="shared" si="196"/>
        <v>0</v>
      </c>
      <c r="U570" s="29">
        <f t="shared" si="197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188"/>
        <v>45258</v>
      </c>
      <c r="B571" s="116">
        <f t="shared" ca="1" si="198"/>
        <v>0</v>
      </c>
      <c r="C571" s="14">
        <f t="shared" si="189"/>
        <v>0</v>
      </c>
      <c r="D571" s="95">
        <f t="shared" si="190"/>
        <v>45257</v>
      </c>
      <c r="E571" s="93">
        <f ca="1">IF(D571&lt;$B$1,VLOOKUP(D571,[1]DI!$A$4:$B$15000,2,FALSE),0)</f>
        <v>0.1215</v>
      </c>
      <c r="F571" s="14">
        <f t="shared" ca="1" si="199"/>
        <v>1.00045513</v>
      </c>
      <c r="G571" s="14">
        <f ca="1">(TRUNC(PRODUCT($F$12:$F570),16))</f>
        <v>1.28559990598342</v>
      </c>
      <c r="H571" s="14">
        <f t="shared" ca="1" si="200"/>
        <v>1.10380622170753</v>
      </c>
      <c r="I571" s="14">
        <f t="shared" ca="1" si="201"/>
        <v>1.1646970999999999</v>
      </c>
      <c r="J571" s="13">
        <f t="shared" si="191"/>
        <v>0.05</v>
      </c>
      <c r="K571" s="29">
        <f t="shared" si="192"/>
        <v>44812</v>
      </c>
      <c r="L571" s="2">
        <f t="shared" si="193"/>
        <v>305</v>
      </c>
      <c r="M571" s="17">
        <f t="shared" si="194"/>
        <v>305</v>
      </c>
      <c r="N571" s="12">
        <f t="shared" si="183"/>
        <v>1.0608299649999999</v>
      </c>
      <c r="O571" s="12">
        <f t="shared" ca="1" si="184"/>
        <v>1.235545584</v>
      </c>
      <c r="P571" s="17">
        <f t="shared" si="195"/>
        <v>0</v>
      </c>
      <c r="Q571" s="14">
        <f t="shared" ca="1" si="185"/>
        <v>0</v>
      </c>
      <c r="R571" s="20">
        <f t="shared" si="186"/>
        <v>0</v>
      </c>
      <c r="S571" s="14">
        <f t="shared" si="187"/>
        <v>0</v>
      </c>
      <c r="T571" s="4">
        <f t="shared" si="196"/>
        <v>0</v>
      </c>
      <c r="U571" s="29">
        <f t="shared" si="197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188"/>
        <v>45259</v>
      </c>
      <c r="B572" s="116">
        <f t="shared" ca="1" si="198"/>
        <v>0</v>
      </c>
      <c r="C572" s="14">
        <f t="shared" si="189"/>
        <v>0</v>
      </c>
      <c r="D572" s="95">
        <f t="shared" si="190"/>
        <v>45258</v>
      </c>
      <c r="E572" s="93">
        <f ca="1">IF(D572&lt;$B$1,VLOOKUP(D572,[1]DI!$A$4:$B$15000,2,FALSE),0)</f>
        <v>0.1215</v>
      </c>
      <c r="F572" s="14">
        <f t="shared" ca="1" si="199"/>
        <v>1.00045513</v>
      </c>
      <c r="G572" s="14">
        <f ca="1">(TRUNC(PRODUCT($F$12:$F571),16))</f>
        <v>1.2861850210686301</v>
      </c>
      <c r="H572" s="14">
        <f t="shared" ca="1" si="200"/>
        <v>1.10380622170753</v>
      </c>
      <c r="I572" s="14">
        <f t="shared" ca="1" si="201"/>
        <v>1.16522719</v>
      </c>
      <c r="J572" s="13">
        <f t="shared" si="191"/>
        <v>0.05</v>
      </c>
      <c r="K572" s="29">
        <f t="shared" si="192"/>
        <v>44812</v>
      </c>
      <c r="L572" s="2">
        <f t="shared" si="193"/>
        <v>306</v>
      </c>
      <c r="M572" s="17">
        <f t="shared" si="194"/>
        <v>306</v>
      </c>
      <c r="N572" s="12">
        <f t="shared" si="183"/>
        <v>1.061035374</v>
      </c>
      <c r="O572" s="12">
        <f t="shared" ca="1" si="184"/>
        <v>1.236347267</v>
      </c>
      <c r="P572" s="17">
        <f t="shared" si="195"/>
        <v>0</v>
      </c>
      <c r="Q572" s="14">
        <f t="shared" ca="1" si="185"/>
        <v>0</v>
      </c>
      <c r="R572" s="20">
        <f t="shared" si="186"/>
        <v>0</v>
      </c>
      <c r="S572" s="14">
        <f t="shared" si="187"/>
        <v>0</v>
      </c>
      <c r="T572" s="4">
        <f t="shared" si="196"/>
        <v>0</v>
      </c>
      <c r="U572" s="29">
        <f t="shared" si="197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188"/>
        <v>45260</v>
      </c>
      <c r="B573" s="116">
        <f t="shared" ca="1" si="198"/>
        <v>0</v>
      </c>
      <c r="C573" s="14">
        <f t="shared" si="189"/>
        <v>0</v>
      </c>
      <c r="D573" s="95">
        <f t="shared" si="190"/>
        <v>45259</v>
      </c>
      <c r="E573" s="93">
        <f ca="1">IF(D573&lt;$B$1,VLOOKUP(D573,[1]DI!$A$4:$B$15000,2,FALSE),0)</f>
        <v>0.1215</v>
      </c>
      <c r="F573" s="14">
        <f t="shared" ca="1" si="199"/>
        <v>1.00045513</v>
      </c>
      <c r="G573" s="14">
        <f ca="1">(TRUNC(PRODUCT($F$12:$F572),16))</f>
        <v>1.2867704024572699</v>
      </c>
      <c r="H573" s="14">
        <f t="shared" ca="1" si="200"/>
        <v>1.10380622170753</v>
      </c>
      <c r="I573" s="14">
        <f t="shared" ca="1" si="201"/>
        <v>1.1657575200000001</v>
      </c>
      <c r="J573" s="13">
        <f t="shared" si="191"/>
        <v>0.05</v>
      </c>
      <c r="K573" s="29">
        <f t="shared" si="192"/>
        <v>44812</v>
      </c>
      <c r="L573" s="2">
        <f t="shared" si="193"/>
        <v>307</v>
      </c>
      <c r="M573" s="17">
        <f t="shared" si="194"/>
        <v>307</v>
      </c>
      <c r="N573" s="12">
        <f t="shared" si="183"/>
        <v>1.0612408230000001</v>
      </c>
      <c r="O573" s="12">
        <f t="shared" ca="1" si="184"/>
        <v>1.2371494700000001</v>
      </c>
      <c r="P573" s="17">
        <f t="shared" si="195"/>
        <v>0</v>
      </c>
      <c r="Q573" s="14">
        <f t="shared" ca="1" si="185"/>
        <v>0</v>
      </c>
      <c r="R573" s="20">
        <f t="shared" si="186"/>
        <v>0</v>
      </c>
      <c r="S573" s="14">
        <f t="shared" si="187"/>
        <v>0</v>
      </c>
      <c r="T573" s="4">
        <f t="shared" si="196"/>
        <v>0</v>
      </c>
      <c r="U573" s="29">
        <f t="shared" si="197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188"/>
        <v>45261</v>
      </c>
      <c r="B574" s="116">
        <f t="shared" ca="1" si="198"/>
        <v>0</v>
      </c>
      <c r="C574" s="14">
        <f t="shared" si="189"/>
        <v>0</v>
      </c>
      <c r="D574" s="95">
        <f t="shared" si="190"/>
        <v>45260</v>
      </c>
      <c r="E574" s="93">
        <f ca="1">IF(D574&lt;$B$1,VLOOKUP(D574,[1]DI!$A$4:$B$15000,2,FALSE),0)</f>
        <v>0.1215</v>
      </c>
      <c r="F574" s="14">
        <f t="shared" ca="1" si="199"/>
        <v>1.00045513</v>
      </c>
      <c r="G574" s="14">
        <f ca="1">(TRUNC(PRODUCT($F$12:$F573),16))</f>
        <v>1.2873560502705399</v>
      </c>
      <c r="H574" s="14">
        <f t="shared" ca="1" si="200"/>
        <v>1.10380622170753</v>
      </c>
      <c r="I574" s="14">
        <f t="shared" ca="1" si="201"/>
        <v>1.1662880900000001</v>
      </c>
      <c r="J574" s="13">
        <f t="shared" si="191"/>
        <v>0.05</v>
      </c>
      <c r="K574" s="29">
        <f t="shared" si="192"/>
        <v>44812</v>
      </c>
      <c r="L574" s="2">
        <f t="shared" si="193"/>
        <v>308</v>
      </c>
      <c r="M574" s="17">
        <f t="shared" si="194"/>
        <v>308</v>
      </c>
      <c r="N574" s="12">
        <f t="shared" si="183"/>
        <v>1.0614463110000001</v>
      </c>
      <c r="O574" s="12">
        <f t="shared" ca="1" si="184"/>
        <v>1.237952191</v>
      </c>
      <c r="P574" s="17">
        <f t="shared" si="195"/>
        <v>0</v>
      </c>
      <c r="Q574" s="14">
        <f t="shared" ca="1" si="185"/>
        <v>0</v>
      </c>
      <c r="R574" s="20">
        <f t="shared" si="186"/>
        <v>0</v>
      </c>
      <c r="S574" s="14">
        <f t="shared" si="187"/>
        <v>0</v>
      </c>
      <c r="T574" s="4">
        <f t="shared" si="196"/>
        <v>0</v>
      </c>
      <c r="U574" s="29">
        <f t="shared" si="197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188"/>
        <v>45264</v>
      </c>
      <c r="B575" s="116">
        <f t="shared" ca="1" si="198"/>
        <v>0</v>
      </c>
      <c r="C575" s="14">
        <f t="shared" si="189"/>
        <v>0</v>
      </c>
      <c r="D575" s="95">
        <f t="shared" si="190"/>
        <v>45261</v>
      </c>
      <c r="E575" s="93">
        <f ca="1">IF(D575&lt;$B$1,VLOOKUP(D575,[1]DI!$A$4:$B$15000,2,FALSE),0)</f>
        <v>0.1215</v>
      </c>
      <c r="F575" s="14">
        <f t="shared" ca="1" si="199"/>
        <v>1.00045513</v>
      </c>
      <c r="G575" s="14">
        <f ca="1">(TRUNC(PRODUCT($F$12:$F574),16))</f>
        <v>1.2879419646296999</v>
      </c>
      <c r="H575" s="14">
        <f t="shared" ca="1" si="200"/>
        <v>1.10380622170753</v>
      </c>
      <c r="I575" s="14">
        <f t="shared" ca="1" si="201"/>
        <v>1.1668189</v>
      </c>
      <c r="J575" s="13">
        <f t="shared" si="191"/>
        <v>0.05</v>
      </c>
      <c r="K575" s="29">
        <f t="shared" si="192"/>
        <v>44812</v>
      </c>
      <c r="L575" s="2">
        <f t="shared" si="193"/>
        <v>309</v>
      </c>
      <c r="M575" s="17">
        <f t="shared" si="194"/>
        <v>309</v>
      </c>
      <c r="N575" s="12">
        <f t="shared" si="183"/>
        <v>1.0616518399999999</v>
      </c>
      <c r="O575" s="12">
        <f t="shared" ca="1" si="184"/>
        <v>1.238755432</v>
      </c>
      <c r="P575" s="17">
        <f t="shared" si="195"/>
        <v>0</v>
      </c>
      <c r="Q575" s="14">
        <f t="shared" ca="1" si="185"/>
        <v>0</v>
      </c>
      <c r="R575" s="20">
        <f t="shared" si="186"/>
        <v>0</v>
      </c>
      <c r="S575" s="14">
        <f t="shared" si="187"/>
        <v>0</v>
      </c>
      <c r="T575" s="4">
        <f t="shared" si="196"/>
        <v>0</v>
      </c>
      <c r="U575" s="29">
        <f t="shared" si="197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188"/>
        <v>45265</v>
      </c>
      <c r="B576" s="116">
        <f t="shared" ca="1" si="198"/>
        <v>0</v>
      </c>
      <c r="C576" s="14">
        <f t="shared" si="189"/>
        <v>0</v>
      </c>
      <c r="D576" s="95">
        <f t="shared" si="190"/>
        <v>45264</v>
      </c>
      <c r="E576" s="93">
        <f ca="1">IF(D576&lt;$B$1,VLOOKUP(D576,[1]DI!$A$4:$B$15000,2,FALSE),0)</f>
        <v>0.1215</v>
      </c>
      <c r="F576" s="14">
        <f t="shared" ca="1" si="199"/>
        <v>1.00045513</v>
      </c>
      <c r="G576" s="14">
        <f ca="1">(TRUNC(PRODUCT($F$12:$F575),16))</f>
        <v>1.28852814565606</v>
      </c>
      <c r="H576" s="14">
        <f t="shared" ca="1" si="200"/>
        <v>1.10380622170753</v>
      </c>
      <c r="I576" s="14">
        <f t="shared" ca="1" si="201"/>
        <v>1.1673499599999999</v>
      </c>
      <c r="J576" s="13">
        <f t="shared" si="191"/>
        <v>0.05</v>
      </c>
      <c r="K576" s="29">
        <f t="shared" si="192"/>
        <v>44812</v>
      </c>
      <c r="L576" s="2">
        <f t="shared" si="193"/>
        <v>310</v>
      </c>
      <c r="M576" s="17">
        <f t="shared" si="194"/>
        <v>310</v>
      </c>
      <c r="N576" s="12">
        <f t="shared" si="183"/>
        <v>1.0618574080000001</v>
      </c>
      <c r="O576" s="12">
        <f t="shared" ca="1" si="184"/>
        <v>1.239559203</v>
      </c>
      <c r="P576" s="17">
        <f t="shared" si="195"/>
        <v>0</v>
      </c>
      <c r="Q576" s="14">
        <f t="shared" ca="1" si="185"/>
        <v>0</v>
      </c>
      <c r="R576" s="20">
        <f t="shared" si="186"/>
        <v>0</v>
      </c>
      <c r="S576" s="14">
        <f t="shared" si="187"/>
        <v>0</v>
      </c>
      <c r="T576" s="4">
        <f t="shared" si="196"/>
        <v>0</v>
      </c>
      <c r="U576" s="29">
        <f t="shared" si="197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188"/>
        <v>45266</v>
      </c>
      <c r="B577" s="116">
        <f t="shared" ca="1" si="198"/>
        <v>0</v>
      </c>
      <c r="C577" s="14">
        <f t="shared" si="189"/>
        <v>0</v>
      </c>
      <c r="D577" s="95">
        <f t="shared" si="190"/>
        <v>45265</v>
      </c>
      <c r="E577" s="93">
        <f ca="1">IF(D577&lt;$B$1,VLOOKUP(D577,[1]DI!$A$4:$B$15000,2,FALSE),0)</f>
        <v>0.1215</v>
      </c>
      <c r="F577" s="14">
        <f t="shared" ca="1" si="199"/>
        <v>1.00045513</v>
      </c>
      <c r="G577" s="14">
        <f ca="1">(TRUNC(PRODUCT($F$12:$F576),16))</f>
        <v>1.28911459347099</v>
      </c>
      <c r="H577" s="14">
        <f t="shared" ca="1" si="200"/>
        <v>1.10380622170753</v>
      </c>
      <c r="I577" s="14">
        <f t="shared" ca="1" si="201"/>
        <v>1.16788125</v>
      </c>
      <c r="J577" s="13">
        <f t="shared" si="191"/>
        <v>0.05</v>
      </c>
      <c r="K577" s="29">
        <f t="shared" si="192"/>
        <v>44812</v>
      </c>
      <c r="L577" s="2">
        <f t="shared" si="193"/>
        <v>311</v>
      </c>
      <c r="M577" s="17">
        <f t="shared" si="194"/>
        <v>311</v>
      </c>
      <c r="N577" s="12">
        <f t="shared" si="183"/>
        <v>1.062063016</v>
      </c>
      <c r="O577" s="12">
        <f t="shared" ca="1" si="184"/>
        <v>1.2403634830000001</v>
      </c>
      <c r="P577" s="17">
        <f t="shared" si="195"/>
        <v>0</v>
      </c>
      <c r="Q577" s="14">
        <f t="shared" ca="1" si="185"/>
        <v>0</v>
      </c>
      <c r="R577" s="20">
        <f t="shared" si="186"/>
        <v>0</v>
      </c>
      <c r="S577" s="14">
        <f t="shared" si="187"/>
        <v>0</v>
      </c>
      <c r="T577" s="4">
        <f t="shared" si="196"/>
        <v>0</v>
      </c>
      <c r="U577" s="29">
        <f t="shared" si="197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188"/>
        <v>45267</v>
      </c>
      <c r="B578" s="116">
        <f t="shared" ca="1" si="198"/>
        <v>0</v>
      </c>
      <c r="C578" s="14">
        <f t="shared" si="189"/>
        <v>0</v>
      </c>
      <c r="D578" s="95">
        <f t="shared" si="190"/>
        <v>45266</v>
      </c>
      <c r="E578" s="93">
        <f ca="1">IF(D578&lt;$B$1,VLOOKUP(D578,[1]DI!$A$4:$B$15000,2,FALSE),0)</f>
        <v>0.1215</v>
      </c>
      <c r="F578" s="14">
        <f t="shared" ca="1" si="199"/>
        <v>1.00045513</v>
      </c>
      <c r="G578" s="14">
        <f ca="1">(TRUNC(PRODUCT($F$12:$F577),16))</f>
        <v>1.2897013081959201</v>
      </c>
      <c r="H578" s="14">
        <f t="shared" ca="1" si="200"/>
        <v>1.10380622170753</v>
      </c>
      <c r="I578" s="14">
        <f t="shared" ca="1" si="201"/>
        <v>1.1684127900000001</v>
      </c>
      <c r="J578" s="13">
        <f t="shared" si="191"/>
        <v>0.05</v>
      </c>
      <c r="K578" s="29">
        <f t="shared" si="192"/>
        <v>44812</v>
      </c>
      <c r="L578" s="2">
        <f t="shared" si="193"/>
        <v>312</v>
      </c>
      <c r="M578" s="17">
        <f t="shared" si="194"/>
        <v>312</v>
      </c>
      <c r="N578" s="12">
        <f t="shared" si="183"/>
        <v>1.0622686640000001</v>
      </c>
      <c r="O578" s="12">
        <f t="shared" ca="1" si="184"/>
        <v>1.2411682930000001</v>
      </c>
      <c r="P578" s="17">
        <f t="shared" si="195"/>
        <v>0</v>
      </c>
      <c r="Q578" s="14">
        <f t="shared" ca="1" si="185"/>
        <v>0</v>
      </c>
      <c r="R578" s="20">
        <f t="shared" si="186"/>
        <v>0</v>
      </c>
      <c r="S578" s="14">
        <f t="shared" si="187"/>
        <v>0</v>
      </c>
      <c r="T578" s="4">
        <f t="shared" si="196"/>
        <v>0</v>
      </c>
      <c r="U578" s="29">
        <f t="shared" si="197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188"/>
        <v>45268</v>
      </c>
      <c r="B579" s="116">
        <f t="shared" ca="1" si="198"/>
        <v>0</v>
      </c>
      <c r="C579" s="14">
        <f t="shared" si="189"/>
        <v>0</v>
      </c>
      <c r="D579" s="95">
        <f t="shared" si="190"/>
        <v>45267</v>
      </c>
      <c r="E579" s="93">
        <f ca="1">IF(D579&lt;$B$1,VLOOKUP(D579,[1]DI!$A$4:$B$15000,2,FALSE),0)</f>
        <v>0.1215</v>
      </c>
      <c r="F579" s="14">
        <f t="shared" ca="1" si="199"/>
        <v>1.00045513</v>
      </c>
      <c r="G579" s="14">
        <f ca="1">(TRUNC(PRODUCT($F$12:$F578),16))</f>
        <v>1.29028828995232</v>
      </c>
      <c r="H579" s="14">
        <f t="shared" ca="1" si="200"/>
        <v>1.10380622170753</v>
      </c>
      <c r="I579" s="14">
        <f t="shared" ca="1" si="201"/>
        <v>1.1689445700000001</v>
      </c>
      <c r="J579" s="13">
        <f t="shared" si="191"/>
        <v>0.05</v>
      </c>
      <c r="K579" s="29">
        <f t="shared" si="192"/>
        <v>44812</v>
      </c>
      <c r="L579" s="2">
        <f t="shared" si="193"/>
        <v>313</v>
      </c>
      <c r="M579" s="17">
        <f t="shared" si="194"/>
        <v>313</v>
      </c>
      <c r="N579" s="12">
        <f t="shared" si="183"/>
        <v>1.0624743510000001</v>
      </c>
      <c r="O579" s="12">
        <f t="shared" ca="1" si="184"/>
        <v>1.241973623</v>
      </c>
      <c r="P579" s="17">
        <f t="shared" si="195"/>
        <v>0</v>
      </c>
      <c r="Q579" s="14">
        <f t="shared" ca="1" si="185"/>
        <v>0</v>
      </c>
      <c r="R579" s="20">
        <f t="shared" si="186"/>
        <v>0</v>
      </c>
      <c r="S579" s="14">
        <f t="shared" si="187"/>
        <v>0</v>
      </c>
      <c r="T579" s="4">
        <f t="shared" si="196"/>
        <v>0</v>
      </c>
      <c r="U579" s="29">
        <f t="shared" si="197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188"/>
        <v>45271</v>
      </c>
      <c r="B580" s="116">
        <f t="shared" ca="1" si="198"/>
        <v>0</v>
      </c>
      <c r="C580" s="14">
        <f t="shared" si="189"/>
        <v>0</v>
      </c>
      <c r="D580" s="95">
        <f t="shared" si="190"/>
        <v>45268</v>
      </c>
      <c r="E580" s="93">
        <f ca="1">IF(D580&lt;$B$1,VLOOKUP(D580,[1]DI!$A$4:$B$15000,2,FALSE),0)</f>
        <v>0.1215</v>
      </c>
      <c r="F580" s="14">
        <f t="shared" ca="1" si="199"/>
        <v>1.00045513</v>
      </c>
      <c r="G580" s="14">
        <f ca="1">(TRUNC(PRODUCT($F$12:$F579),16))</f>
        <v>1.2908755388617299</v>
      </c>
      <c r="H580" s="14">
        <f t="shared" ca="1" si="200"/>
        <v>1.10380622170753</v>
      </c>
      <c r="I580" s="14">
        <f t="shared" ca="1" si="201"/>
        <v>1.1694765899999999</v>
      </c>
      <c r="J580" s="13">
        <f t="shared" si="191"/>
        <v>0.05</v>
      </c>
      <c r="K580" s="29">
        <f t="shared" si="192"/>
        <v>44812</v>
      </c>
      <c r="L580" s="2">
        <f t="shared" si="193"/>
        <v>314</v>
      </c>
      <c r="M580" s="17">
        <f t="shared" si="194"/>
        <v>314</v>
      </c>
      <c r="N580" s="12">
        <f t="shared" si="183"/>
        <v>1.0626800789999999</v>
      </c>
      <c r="O580" s="12">
        <f t="shared" ca="1" si="184"/>
        <v>1.2427794750000001</v>
      </c>
      <c r="P580" s="17">
        <f t="shared" si="195"/>
        <v>0</v>
      </c>
      <c r="Q580" s="14">
        <f t="shared" ca="1" si="185"/>
        <v>0</v>
      </c>
      <c r="R580" s="20">
        <f t="shared" si="186"/>
        <v>0</v>
      </c>
      <c r="S580" s="14">
        <f t="shared" si="187"/>
        <v>0</v>
      </c>
      <c r="T580" s="4">
        <f t="shared" si="196"/>
        <v>0</v>
      </c>
      <c r="U580" s="29">
        <f t="shared" si="197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188"/>
        <v>45272</v>
      </c>
      <c r="B581" s="116">
        <f t="shared" ca="1" si="198"/>
        <v>0</v>
      </c>
      <c r="C581" s="14">
        <f t="shared" si="189"/>
        <v>0</v>
      </c>
      <c r="D581" s="95">
        <f t="shared" si="190"/>
        <v>45271</v>
      </c>
      <c r="E581" s="93">
        <f ca="1">IF(D581&lt;$B$1,VLOOKUP(D581,[1]DI!$A$4:$B$15000,2,FALSE),0)</f>
        <v>0.1215</v>
      </c>
      <c r="F581" s="14">
        <f t="shared" ca="1" si="199"/>
        <v>1.00045513</v>
      </c>
      <c r="G581" s="14">
        <f ca="1">(TRUNC(PRODUCT($F$12:$F580),16))</f>
        <v>1.29146305504573</v>
      </c>
      <c r="H581" s="14">
        <f t="shared" ca="1" si="200"/>
        <v>1.10380622170753</v>
      </c>
      <c r="I581" s="14">
        <f t="shared" ca="1" si="201"/>
        <v>1.17000886</v>
      </c>
      <c r="J581" s="13">
        <f t="shared" si="191"/>
        <v>0.05</v>
      </c>
      <c r="K581" s="29">
        <f t="shared" si="192"/>
        <v>44812</v>
      </c>
      <c r="L581" s="2">
        <f t="shared" si="193"/>
        <v>315</v>
      </c>
      <c r="M581" s="17">
        <f t="shared" si="194"/>
        <v>315</v>
      </c>
      <c r="N581" s="12">
        <f t="shared" si="183"/>
        <v>1.0628858459999999</v>
      </c>
      <c r="O581" s="12">
        <f t="shared" ca="1" si="184"/>
        <v>1.243585857</v>
      </c>
      <c r="P581" s="17">
        <f t="shared" si="195"/>
        <v>0</v>
      </c>
      <c r="Q581" s="14">
        <f t="shared" ca="1" si="185"/>
        <v>0</v>
      </c>
      <c r="R581" s="20">
        <f t="shared" si="186"/>
        <v>0</v>
      </c>
      <c r="S581" s="14">
        <f t="shared" si="187"/>
        <v>0</v>
      </c>
      <c r="T581" s="4">
        <f t="shared" si="196"/>
        <v>0</v>
      </c>
      <c r="U581" s="29">
        <f t="shared" si="197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188"/>
        <v>45273</v>
      </c>
      <c r="B582" s="116">
        <f t="shared" ca="1" si="198"/>
        <v>0</v>
      </c>
      <c r="C582" s="14">
        <f t="shared" si="189"/>
        <v>0</v>
      </c>
      <c r="D582" s="95">
        <f t="shared" si="190"/>
        <v>45272</v>
      </c>
      <c r="E582" s="93">
        <f ca="1">IF(D582&lt;$B$1,VLOOKUP(D582,[1]DI!$A$4:$B$15000,2,FALSE),0)</f>
        <v>0.1215</v>
      </c>
      <c r="F582" s="14">
        <f t="shared" ca="1" si="199"/>
        <v>1.00045513</v>
      </c>
      <c r="G582" s="14">
        <f ca="1">(TRUNC(PRODUCT($F$12:$F581),16))</f>
        <v>1.2920508386259699</v>
      </c>
      <c r="H582" s="14">
        <f t="shared" ca="1" si="200"/>
        <v>1.10380622170753</v>
      </c>
      <c r="I582" s="14">
        <f t="shared" ca="1" si="201"/>
        <v>1.1705413600000001</v>
      </c>
      <c r="J582" s="13">
        <f t="shared" si="191"/>
        <v>0.05</v>
      </c>
      <c r="K582" s="29">
        <f t="shared" si="192"/>
        <v>44812</v>
      </c>
      <c r="L582" s="2">
        <f t="shared" si="193"/>
        <v>316</v>
      </c>
      <c r="M582" s="17">
        <f t="shared" si="194"/>
        <v>316</v>
      </c>
      <c r="N582" s="12">
        <f t="shared" si="183"/>
        <v>1.0630916530000001</v>
      </c>
      <c r="O582" s="12">
        <f t="shared" ca="1" si="184"/>
        <v>1.244392749</v>
      </c>
      <c r="P582" s="17">
        <f t="shared" si="195"/>
        <v>0</v>
      </c>
      <c r="Q582" s="14">
        <f t="shared" ca="1" si="185"/>
        <v>0</v>
      </c>
      <c r="R582" s="20">
        <f t="shared" si="186"/>
        <v>0</v>
      </c>
      <c r="S582" s="14">
        <f t="shared" si="187"/>
        <v>0</v>
      </c>
      <c r="T582" s="4">
        <f t="shared" si="196"/>
        <v>0</v>
      </c>
      <c r="U582" s="29">
        <f t="shared" si="197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188"/>
        <v>45274</v>
      </c>
      <c r="B583" s="116">
        <f t="shared" ca="1" si="198"/>
        <v>0</v>
      </c>
      <c r="C583" s="14">
        <f t="shared" si="189"/>
        <v>0</v>
      </c>
      <c r="D583" s="95">
        <f t="shared" si="190"/>
        <v>45273</v>
      </c>
      <c r="E583" s="93">
        <f ca="1">IF(D583&lt;$B$1,VLOOKUP(D583,[1]DI!$A$4:$B$15000,2,FALSE),0)</f>
        <v>0.1215</v>
      </c>
      <c r="F583" s="14">
        <f t="shared" ca="1" si="199"/>
        <v>1.00045513</v>
      </c>
      <c r="G583" s="14">
        <f ca="1">(TRUNC(PRODUCT($F$12:$F582),16))</f>
        <v>1.2926388897241501</v>
      </c>
      <c r="H583" s="14">
        <f t="shared" ca="1" si="200"/>
        <v>1.10380622170753</v>
      </c>
      <c r="I583" s="14">
        <f t="shared" ca="1" si="201"/>
        <v>1.1710741099999999</v>
      </c>
      <c r="J583" s="13">
        <f t="shared" si="191"/>
        <v>0.05</v>
      </c>
      <c r="K583" s="29">
        <f t="shared" si="192"/>
        <v>44812</v>
      </c>
      <c r="L583" s="2">
        <f t="shared" si="193"/>
        <v>317</v>
      </c>
      <c r="M583" s="17">
        <f t="shared" si="194"/>
        <v>317</v>
      </c>
      <c r="N583" s="12">
        <f t="shared" si="183"/>
        <v>1.0632975</v>
      </c>
      <c r="O583" s="12">
        <f t="shared" ca="1" si="184"/>
        <v>1.245200173</v>
      </c>
      <c r="P583" s="17">
        <f t="shared" si="195"/>
        <v>0</v>
      </c>
      <c r="Q583" s="14">
        <f t="shared" ca="1" si="185"/>
        <v>0</v>
      </c>
      <c r="R583" s="20">
        <f t="shared" si="186"/>
        <v>0</v>
      </c>
      <c r="S583" s="14">
        <f t="shared" si="187"/>
        <v>0</v>
      </c>
      <c r="T583" s="4">
        <f t="shared" si="196"/>
        <v>0</v>
      </c>
      <c r="U583" s="29">
        <f t="shared" si="197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188"/>
        <v>45275</v>
      </c>
      <c r="B584" s="116">
        <f t="shared" ca="1" si="198"/>
        <v>0</v>
      </c>
      <c r="C584" s="14">
        <f t="shared" si="189"/>
        <v>0</v>
      </c>
      <c r="D584" s="95">
        <f t="shared" si="190"/>
        <v>45274</v>
      </c>
      <c r="E584" s="93">
        <f ca="1">IF(D584&lt;$B$1,VLOOKUP(D584,[1]DI!$A$4:$B$15000,2,FALSE),0)</f>
        <v>0.11650000000000001</v>
      </c>
      <c r="F584" s="14">
        <f t="shared" ca="1" si="199"/>
        <v>1.0004373900000001</v>
      </c>
      <c r="G584" s="14">
        <f ca="1">(TRUNC(PRODUCT($F$12:$F583),16))</f>
        <v>1.29322720846203</v>
      </c>
      <c r="H584" s="14">
        <f t="shared" ca="1" si="200"/>
        <v>1.10380622170753</v>
      </c>
      <c r="I584" s="14">
        <f t="shared" ca="1" si="201"/>
        <v>1.1716070999999999</v>
      </c>
      <c r="J584" s="13">
        <f t="shared" si="191"/>
        <v>0.05</v>
      </c>
      <c r="K584" s="29">
        <f t="shared" si="192"/>
        <v>44812</v>
      </c>
      <c r="L584" s="2">
        <f t="shared" si="193"/>
        <v>318</v>
      </c>
      <c r="M584" s="17">
        <f t="shared" si="194"/>
        <v>318</v>
      </c>
      <c r="N584" s="12">
        <f t="shared" si="183"/>
        <v>1.0635033869999999</v>
      </c>
      <c r="O584" s="12">
        <f t="shared" ca="1" si="184"/>
        <v>1.2460081190000001</v>
      </c>
      <c r="P584" s="17">
        <f t="shared" si="195"/>
        <v>0</v>
      </c>
      <c r="Q584" s="14">
        <f t="shared" ca="1" si="185"/>
        <v>0</v>
      </c>
      <c r="R584" s="20">
        <f t="shared" si="186"/>
        <v>0</v>
      </c>
      <c r="S584" s="14">
        <f t="shared" si="187"/>
        <v>0</v>
      </c>
      <c r="T584" s="4">
        <f t="shared" si="196"/>
        <v>0</v>
      </c>
      <c r="U584" s="29">
        <f t="shared" si="197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188"/>
        <v>45278</v>
      </c>
      <c r="B585" s="116">
        <f t="shared" ca="1" si="198"/>
        <v>0</v>
      </c>
      <c r="C585" s="14">
        <f t="shared" si="189"/>
        <v>0</v>
      </c>
      <c r="D585" s="95">
        <f t="shared" si="190"/>
        <v>45275</v>
      </c>
      <c r="E585" s="93">
        <f ca="1">IF(D585&lt;$B$1,VLOOKUP(D585,[1]DI!$A$4:$B$15000,2,FALSE),0)</f>
        <v>0.11650000000000001</v>
      </c>
      <c r="F585" s="14">
        <f t="shared" ca="1" si="199"/>
        <v>1.0004373900000001</v>
      </c>
      <c r="G585" s="14">
        <f ca="1">(TRUNC(PRODUCT($F$12:$F584),16))</f>
        <v>1.2937928531107401</v>
      </c>
      <c r="H585" s="14">
        <f t="shared" ca="1" si="200"/>
        <v>1.10380622170753</v>
      </c>
      <c r="I585" s="14">
        <f t="shared" ca="1" si="201"/>
        <v>1.1721195499999999</v>
      </c>
      <c r="J585" s="13">
        <f t="shared" si="191"/>
        <v>0.05</v>
      </c>
      <c r="K585" s="29">
        <f t="shared" si="192"/>
        <v>44812</v>
      </c>
      <c r="L585" s="2">
        <f t="shared" si="193"/>
        <v>319</v>
      </c>
      <c r="M585" s="17">
        <f t="shared" si="194"/>
        <v>319</v>
      </c>
      <c r="N585" s="12">
        <f t="shared" si="183"/>
        <v>1.063709314</v>
      </c>
      <c r="O585" s="12">
        <f t="shared" ca="1" si="184"/>
        <v>1.2467944820000001</v>
      </c>
      <c r="P585" s="17">
        <f t="shared" si="195"/>
        <v>0</v>
      </c>
      <c r="Q585" s="14">
        <f t="shared" ca="1" si="185"/>
        <v>0</v>
      </c>
      <c r="R585" s="20">
        <f t="shared" si="186"/>
        <v>0</v>
      </c>
      <c r="S585" s="14">
        <f t="shared" si="187"/>
        <v>0</v>
      </c>
      <c r="T585" s="4">
        <f t="shared" si="196"/>
        <v>0</v>
      </c>
      <c r="U585" s="29">
        <f t="shared" si="197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188"/>
        <v>45279</v>
      </c>
      <c r="B586" s="116">
        <f t="shared" ca="1" si="198"/>
        <v>0</v>
      </c>
      <c r="C586" s="14">
        <f t="shared" si="189"/>
        <v>0</v>
      </c>
      <c r="D586" s="95">
        <f t="shared" si="190"/>
        <v>45278</v>
      </c>
      <c r="E586" s="93">
        <f ca="1">IF(D586&lt;$B$1,VLOOKUP(D586,[1]DI!$A$4:$B$15000,2,FALSE),0)</f>
        <v>0.11650000000000001</v>
      </c>
      <c r="F586" s="14">
        <f t="shared" ca="1" si="199"/>
        <v>1.0004373900000001</v>
      </c>
      <c r="G586" s="14">
        <f ca="1">(TRUNC(PRODUCT($F$12:$F585),16))</f>
        <v>1.29435874516677</v>
      </c>
      <c r="H586" s="14">
        <f t="shared" ca="1" si="200"/>
        <v>1.10380622170753</v>
      </c>
      <c r="I586" s="14">
        <f t="shared" ca="1" si="201"/>
        <v>1.1726322199999999</v>
      </c>
      <c r="J586" s="13">
        <f t="shared" si="191"/>
        <v>0.05</v>
      </c>
      <c r="K586" s="29">
        <f t="shared" si="192"/>
        <v>44812</v>
      </c>
      <c r="L586" s="2">
        <f t="shared" si="193"/>
        <v>320</v>
      </c>
      <c r="M586" s="17">
        <f t="shared" si="194"/>
        <v>320</v>
      </c>
      <c r="N586" s="12">
        <f t="shared" si="183"/>
        <v>1.06391528</v>
      </c>
      <c r="O586" s="12">
        <f t="shared" ca="1" si="184"/>
        <v>1.247581337</v>
      </c>
      <c r="P586" s="17">
        <f t="shared" si="195"/>
        <v>0</v>
      </c>
      <c r="Q586" s="14">
        <f t="shared" ca="1" si="185"/>
        <v>0</v>
      </c>
      <c r="R586" s="20">
        <f t="shared" si="186"/>
        <v>0</v>
      </c>
      <c r="S586" s="14">
        <f t="shared" si="187"/>
        <v>0</v>
      </c>
      <c r="T586" s="4">
        <f t="shared" si="196"/>
        <v>0</v>
      </c>
      <c r="U586" s="29">
        <f t="shared" si="197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188"/>
        <v>45280</v>
      </c>
      <c r="B587" s="116">
        <f t="shared" ca="1" si="198"/>
        <v>0</v>
      </c>
      <c r="C587" s="14">
        <f t="shared" si="189"/>
        <v>0</v>
      </c>
      <c r="D587" s="95">
        <f t="shared" si="190"/>
        <v>45279</v>
      </c>
      <c r="E587" s="93">
        <f ca="1">IF(D587&lt;$B$1,VLOOKUP(D587,[1]DI!$A$4:$B$15000,2,FALSE),0)</f>
        <v>0.11650000000000001</v>
      </c>
      <c r="F587" s="14">
        <f t="shared" ca="1" si="199"/>
        <v>1.0004373900000001</v>
      </c>
      <c r="G587" s="14">
        <f ca="1">(TRUNC(PRODUCT($F$12:$F586),16))</f>
        <v>1.2949248847383099</v>
      </c>
      <c r="H587" s="14">
        <f t="shared" ca="1" si="200"/>
        <v>1.10380622170753</v>
      </c>
      <c r="I587" s="14">
        <f t="shared" ca="1" si="201"/>
        <v>1.17314512</v>
      </c>
      <c r="J587" s="13">
        <f t="shared" si="191"/>
        <v>0.05</v>
      </c>
      <c r="K587" s="29">
        <f t="shared" si="192"/>
        <v>44812</v>
      </c>
      <c r="L587" s="2">
        <f t="shared" si="193"/>
        <v>321</v>
      </c>
      <c r="M587" s="17">
        <f t="shared" si="194"/>
        <v>321</v>
      </c>
      <c r="N587" s="12">
        <f t="shared" si="183"/>
        <v>1.0641212870000001</v>
      </c>
      <c r="O587" s="12">
        <f t="shared" ca="1" si="184"/>
        <v>1.2483686949999999</v>
      </c>
      <c r="P587" s="17">
        <f t="shared" si="195"/>
        <v>0</v>
      </c>
      <c r="Q587" s="14">
        <f t="shared" ca="1" si="185"/>
        <v>0</v>
      </c>
      <c r="R587" s="20">
        <f t="shared" si="186"/>
        <v>0</v>
      </c>
      <c r="S587" s="14">
        <f t="shared" si="187"/>
        <v>0</v>
      </c>
      <c r="T587" s="4">
        <f t="shared" si="196"/>
        <v>0</v>
      </c>
      <c r="U587" s="29">
        <f t="shared" si="197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188"/>
        <v>45281</v>
      </c>
      <c r="B588" s="116">
        <f t="shared" ca="1" si="198"/>
        <v>0</v>
      </c>
      <c r="C588" s="14">
        <f t="shared" si="189"/>
        <v>0</v>
      </c>
      <c r="D588" s="95">
        <f t="shared" si="190"/>
        <v>45280</v>
      </c>
      <c r="E588" s="93">
        <f ca="1">IF(D588&lt;$B$1,VLOOKUP(D588,[1]DI!$A$4:$B$15000,2,FALSE),0)</f>
        <v>0.11650000000000001</v>
      </c>
      <c r="F588" s="14">
        <f t="shared" ca="1" si="199"/>
        <v>1.0004373900000001</v>
      </c>
      <c r="G588" s="14">
        <f ca="1">(TRUNC(PRODUCT($F$12:$F587),16))</f>
        <v>1.29549127193365</v>
      </c>
      <c r="H588" s="14">
        <f t="shared" ca="1" si="200"/>
        <v>1.10380622170753</v>
      </c>
      <c r="I588" s="14">
        <f t="shared" ca="1" si="201"/>
        <v>1.17365824</v>
      </c>
      <c r="J588" s="13">
        <f t="shared" si="191"/>
        <v>0.05</v>
      </c>
      <c r="K588" s="29">
        <f t="shared" si="192"/>
        <v>44812</v>
      </c>
      <c r="L588" s="2">
        <f t="shared" si="193"/>
        <v>322</v>
      </c>
      <c r="M588" s="17">
        <f t="shared" si="194"/>
        <v>322</v>
      </c>
      <c r="N588" s="12">
        <f t="shared" ref="N588:N651" si="202">ROUND((J588+1)^(M588/252),9)</f>
        <v>1.064327333</v>
      </c>
      <c r="O588" s="12">
        <f t="shared" ref="O588:O651" ca="1" si="203">ROUND(I588*N588,9)</f>
        <v>1.2491565440000001</v>
      </c>
      <c r="P588" s="17">
        <f t="shared" si="195"/>
        <v>0</v>
      </c>
      <c r="Q588" s="14">
        <f t="shared" ref="Q588:Q651" ca="1" si="204">TRUNC(((O588-1)*C588),8)</f>
        <v>0</v>
      </c>
      <c r="R588" s="20">
        <f t="shared" ref="R588:R651" si="205">IF($P588&gt;0,VLOOKUP($P588,$X$12:$AD$150,7),0)</f>
        <v>0</v>
      </c>
      <c r="S588" s="14">
        <f t="shared" ref="S588:S651" si="206">IF(R588&gt;0,TRUNC(R588*C588,8),0)</f>
        <v>0</v>
      </c>
      <c r="T588" s="4">
        <f t="shared" si="196"/>
        <v>0</v>
      </c>
      <c r="U588" s="29">
        <f t="shared" si="197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07">WORKDAY($A588,1,$X$166:$X$544)</f>
        <v>45282</v>
      </c>
      <c r="B589" s="116">
        <f t="shared" ca="1" si="198"/>
        <v>0</v>
      </c>
      <c r="C589" s="14">
        <f t="shared" ref="C589:C652" si="208">(C588-S588)</f>
        <v>0</v>
      </c>
      <c r="D589" s="95">
        <f t="shared" ref="D589:D652" si="209">WORKDAY($A589,-1,$X$160:$X$544)</f>
        <v>45281</v>
      </c>
      <c r="E589" s="93">
        <f ca="1">IF(D589&lt;$B$1,VLOOKUP(D589,[1]DI!$A$4:$B$15000,2,FALSE),0)</f>
        <v>0.11650000000000001</v>
      </c>
      <c r="F589" s="14">
        <f t="shared" ca="1" si="199"/>
        <v>1.0004373900000001</v>
      </c>
      <c r="G589" s="14">
        <f ca="1">(TRUNC(PRODUCT($F$12:$F588),16))</f>
        <v>1.29605790686108</v>
      </c>
      <c r="H589" s="14">
        <f t="shared" ca="1" si="200"/>
        <v>1.10380622170753</v>
      </c>
      <c r="I589" s="14">
        <f t="shared" ca="1" si="201"/>
        <v>1.17417159</v>
      </c>
      <c r="J589" s="13">
        <f t="shared" ref="J589:J652" si="210">J588</f>
        <v>0.05</v>
      </c>
      <c r="K589" s="29">
        <f t="shared" ref="K589:K652" si="211">IF(P588&gt;0,VLOOKUP(P588,X$12:AH$150,2),K588)</f>
        <v>44812</v>
      </c>
      <c r="L589" s="2">
        <f t="shared" ref="L589:L652" si="212">IF(A589&gt;K589,IF(NETWORKDAYS(K589,A589,$X$160:$X$544)-1=0,1,NETWORKDAYS(K589,A589,$X$160:$X$544)-1),0)</f>
        <v>323</v>
      </c>
      <c r="M589" s="17">
        <f t="shared" ref="M589:M652" si="213">IF(AND(L589=1,L588=1),1,IF(L589&gt;0,IF(L589=L588,L589+1,L589),0))</f>
        <v>323</v>
      </c>
      <c r="N589" s="12">
        <f t="shared" si="202"/>
        <v>1.064533419</v>
      </c>
      <c r="O589" s="12">
        <f t="shared" ca="1" si="203"/>
        <v>1.249944897</v>
      </c>
      <c r="P589" s="17">
        <f t="shared" ref="P589:P652" si="214">IF(VLOOKUP(A589,Y$12:AF$150,8)=VLOOKUP(A588,Y$12:AF$150,8),0,VLOOKUP(A589,Y$12:AF$150,8))</f>
        <v>0</v>
      </c>
      <c r="Q589" s="14">
        <f t="shared" ca="1" si="204"/>
        <v>0</v>
      </c>
      <c r="R589" s="20">
        <f t="shared" si="205"/>
        <v>0</v>
      </c>
      <c r="S589" s="14">
        <f t="shared" si="206"/>
        <v>0</v>
      </c>
      <c r="T589" s="4">
        <f t="shared" ref="T589:T652" si="215">IF(P588&gt;0,VLOOKUP(P588,X$12:AH$150,10),T588)</f>
        <v>0</v>
      </c>
      <c r="U589" s="29">
        <f t="shared" ref="U589:U652" si="216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07"/>
        <v>45286</v>
      </c>
      <c r="B590" s="116">
        <f t="shared" ref="B590:B653" ca="1" si="217">IF(D590&lt;=TODAY(),C590+Q590,IF(AND(D590&gt;TODAY(),A590&lt;=$B$1),IF(VLOOKUP(TODAY(),$A$10:$E$5000,4,FALSE)=0,"n.d",C590+Q590),"n.d"))</f>
        <v>0</v>
      </c>
      <c r="C590" s="14">
        <f t="shared" si="208"/>
        <v>0</v>
      </c>
      <c r="D590" s="95">
        <f t="shared" si="209"/>
        <v>45282</v>
      </c>
      <c r="E590" s="93">
        <f ca="1">IF(D590&lt;$B$1,VLOOKUP(D590,[1]DI!$A$4:$B$15000,2,FALSE),0)</f>
        <v>0.11650000000000001</v>
      </c>
      <c r="F590" s="14">
        <f t="shared" ref="F590:F653" ca="1" si="218">ROUND(((1+E590)^(1/252)),8)</f>
        <v>1.0004373900000001</v>
      </c>
      <c r="G590" s="14">
        <f ca="1">(TRUNC(PRODUCT($F$12:$F589),16))</f>
        <v>1.29662478962896</v>
      </c>
      <c r="H590" s="14">
        <f t="shared" ref="H590:H653" ca="1" si="219">IF(P589&gt;0,G589,H589)</f>
        <v>1.10380622170753</v>
      </c>
      <c r="I590" s="14">
        <f t="shared" ref="I590:I653" ca="1" si="220">ROUND(G590/H590,8)</f>
        <v>1.1746851599999999</v>
      </c>
      <c r="J590" s="13">
        <f t="shared" si="210"/>
        <v>0.05</v>
      </c>
      <c r="K590" s="29">
        <f t="shared" si="211"/>
        <v>44812</v>
      </c>
      <c r="L590" s="2">
        <f t="shared" si="212"/>
        <v>324</v>
      </c>
      <c r="M590" s="17">
        <f t="shared" si="213"/>
        <v>324</v>
      </c>
      <c r="N590" s="12">
        <f t="shared" si="202"/>
        <v>1.064739546</v>
      </c>
      <c r="O590" s="12">
        <f t="shared" ca="1" si="203"/>
        <v>1.2507337439999999</v>
      </c>
      <c r="P590" s="17">
        <f t="shared" si="214"/>
        <v>0</v>
      </c>
      <c r="Q590" s="14">
        <f t="shared" ca="1" si="204"/>
        <v>0</v>
      </c>
      <c r="R590" s="20">
        <f t="shared" si="205"/>
        <v>0</v>
      </c>
      <c r="S590" s="14">
        <f t="shared" si="206"/>
        <v>0</v>
      </c>
      <c r="T590" s="4">
        <f t="shared" si="215"/>
        <v>0</v>
      </c>
      <c r="U590" s="29">
        <f t="shared" si="216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07"/>
        <v>45287</v>
      </c>
      <c r="B591" s="116">
        <f t="shared" ca="1" si="217"/>
        <v>0</v>
      </c>
      <c r="C591" s="14">
        <f t="shared" si="208"/>
        <v>0</v>
      </c>
      <c r="D591" s="95">
        <f t="shared" si="209"/>
        <v>45286</v>
      </c>
      <c r="E591" s="93">
        <f ca="1">IF(D591&lt;$B$1,VLOOKUP(D591,[1]DI!$A$4:$B$15000,2,FALSE),0)</f>
        <v>0.11650000000000001</v>
      </c>
      <c r="F591" s="14">
        <f t="shared" ca="1" si="218"/>
        <v>1.0004373900000001</v>
      </c>
      <c r="G591" s="14">
        <f ca="1">(TRUNC(PRODUCT($F$12:$F590),16))</f>
        <v>1.2971919203457001</v>
      </c>
      <c r="H591" s="14">
        <f t="shared" ca="1" si="219"/>
        <v>1.10380622170753</v>
      </c>
      <c r="I591" s="14">
        <f t="shared" ca="1" si="220"/>
        <v>1.1751989599999999</v>
      </c>
      <c r="J591" s="13">
        <f t="shared" si="210"/>
        <v>0.05</v>
      </c>
      <c r="K591" s="29">
        <f t="shared" si="211"/>
        <v>44812</v>
      </c>
      <c r="L591" s="2">
        <f t="shared" si="212"/>
        <v>325</v>
      </c>
      <c r="M591" s="17">
        <f t="shared" si="213"/>
        <v>325</v>
      </c>
      <c r="N591" s="12">
        <f t="shared" si="202"/>
        <v>1.0649457120000001</v>
      </c>
      <c r="O591" s="12">
        <f t="shared" ca="1" si="203"/>
        <v>1.2515230930000001</v>
      </c>
      <c r="P591" s="17">
        <f t="shared" si="214"/>
        <v>0</v>
      </c>
      <c r="Q591" s="14">
        <f t="shared" ca="1" si="204"/>
        <v>0</v>
      </c>
      <c r="R591" s="20">
        <f t="shared" si="205"/>
        <v>0</v>
      </c>
      <c r="S591" s="14">
        <f t="shared" si="206"/>
        <v>0</v>
      </c>
      <c r="T591" s="4">
        <f t="shared" si="215"/>
        <v>0</v>
      </c>
      <c r="U591" s="29">
        <f t="shared" si="216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07"/>
        <v>45288</v>
      </c>
      <c r="B592" s="116">
        <f t="shared" ca="1" si="217"/>
        <v>0</v>
      </c>
      <c r="C592" s="14">
        <f t="shared" si="208"/>
        <v>0</v>
      </c>
      <c r="D592" s="95">
        <f t="shared" si="209"/>
        <v>45287</v>
      </c>
      <c r="E592" s="93">
        <f ca="1">IF(D592&lt;$B$1,VLOOKUP(D592,[1]DI!$A$4:$B$15000,2,FALSE),0)</f>
        <v>0.11650000000000001</v>
      </c>
      <c r="F592" s="14">
        <f t="shared" ca="1" si="218"/>
        <v>1.0004373900000001</v>
      </c>
      <c r="G592" s="14">
        <f ca="1">(TRUNC(PRODUCT($F$12:$F591),16))</f>
        <v>1.29775929911974</v>
      </c>
      <c r="H592" s="14">
        <f t="shared" ca="1" si="219"/>
        <v>1.10380622170753</v>
      </c>
      <c r="I592" s="14">
        <f t="shared" ca="1" si="220"/>
        <v>1.1757129799999999</v>
      </c>
      <c r="J592" s="13">
        <f t="shared" si="210"/>
        <v>0.05</v>
      </c>
      <c r="K592" s="29">
        <f t="shared" si="211"/>
        <v>44812</v>
      </c>
      <c r="L592" s="2">
        <f t="shared" si="212"/>
        <v>326</v>
      </c>
      <c r="M592" s="17">
        <f t="shared" si="213"/>
        <v>326</v>
      </c>
      <c r="N592" s="12">
        <f t="shared" si="202"/>
        <v>1.065151918</v>
      </c>
      <c r="O592" s="12">
        <f t="shared" ca="1" si="203"/>
        <v>1.252312936</v>
      </c>
      <c r="P592" s="17">
        <f t="shared" si="214"/>
        <v>0</v>
      </c>
      <c r="Q592" s="14">
        <f t="shared" ca="1" si="204"/>
        <v>0</v>
      </c>
      <c r="R592" s="20">
        <f t="shared" si="205"/>
        <v>0</v>
      </c>
      <c r="S592" s="14">
        <f t="shared" si="206"/>
        <v>0</v>
      </c>
      <c r="T592" s="4">
        <f t="shared" si="215"/>
        <v>0</v>
      </c>
      <c r="U592" s="29">
        <f t="shared" si="216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07"/>
        <v>45289</v>
      </c>
      <c r="B593" s="116">
        <f t="shared" ca="1" si="217"/>
        <v>0</v>
      </c>
      <c r="C593" s="14">
        <f t="shared" si="208"/>
        <v>0</v>
      </c>
      <c r="D593" s="95">
        <f t="shared" si="209"/>
        <v>45288</v>
      </c>
      <c r="E593" s="93">
        <f ca="1">IF(D593&lt;$B$1,VLOOKUP(D593,[1]DI!$A$4:$B$15000,2,FALSE),0)</f>
        <v>0.11650000000000001</v>
      </c>
      <c r="F593" s="14">
        <f t="shared" ca="1" si="218"/>
        <v>1.0004373900000001</v>
      </c>
      <c r="G593" s="14">
        <f ca="1">(TRUNC(PRODUCT($F$12:$F592),16))</f>
        <v>1.29832692605958</v>
      </c>
      <c r="H593" s="14">
        <f t="shared" ca="1" si="219"/>
        <v>1.10380622170753</v>
      </c>
      <c r="I593" s="14">
        <f t="shared" ca="1" si="220"/>
        <v>1.1762272199999999</v>
      </c>
      <c r="J593" s="13">
        <f t="shared" si="210"/>
        <v>0.05</v>
      </c>
      <c r="K593" s="29">
        <f t="shared" si="211"/>
        <v>44812</v>
      </c>
      <c r="L593" s="2">
        <f t="shared" si="212"/>
        <v>327</v>
      </c>
      <c r="M593" s="17">
        <f t="shared" si="213"/>
        <v>327</v>
      </c>
      <c r="N593" s="12">
        <f t="shared" si="202"/>
        <v>1.065358163</v>
      </c>
      <c r="O593" s="12">
        <f t="shared" ca="1" si="203"/>
        <v>1.25310327</v>
      </c>
      <c r="P593" s="17">
        <f t="shared" si="214"/>
        <v>0</v>
      </c>
      <c r="Q593" s="14">
        <f t="shared" ca="1" si="204"/>
        <v>0</v>
      </c>
      <c r="R593" s="20">
        <f t="shared" si="205"/>
        <v>0</v>
      </c>
      <c r="S593" s="14">
        <f t="shared" si="206"/>
        <v>0</v>
      </c>
      <c r="T593" s="4">
        <f t="shared" si="215"/>
        <v>0</v>
      </c>
      <c r="U593" s="29">
        <f t="shared" si="216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07"/>
        <v>45293</v>
      </c>
      <c r="B594" s="116">
        <f t="shared" ca="1" si="217"/>
        <v>0</v>
      </c>
      <c r="C594" s="14">
        <f t="shared" si="208"/>
        <v>0</v>
      </c>
      <c r="D594" s="95">
        <f t="shared" si="209"/>
        <v>45289</v>
      </c>
      <c r="E594" s="93">
        <f ca="1">IF(D594&lt;$B$1,VLOOKUP(D594,[1]DI!$A$4:$B$15000,2,FALSE),0)</f>
        <v>0.11650000000000001</v>
      </c>
      <c r="F594" s="14">
        <f t="shared" ca="1" si="218"/>
        <v>1.0004373900000001</v>
      </c>
      <c r="G594" s="14">
        <f ca="1">(TRUNC(PRODUCT($F$12:$F593),16))</f>
        <v>1.29889480127377</v>
      </c>
      <c r="H594" s="14">
        <f t="shared" ca="1" si="219"/>
        <v>1.10380622170753</v>
      </c>
      <c r="I594" s="14">
        <f t="shared" ca="1" si="220"/>
        <v>1.1767416900000001</v>
      </c>
      <c r="J594" s="13">
        <f t="shared" si="210"/>
        <v>0.05</v>
      </c>
      <c r="K594" s="29">
        <f t="shared" si="211"/>
        <v>44812</v>
      </c>
      <c r="L594" s="2">
        <f t="shared" si="212"/>
        <v>328</v>
      </c>
      <c r="M594" s="17">
        <f t="shared" si="213"/>
        <v>328</v>
      </c>
      <c r="N594" s="12">
        <f t="shared" si="202"/>
        <v>1.065564449</v>
      </c>
      <c r="O594" s="12">
        <f t="shared" ca="1" si="203"/>
        <v>1.2538941109999999</v>
      </c>
      <c r="P594" s="17">
        <f t="shared" si="214"/>
        <v>0</v>
      </c>
      <c r="Q594" s="14">
        <f t="shared" ca="1" si="204"/>
        <v>0</v>
      </c>
      <c r="R594" s="20">
        <f t="shared" si="205"/>
        <v>0</v>
      </c>
      <c r="S594" s="14">
        <f t="shared" si="206"/>
        <v>0</v>
      </c>
      <c r="T594" s="4">
        <f t="shared" si="215"/>
        <v>0</v>
      </c>
      <c r="U594" s="29">
        <f t="shared" si="216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07"/>
        <v>45294</v>
      </c>
      <c r="B595" s="116">
        <f t="shared" ca="1" si="217"/>
        <v>0</v>
      </c>
      <c r="C595" s="14">
        <f t="shared" si="208"/>
        <v>0</v>
      </c>
      <c r="D595" s="95">
        <f t="shared" si="209"/>
        <v>45293</v>
      </c>
      <c r="E595" s="93">
        <f ca="1">IF(D595&lt;$B$1,VLOOKUP(D595,[1]DI!$A$4:$B$15000,2,FALSE),0)</f>
        <v>0.11650000000000001</v>
      </c>
      <c r="F595" s="14">
        <f t="shared" ca="1" si="218"/>
        <v>1.0004373900000001</v>
      </c>
      <c r="G595" s="14">
        <f ca="1">(TRUNC(PRODUCT($F$12:$F594),16))</f>
        <v>1.2994629248709</v>
      </c>
      <c r="H595" s="14">
        <f t="shared" ca="1" si="219"/>
        <v>1.10380622170753</v>
      </c>
      <c r="I595" s="14">
        <f t="shared" ca="1" si="220"/>
        <v>1.1772563899999999</v>
      </c>
      <c r="J595" s="13">
        <f t="shared" si="210"/>
        <v>0.05</v>
      </c>
      <c r="K595" s="29">
        <f t="shared" si="211"/>
        <v>44812</v>
      </c>
      <c r="L595" s="2">
        <f t="shared" si="212"/>
        <v>329</v>
      </c>
      <c r="M595" s="17">
        <f t="shared" si="213"/>
        <v>329</v>
      </c>
      <c r="N595" s="12">
        <f t="shared" si="202"/>
        <v>1.0657707750000001</v>
      </c>
      <c r="O595" s="12">
        <f t="shared" ca="1" si="203"/>
        <v>1.2546854549999999</v>
      </c>
      <c r="P595" s="17">
        <f t="shared" si="214"/>
        <v>0</v>
      </c>
      <c r="Q595" s="14">
        <f t="shared" ca="1" si="204"/>
        <v>0</v>
      </c>
      <c r="R595" s="20">
        <f t="shared" si="205"/>
        <v>0</v>
      </c>
      <c r="S595" s="14">
        <f t="shared" si="206"/>
        <v>0</v>
      </c>
      <c r="T595" s="4">
        <f t="shared" si="215"/>
        <v>0</v>
      </c>
      <c r="U595" s="29">
        <f t="shared" si="216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07"/>
        <v>45295</v>
      </c>
      <c r="B596" s="116">
        <f t="shared" ca="1" si="217"/>
        <v>0</v>
      </c>
      <c r="C596" s="14">
        <f t="shared" si="208"/>
        <v>0</v>
      </c>
      <c r="D596" s="95">
        <f t="shared" si="209"/>
        <v>45294</v>
      </c>
      <c r="E596" s="93">
        <f ca="1">IF(D596&lt;$B$1,VLOOKUP(D596,[1]DI!$A$4:$B$15000,2,FALSE),0)</f>
        <v>0.11650000000000001</v>
      </c>
      <c r="F596" s="14">
        <f t="shared" ca="1" si="218"/>
        <v>1.0004373900000001</v>
      </c>
      <c r="G596" s="14">
        <f ca="1">(TRUNC(PRODUCT($F$12:$F595),16))</f>
        <v>1.3000312969596099</v>
      </c>
      <c r="H596" s="14">
        <f t="shared" ca="1" si="219"/>
        <v>1.10380622170753</v>
      </c>
      <c r="I596" s="14">
        <f t="shared" ca="1" si="220"/>
        <v>1.17777131</v>
      </c>
      <c r="J596" s="13">
        <f t="shared" si="210"/>
        <v>0.05</v>
      </c>
      <c r="K596" s="29">
        <f t="shared" si="211"/>
        <v>44812</v>
      </c>
      <c r="L596" s="2">
        <f t="shared" si="212"/>
        <v>330</v>
      </c>
      <c r="M596" s="17">
        <f t="shared" si="213"/>
        <v>330</v>
      </c>
      <c r="N596" s="12">
        <f t="shared" si="202"/>
        <v>1.0659771410000001</v>
      </c>
      <c r="O596" s="12">
        <f t="shared" ca="1" si="203"/>
        <v>1.2554772940000001</v>
      </c>
      <c r="P596" s="17">
        <f t="shared" si="214"/>
        <v>0</v>
      </c>
      <c r="Q596" s="14">
        <f t="shared" ca="1" si="204"/>
        <v>0</v>
      </c>
      <c r="R596" s="20">
        <f t="shared" si="205"/>
        <v>0</v>
      </c>
      <c r="S596" s="14">
        <f t="shared" si="206"/>
        <v>0</v>
      </c>
      <c r="T596" s="4">
        <f t="shared" si="215"/>
        <v>0</v>
      </c>
      <c r="U596" s="29">
        <f t="shared" si="216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07"/>
        <v>45296</v>
      </c>
      <c r="B597" s="116">
        <f t="shared" ca="1" si="217"/>
        <v>0</v>
      </c>
      <c r="C597" s="14">
        <f t="shared" si="208"/>
        <v>0</v>
      </c>
      <c r="D597" s="95">
        <f t="shared" si="209"/>
        <v>45295</v>
      </c>
      <c r="E597" s="93">
        <f ca="1">IF(D597&lt;$B$1,VLOOKUP(D597,[1]DI!$A$4:$B$15000,2,FALSE),0)</f>
        <v>0.11650000000000001</v>
      </c>
      <c r="F597" s="14">
        <f t="shared" ca="1" si="218"/>
        <v>1.0004373900000001</v>
      </c>
      <c r="G597" s="14">
        <f ca="1">(TRUNC(PRODUCT($F$12:$F596),16))</f>
        <v>1.3005999176485901</v>
      </c>
      <c r="H597" s="14">
        <f t="shared" ca="1" si="219"/>
        <v>1.10380622170753</v>
      </c>
      <c r="I597" s="14">
        <f t="shared" ca="1" si="220"/>
        <v>1.1782864500000001</v>
      </c>
      <c r="J597" s="13">
        <f t="shared" si="210"/>
        <v>0.05</v>
      </c>
      <c r="K597" s="29">
        <f t="shared" si="211"/>
        <v>44812</v>
      </c>
      <c r="L597" s="2">
        <f t="shared" si="212"/>
        <v>331</v>
      </c>
      <c r="M597" s="17">
        <f t="shared" si="213"/>
        <v>331</v>
      </c>
      <c r="N597" s="12">
        <f t="shared" si="202"/>
        <v>1.0661835470000001</v>
      </c>
      <c r="O597" s="12">
        <f t="shared" ca="1" si="203"/>
        <v>1.256269627</v>
      </c>
      <c r="P597" s="17">
        <f t="shared" si="214"/>
        <v>0</v>
      </c>
      <c r="Q597" s="14">
        <f t="shared" ca="1" si="204"/>
        <v>0</v>
      </c>
      <c r="R597" s="20">
        <f t="shared" si="205"/>
        <v>0</v>
      </c>
      <c r="S597" s="14">
        <f t="shared" si="206"/>
        <v>0</v>
      </c>
      <c r="T597" s="4">
        <f t="shared" si="215"/>
        <v>0</v>
      </c>
      <c r="U597" s="29">
        <f t="shared" si="216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07"/>
        <v>45299</v>
      </c>
      <c r="B598" s="116">
        <f t="shared" ca="1" si="217"/>
        <v>0</v>
      </c>
      <c r="C598" s="14">
        <f t="shared" si="208"/>
        <v>0</v>
      </c>
      <c r="D598" s="95">
        <f t="shared" si="209"/>
        <v>45296</v>
      </c>
      <c r="E598" s="93">
        <f ca="1">IF(D598&lt;$B$1,VLOOKUP(D598,[1]DI!$A$4:$B$15000,2,FALSE),0)</f>
        <v>0.11650000000000001</v>
      </c>
      <c r="F598" s="14">
        <f t="shared" ca="1" si="218"/>
        <v>1.0004373900000001</v>
      </c>
      <c r="G598" s="14">
        <f ca="1">(TRUNC(PRODUCT($F$12:$F597),16))</f>
        <v>1.30116878704657</v>
      </c>
      <c r="H598" s="14">
        <f t="shared" ca="1" si="219"/>
        <v>1.10380622170753</v>
      </c>
      <c r="I598" s="14">
        <f t="shared" ca="1" si="220"/>
        <v>1.1788018199999999</v>
      </c>
      <c r="J598" s="13">
        <f t="shared" si="210"/>
        <v>0.05</v>
      </c>
      <c r="K598" s="29">
        <f t="shared" si="211"/>
        <v>44812</v>
      </c>
      <c r="L598" s="2">
        <f t="shared" si="212"/>
        <v>332</v>
      </c>
      <c r="M598" s="17">
        <f t="shared" si="213"/>
        <v>332</v>
      </c>
      <c r="N598" s="12">
        <f t="shared" si="202"/>
        <v>1.066389992</v>
      </c>
      <c r="O598" s="12">
        <f t="shared" ca="1" si="203"/>
        <v>1.257062463</v>
      </c>
      <c r="P598" s="17">
        <f t="shared" si="214"/>
        <v>0</v>
      </c>
      <c r="Q598" s="14">
        <f t="shared" ca="1" si="204"/>
        <v>0</v>
      </c>
      <c r="R598" s="20">
        <f t="shared" si="205"/>
        <v>0</v>
      </c>
      <c r="S598" s="14">
        <f t="shared" si="206"/>
        <v>0</v>
      </c>
      <c r="T598" s="4">
        <f t="shared" si="215"/>
        <v>0</v>
      </c>
      <c r="U598" s="29">
        <f t="shared" si="216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07"/>
        <v>45300</v>
      </c>
      <c r="B599" s="116">
        <f t="shared" ca="1" si="217"/>
        <v>0</v>
      </c>
      <c r="C599" s="14">
        <f t="shared" si="208"/>
        <v>0</v>
      </c>
      <c r="D599" s="95">
        <f t="shared" si="209"/>
        <v>45299</v>
      </c>
      <c r="E599" s="93">
        <f ca="1">IF(D599&lt;$B$1,VLOOKUP(D599,[1]DI!$A$4:$B$15000,2,FALSE),0)</f>
        <v>0.11650000000000001</v>
      </c>
      <c r="F599" s="14">
        <f t="shared" ca="1" si="218"/>
        <v>1.0004373900000001</v>
      </c>
      <c r="G599" s="14">
        <f ca="1">(TRUNC(PRODUCT($F$12:$F598),16))</f>
        <v>1.3017379052623299</v>
      </c>
      <c r="H599" s="14">
        <f t="shared" ca="1" si="219"/>
        <v>1.10380622170753</v>
      </c>
      <c r="I599" s="14">
        <f t="shared" ca="1" si="220"/>
        <v>1.1793174200000001</v>
      </c>
      <c r="J599" s="13">
        <f t="shared" si="210"/>
        <v>0.05</v>
      </c>
      <c r="K599" s="29">
        <f t="shared" si="211"/>
        <v>44812</v>
      </c>
      <c r="L599" s="2">
        <f t="shared" si="212"/>
        <v>333</v>
      </c>
      <c r="M599" s="17">
        <f t="shared" si="213"/>
        <v>333</v>
      </c>
      <c r="N599" s="12">
        <f t="shared" si="202"/>
        <v>1.0665964779999999</v>
      </c>
      <c r="O599" s="12">
        <f t="shared" ca="1" si="203"/>
        <v>1.2578558070000001</v>
      </c>
      <c r="P599" s="17">
        <f t="shared" si="214"/>
        <v>0</v>
      </c>
      <c r="Q599" s="14">
        <f t="shared" ca="1" si="204"/>
        <v>0</v>
      </c>
      <c r="R599" s="20">
        <f t="shared" si="205"/>
        <v>0</v>
      </c>
      <c r="S599" s="14">
        <f t="shared" si="206"/>
        <v>0</v>
      </c>
      <c r="T599" s="4">
        <f t="shared" si="215"/>
        <v>0</v>
      </c>
      <c r="U599" s="29">
        <f t="shared" si="216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07"/>
        <v>45301</v>
      </c>
      <c r="B600" s="116">
        <f t="shared" ca="1" si="217"/>
        <v>0</v>
      </c>
      <c r="C600" s="14">
        <f t="shared" si="208"/>
        <v>0</v>
      </c>
      <c r="D600" s="95">
        <f t="shared" si="209"/>
        <v>45300</v>
      </c>
      <c r="E600" s="93">
        <f ca="1">IF(D600&lt;$B$1,VLOOKUP(D600,[1]DI!$A$4:$B$15000,2,FALSE),0)</f>
        <v>0.11650000000000001</v>
      </c>
      <c r="F600" s="14">
        <f t="shared" ca="1" si="218"/>
        <v>1.0004373900000001</v>
      </c>
      <c r="G600" s="14">
        <f ca="1">(TRUNC(PRODUCT($F$12:$F599),16))</f>
        <v>1.30230727240472</v>
      </c>
      <c r="H600" s="14">
        <f t="shared" ca="1" si="219"/>
        <v>1.10380622170753</v>
      </c>
      <c r="I600" s="14">
        <f t="shared" ca="1" si="220"/>
        <v>1.17983324</v>
      </c>
      <c r="J600" s="13">
        <f t="shared" si="210"/>
        <v>0.05</v>
      </c>
      <c r="K600" s="29">
        <f t="shared" si="211"/>
        <v>44812</v>
      </c>
      <c r="L600" s="2">
        <f t="shared" si="212"/>
        <v>334</v>
      </c>
      <c r="M600" s="17">
        <f t="shared" si="213"/>
        <v>334</v>
      </c>
      <c r="N600" s="12">
        <f t="shared" si="202"/>
        <v>1.066803003</v>
      </c>
      <c r="O600" s="12">
        <f t="shared" ca="1" si="203"/>
        <v>1.258649643</v>
      </c>
      <c r="P600" s="17">
        <f t="shared" si="214"/>
        <v>0</v>
      </c>
      <c r="Q600" s="14">
        <f t="shared" ca="1" si="204"/>
        <v>0</v>
      </c>
      <c r="R600" s="20">
        <f t="shared" si="205"/>
        <v>0</v>
      </c>
      <c r="S600" s="14">
        <f t="shared" si="206"/>
        <v>0</v>
      </c>
      <c r="T600" s="4">
        <f t="shared" si="215"/>
        <v>0</v>
      </c>
      <c r="U600" s="29">
        <f t="shared" si="216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07"/>
        <v>45302</v>
      </c>
      <c r="B601" s="116">
        <f t="shared" ca="1" si="217"/>
        <v>0</v>
      </c>
      <c r="C601" s="14">
        <f t="shared" si="208"/>
        <v>0</v>
      </c>
      <c r="D601" s="95">
        <f t="shared" si="209"/>
        <v>45301</v>
      </c>
      <c r="E601" s="93">
        <f ca="1">IF(D601&lt;$B$1,VLOOKUP(D601,[1]DI!$A$4:$B$15000,2,FALSE),0)</f>
        <v>0.11650000000000001</v>
      </c>
      <c r="F601" s="14">
        <f t="shared" ca="1" si="218"/>
        <v>1.0004373900000001</v>
      </c>
      <c r="G601" s="14">
        <f ca="1">(TRUNC(PRODUCT($F$12:$F600),16))</f>
        <v>1.3028768885825901</v>
      </c>
      <c r="H601" s="14">
        <f t="shared" ca="1" si="219"/>
        <v>1.10380622170753</v>
      </c>
      <c r="I601" s="14">
        <f t="shared" ca="1" si="220"/>
        <v>1.1803492900000001</v>
      </c>
      <c r="J601" s="13">
        <f t="shared" si="210"/>
        <v>0.05</v>
      </c>
      <c r="K601" s="29">
        <f t="shared" si="211"/>
        <v>44812</v>
      </c>
      <c r="L601" s="2">
        <f t="shared" si="212"/>
        <v>335</v>
      </c>
      <c r="M601" s="17">
        <f t="shared" si="213"/>
        <v>335</v>
      </c>
      <c r="N601" s="12">
        <f t="shared" si="202"/>
        <v>1.0670095690000001</v>
      </c>
      <c r="O601" s="12">
        <f t="shared" ca="1" si="203"/>
        <v>1.259443987</v>
      </c>
      <c r="P601" s="17">
        <f t="shared" si="214"/>
        <v>0</v>
      </c>
      <c r="Q601" s="14">
        <f t="shared" ca="1" si="204"/>
        <v>0</v>
      </c>
      <c r="R601" s="20">
        <f t="shared" si="205"/>
        <v>0</v>
      </c>
      <c r="S601" s="14">
        <f t="shared" si="206"/>
        <v>0</v>
      </c>
      <c r="T601" s="4">
        <f t="shared" si="215"/>
        <v>0</v>
      </c>
      <c r="U601" s="29">
        <f t="shared" si="216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07"/>
        <v>45303</v>
      </c>
      <c r="B602" s="116">
        <f t="shared" ca="1" si="217"/>
        <v>0</v>
      </c>
      <c r="C602" s="14">
        <f t="shared" si="208"/>
        <v>0</v>
      </c>
      <c r="D602" s="95">
        <f t="shared" si="209"/>
        <v>45302</v>
      </c>
      <c r="E602" s="93">
        <f ca="1">IF(D602&lt;$B$1,VLOOKUP(D602,[1]DI!$A$4:$B$15000,2,FALSE),0)</f>
        <v>0.11650000000000001</v>
      </c>
      <c r="F602" s="14">
        <f t="shared" ca="1" si="218"/>
        <v>1.0004373900000001</v>
      </c>
      <c r="G602" s="14">
        <f ca="1">(TRUNC(PRODUCT($F$12:$F601),16))</f>
        <v>1.30344675390489</v>
      </c>
      <c r="H602" s="14">
        <f t="shared" ca="1" si="219"/>
        <v>1.10380622170753</v>
      </c>
      <c r="I602" s="14">
        <f t="shared" ca="1" si="220"/>
        <v>1.18086556</v>
      </c>
      <c r="J602" s="13">
        <f t="shared" si="210"/>
        <v>0.05</v>
      </c>
      <c r="K602" s="29">
        <f t="shared" si="211"/>
        <v>44812</v>
      </c>
      <c r="L602" s="2">
        <f t="shared" si="212"/>
        <v>336</v>
      </c>
      <c r="M602" s="17">
        <f t="shared" si="213"/>
        <v>336</v>
      </c>
      <c r="N602" s="12">
        <f t="shared" si="202"/>
        <v>1.067216175</v>
      </c>
      <c r="O602" s="12">
        <f t="shared" ca="1" si="203"/>
        <v>1.2602388259999999</v>
      </c>
      <c r="P602" s="17">
        <f t="shared" si="214"/>
        <v>0</v>
      </c>
      <c r="Q602" s="14">
        <f t="shared" ca="1" si="204"/>
        <v>0</v>
      </c>
      <c r="R602" s="20">
        <f t="shared" si="205"/>
        <v>0</v>
      </c>
      <c r="S602" s="14">
        <f t="shared" si="206"/>
        <v>0</v>
      </c>
      <c r="T602" s="4">
        <f t="shared" si="215"/>
        <v>0</v>
      </c>
      <c r="U602" s="29">
        <f t="shared" si="216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07"/>
        <v>45306</v>
      </c>
      <c r="B603" s="116">
        <f t="shared" ca="1" si="217"/>
        <v>0</v>
      </c>
      <c r="C603" s="14">
        <f t="shared" si="208"/>
        <v>0</v>
      </c>
      <c r="D603" s="95">
        <f t="shared" si="209"/>
        <v>45303</v>
      </c>
      <c r="E603" s="93">
        <f ca="1">IF(D603&lt;$B$1,VLOOKUP(D603,[1]DI!$A$4:$B$15000,2,FALSE),0)</f>
        <v>0.11650000000000001</v>
      </c>
      <c r="F603" s="14">
        <f t="shared" ca="1" si="218"/>
        <v>1.0004373900000001</v>
      </c>
      <c r="G603" s="14">
        <f ca="1">(TRUNC(PRODUCT($F$12:$F602),16))</f>
        <v>1.30401686848058</v>
      </c>
      <c r="H603" s="14">
        <f t="shared" ca="1" si="219"/>
        <v>1.10380622170753</v>
      </c>
      <c r="I603" s="14">
        <f t="shared" ca="1" si="220"/>
        <v>1.18138206</v>
      </c>
      <c r="J603" s="13">
        <f t="shared" si="210"/>
        <v>0.05</v>
      </c>
      <c r="K603" s="29">
        <f t="shared" si="211"/>
        <v>44812</v>
      </c>
      <c r="L603" s="2">
        <f t="shared" si="212"/>
        <v>337</v>
      </c>
      <c r="M603" s="17">
        <f t="shared" si="213"/>
        <v>337</v>
      </c>
      <c r="N603" s="12">
        <f t="shared" si="202"/>
        <v>1.06742282</v>
      </c>
      <c r="O603" s="12">
        <f t="shared" ca="1" si="203"/>
        <v>1.2610341700000001</v>
      </c>
      <c r="P603" s="17">
        <f t="shared" si="214"/>
        <v>0</v>
      </c>
      <c r="Q603" s="14">
        <f t="shared" ca="1" si="204"/>
        <v>0</v>
      </c>
      <c r="R603" s="20">
        <f t="shared" si="205"/>
        <v>0</v>
      </c>
      <c r="S603" s="14">
        <f t="shared" si="206"/>
        <v>0</v>
      </c>
      <c r="T603" s="4">
        <f t="shared" si="215"/>
        <v>0</v>
      </c>
      <c r="U603" s="29">
        <f t="shared" si="216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07"/>
        <v>45307</v>
      </c>
      <c r="B604" s="116">
        <f t="shared" ca="1" si="217"/>
        <v>0</v>
      </c>
      <c r="C604" s="14">
        <f t="shared" si="208"/>
        <v>0</v>
      </c>
      <c r="D604" s="95">
        <f t="shared" si="209"/>
        <v>45306</v>
      </c>
      <c r="E604" s="93">
        <f ca="1">IF(D604&lt;$B$1,VLOOKUP(D604,[1]DI!$A$4:$B$15000,2,FALSE),0)</f>
        <v>0.11650000000000001</v>
      </c>
      <c r="F604" s="14">
        <f t="shared" ca="1" si="218"/>
        <v>1.0004373900000001</v>
      </c>
      <c r="G604" s="14">
        <f ca="1">(TRUNC(PRODUCT($F$12:$F603),16))</f>
        <v>1.30458723241869</v>
      </c>
      <c r="H604" s="14">
        <f t="shared" ca="1" si="219"/>
        <v>1.10380622170753</v>
      </c>
      <c r="I604" s="14">
        <f t="shared" ca="1" si="220"/>
        <v>1.18189879</v>
      </c>
      <c r="J604" s="13">
        <f t="shared" si="210"/>
        <v>0.05</v>
      </c>
      <c r="K604" s="29">
        <f t="shared" si="211"/>
        <v>44812</v>
      </c>
      <c r="L604" s="2">
        <f t="shared" si="212"/>
        <v>338</v>
      </c>
      <c r="M604" s="17">
        <f t="shared" si="213"/>
        <v>338</v>
      </c>
      <c r="N604" s="12">
        <f t="shared" si="202"/>
        <v>1.0676295060000001</v>
      </c>
      <c r="O604" s="12">
        <f t="shared" ca="1" si="203"/>
        <v>1.261830021</v>
      </c>
      <c r="P604" s="17">
        <f t="shared" si="214"/>
        <v>0</v>
      </c>
      <c r="Q604" s="14">
        <f t="shared" ca="1" si="204"/>
        <v>0</v>
      </c>
      <c r="R604" s="20">
        <f t="shared" si="205"/>
        <v>0</v>
      </c>
      <c r="S604" s="14">
        <f t="shared" si="206"/>
        <v>0</v>
      </c>
      <c r="T604" s="4">
        <f t="shared" si="215"/>
        <v>0</v>
      </c>
      <c r="U604" s="29">
        <f t="shared" si="216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07"/>
        <v>45308</v>
      </c>
      <c r="B605" s="116">
        <f t="shared" ca="1" si="217"/>
        <v>0</v>
      </c>
      <c r="C605" s="14">
        <f t="shared" si="208"/>
        <v>0</v>
      </c>
      <c r="D605" s="95">
        <f t="shared" si="209"/>
        <v>45307</v>
      </c>
      <c r="E605" s="93">
        <f ca="1">IF(D605&lt;$B$1,VLOOKUP(D605,[1]DI!$A$4:$B$15000,2,FALSE),0)</f>
        <v>0.11650000000000001</v>
      </c>
      <c r="F605" s="14">
        <f t="shared" ca="1" si="218"/>
        <v>1.0004373900000001</v>
      </c>
      <c r="G605" s="14">
        <f ca="1">(TRUNC(PRODUCT($F$12:$F604),16))</f>
        <v>1.30515784582827</v>
      </c>
      <c r="H605" s="14">
        <f t="shared" ca="1" si="219"/>
        <v>1.10380622170753</v>
      </c>
      <c r="I605" s="14">
        <f t="shared" ca="1" si="220"/>
        <v>1.1824157399999999</v>
      </c>
      <c r="J605" s="13">
        <f t="shared" si="210"/>
        <v>0.05</v>
      </c>
      <c r="K605" s="29">
        <f t="shared" si="211"/>
        <v>44812</v>
      </c>
      <c r="L605" s="2">
        <f t="shared" si="212"/>
        <v>339</v>
      </c>
      <c r="M605" s="17">
        <f t="shared" si="213"/>
        <v>339</v>
      </c>
      <c r="N605" s="12">
        <f t="shared" si="202"/>
        <v>1.0678362320000001</v>
      </c>
      <c r="O605" s="12">
        <f t="shared" ca="1" si="203"/>
        <v>1.2626263680000001</v>
      </c>
      <c r="P605" s="17">
        <f t="shared" si="214"/>
        <v>0</v>
      </c>
      <c r="Q605" s="14">
        <f t="shared" ca="1" si="204"/>
        <v>0</v>
      </c>
      <c r="R605" s="20">
        <f t="shared" si="205"/>
        <v>0</v>
      </c>
      <c r="S605" s="14">
        <f t="shared" si="206"/>
        <v>0</v>
      </c>
      <c r="T605" s="4">
        <f t="shared" si="215"/>
        <v>0</v>
      </c>
      <c r="U605" s="29">
        <f t="shared" si="216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07"/>
        <v>45309</v>
      </c>
      <c r="B606" s="116">
        <f t="shared" ca="1" si="217"/>
        <v>0</v>
      </c>
      <c r="C606" s="14">
        <f t="shared" si="208"/>
        <v>0</v>
      </c>
      <c r="D606" s="95">
        <f t="shared" si="209"/>
        <v>45308</v>
      </c>
      <c r="E606" s="93">
        <f ca="1">IF(D606&lt;$B$1,VLOOKUP(D606,[1]DI!$A$4:$B$15000,2,FALSE),0)</f>
        <v>0.11650000000000001</v>
      </c>
      <c r="F606" s="14">
        <f t="shared" ca="1" si="218"/>
        <v>1.0004373900000001</v>
      </c>
      <c r="G606" s="14">
        <f ca="1">(TRUNC(PRODUCT($F$12:$F605),16))</f>
        <v>1.3057287088184599</v>
      </c>
      <c r="H606" s="14">
        <f t="shared" ca="1" si="219"/>
        <v>1.10380622170753</v>
      </c>
      <c r="I606" s="14">
        <f t="shared" ca="1" si="220"/>
        <v>1.1829329099999999</v>
      </c>
      <c r="J606" s="13">
        <f t="shared" si="210"/>
        <v>0.05</v>
      </c>
      <c r="K606" s="29">
        <f t="shared" si="211"/>
        <v>44812</v>
      </c>
      <c r="L606" s="2">
        <f t="shared" si="212"/>
        <v>340</v>
      </c>
      <c r="M606" s="17">
        <f t="shared" si="213"/>
        <v>340</v>
      </c>
      <c r="N606" s="12">
        <f t="shared" si="202"/>
        <v>1.068042997</v>
      </c>
      <c r="O606" s="12">
        <f t="shared" ca="1" si="203"/>
        <v>1.26342321</v>
      </c>
      <c r="P606" s="17">
        <f t="shared" si="214"/>
        <v>0</v>
      </c>
      <c r="Q606" s="14">
        <f t="shared" ca="1" si="204"/>
        <v>0</v>
      </c>
      <c r="R606" s="20">
        <f t="shared" si="205"/>
        <v>0</v>
      </c>
      <c r="S606" s="14">
        <f t="shared" si="206"/>
        <v>0</v>
      </c>
      <c r="T606" s="4">
        <f t="shared" si="215"/>
        <v>0</v>
      </c>
      <c r="U606" s="29">
        <f t="shared" si="216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07"/>
        <v>45310</v>
      </c>
      <c r="B607" s="116">
        <f t="shared" ca="1" si="217"/>
        <v>0</v>
      </c>
      <c r="C607" s="14">
        <f t="shared" si="208"/>
        <v>0</v>
      </c>
      <c r="D607" s="95">
        <f t="shared" si="209"/>
        <v>45309</v>
      </c>
      <c r="E607" s="93">
        <f ca="1">IF(D607&lt;$B$1,VLOOKUP(D607,[1]DI!$A$4:$B$15000,2,FALSE),0)</f>
        <v>0.11650000000000001</v>
      </c>
      <c r="F607" s="14">
        <f t="shared" ca="1" si="218"/>
        <v>1.0004373900000001</v>
      </c>
      <c r="G607" s="14">
        <f ca="1">(TRUNC(PRODUCT($F$12:$F606),16))</f>
        <v>1.3062998214984101</v>
      </c>
      <c r="H607" s="14">
        <f t="shared" ca="1" si="219"/>
        <v>1.10380622170753</v>
      </c>
      <c r="I607" s="14">
        <f t="shared" ca="1" si="220"/>
        <v>1.1834503199999999</v>
      </c>
      <c r="J607" s="13">
        <f t="shared" si="210"/>
        <v>0.05</v>
      </c>
      <c r="K607" s="29">
        <f t="shared" si="211"/>
        <v>44812</v>
      </c>
      <c r="L607" s="2">
        <f t="shared" si="212"/>
        <v>341</v>
      </c>
      <c r="M607" s="17">
        <f t="shared" si="213"/>
        <v>341</v>
      </c>
      <c r="N607" s="12">
        <f t="shared" si="202"/>
        <v>1.0682498030000001</v>
      </c>
      <c r="O607" s="12">
        <f t="shared" ca="1" si="203"/>
        <v>1.2642205710000001</v>
      </c>
      <c r="P607" s="17">
        <f t="shared" si="214"/>
        <v>0</v>
      </c>
      <c r="Q607" s="14">
        <f t="shared" ca="1" si="204"/>
        <v>0</v>
      </c>
      <c r="R607" s="20">
        <f t="shared" si="205"/>
        <v>0</v>
      </c>
      <c r="S607" s="14">
        <f t="shared" si="206"/>
        <v>0</v>
      </c>
      <c r="T607" s="4">
        <f t="shared" si="215"/>
        <v>0</v>
      </c>
      <c r="U607" s="29">
        <f t="shared" si="216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07"/>
        <v>45313</v>
      </c>
      <c r="B608" s="116">
        <f t="shared" ca="1" si="217"/>
        <v>0</v>
      </c>
      <c r="C608" s="14">
        <f t="shared" si="208"/>
        <v>0</v>
      </c>
      <c r="D608" s="95">
        <f t="shared" si="209"/>
        <v>45310</v>
      </c>
      <c r="E608" s="93">
        <f ca="1">IF(D608&lt;$B$1,VLOOKUP(D608,[1]DI!$A$4:$B$15000,2,FALSE),0)</f>
        <v>0.11650000000000001</v>
      </c>
      <c r="F608" s="14">
        <f t="shared" ca="1" si="218"/>
        <v>1.0004373900000001</v>
      </c>
      <c r="G608" s="14">
        <f ca="1">(TRUNC(PRODUCT($F$12:$F607),16))</f>
        <v>1.3068711839773399</v>
      </c>
      <c r="H608" s="14">
        <f t="shared" ca="1" si="219"/>
        <v>1.10380622170753</v>
      </c>
      <c r="I608" s="14">
        <f t="shared" ca="1" si="220"/>
        <v>1.1839679400000001</v>
      </c>
      <c r="J608" s="13">
        <f t="shared" si="210"/>
        <v>0.05</v>
      </c>
      <c r="K608" s="29">
        <f t="shared" si="211"/>
        <v>44812</v>
      </c>
      <c r="L608" s="2">
        <f t="shared" si="212"/>
        <v>342</v>
      </c>
      <c r="M608" s="17">
        <f t="shared" si="213"/>
        <v>342</v>
      </c>
      <c r="N608" s="12">
        <f t="shared" si="202"/>
        <v>1.068456649</v>
      </c>
      <c r="O608" s="12">
        <f t="shared" ca="1" si="203"/>
        <v>1.2650184179999999</v>
      </c>
      <c r="P608" s="17">
        <f t="shared" si="214"/>
        <v>0</v>
      </c>
      <c r="Q608" s="14">
        <f t="shared" ca="1" si="204"/>
        <v>0</v>
      </c>
      <c r="R608" s="20">
        <f t="shared" si="205"/>
        <v>0</v>
      </c>
      <c r="S608" s="14">
        <f t="shared" si="206"/>
        <v>0</v>
      </c>
      <c r="T608" s="4">
        <f t="shared" si="215"/>
        <v>0</v>
      </c>
      <c r="U608" s="29">
        <f t="shared" si="216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07"/>
        <v>45314</v>
      </c>
      <c r="B609" s="116">
        <f t="shared" ca="1" si="217"/>
        <v>0</v>
      </c>
      <c r="C609" s="14">
        <f t="shared" si="208"/>
        <v>0</v>
      </c>
      <c r="D609" s="95">
        <f t="shared" si="209"/>
        <v>45313</v>
      </c>
      <c r="E609" s="93">
        <f ca="1">IF(D609&lt;$B$1,VLOOKUP(D609,[1]DI!$A$4:$B$15000,2,FALSE),0)</f>
        <v>0.11650000000000001</v>
      </c>
      <c r="F609" s="14">
        <f t="shared" ca="1" si="218"/>
        <v>1.0004373900000001</v>
      </c>
      <c r="G609" s="14">
        <f ca="1">(TRUNC(PRODUCT($F$12:$F608),16))</f>
        <v>1.3074427963644999</v>
      </c>
      <c r="H609" s="14">
        <f t="shared" ca="1" si="219"/>
        <v>1.10380622170753</v>
      </c>
      <c r="I609" s="14">
        <f t="shared" ca="1" si="220"/>
        <v>1.1844858</v>
      </c>
      <c r="J609" s="13">
        <f t="shared" si="210"/>
        <v>0.05</v>
      </c>
      <c r="K609" s="29">
        <f t="shared" si="211"/>
        <v>44812</v>
      </c>
      <c r="L609" s="2">
        <f t="shared" si="212"/>
        <v>343</v>
      </c>
      <c r="M609" s="17">
        <f t="shared" si="213"/>
        <v>343</v>
      </c>
      <c r="N609" s="12">
        <f t="shared" si="202"/>
        <v>1.0686635339999999</v>
      </c>
      <c r="O609" s="12">
        <f t="shared" ca="1" si="203"/>
        <v>1.2658167810000001</v>
      </c>
      <c r="P609" s="17">
        <f t="shared" si="214"/>
        <v>0</v>
      </c>
      <c r="Q609" s="14">
        <f t="shared" ca="1" si="204"/>
        <v>0</v>
      </c>
      <c r="R609" s="20">
        <f t="shared" si="205"/>
        <v>0</v>
      </c>
      <c r="S609" s="14">
        <f t="shared" si="206"/>
        <v>0</v>
      </c>
      <c r="T609" s="4">
        <f t="shared" si="215"/>
        <v>0</v>
      </c>
      <c r="U609" s="29">
        <f t="shared" si="216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07"/>
        <v>45315</v>
      </c>
      <c r="B610" s="116">
        <f t="shared" ca="1" si="217"/>
        <v>0</v>
      </c>
      <c r="C610" s="14">
        <f t="shared" si="208"/>
        <v>0</v>
      </c>
      <c r="D610" s="95">
        <f t="shared" si="209"/>
        <v>45314</v>
      </c>
      <c r="E610" s="93">
        <f ca="1">IF(D610&lt;$B$1,VLOOKUP(D610,[1]DI!$A$4:$B$15000,2,FALSE),0)</f>
        <v>0.11650000000000001</v>
      </c>
      <c r="F610" s="14">
        <f t="shared" ca="1" si="218"/>
        <v>1.0004373900000001</v>
      </c>
      <c r="G610" s="14">
        <f ca="1">(TRUNC(PRODUCT($F$12:$F609),16))</f>
        <v>1.3080146587692001</v>
      </c>
      <c r="H610" s="14">
        <f t="shared" ca="1" si="219"/>
        <v>1.10380622170753</v>
      </c>
      <c r="I610" s="14">
        <f t="shared" ca="1" si="220"/>
        <v>1.18500388</v>
      </c>
      <c r="J610" s="13">
        <f t="shared" si="210"/>
        <v>0.05</v>
      </c>
      <c r="K610" s="29">
        <f t="shared" si="211"/>
        <v>44812</v>
      </c>
      <c r="L610" s="2">
        <f t="shared" si="212"/>
        <v>344</v>
      </c>
      <c r="M610" s="17">
        <f t="shared" si="213"/>
        <v>344</v>
      </c>
      <c r="N610" s="12">
        <f t="shared" si="202"/>
        <v>1.0688704600000001</v>
      </c>
      <c r="O610" s="12">
        <f t="shared" ca="1" si="203"/>
        <v>1.2666156420000001</v>
      </c>
      <c r="P610" s="17">
        <f t="shared" si="214"/>
        <v>0</v>
      </c>
      <c r="Q610" s="14">
        <f t="shared" ca="1" si="204"/>
        <v>0</v>
      </c>
      <c r="R610" s="20">
        <f t="shared" si="205"/>
        <v>0</v>
      </c>
      <c r="S610" s="14">
        <f t="shared" si="206"/>
        <v>0</v>
      </c>
      <c r="T610" s="4">
        <f t="shared" si="215"/>
        <v>0</v>
      </c>
      <c r="U610" s="29">
        <f t="shared" si="216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07"/>
        <v>45316</v>
      </c>
      <c r="B611" s="116">
        <f t="shared" ca="1" si="217"/>
        <v>0</v>
      </c>
      <c r="C611" s="14">
        <f t="shared" si="208"/>
        <v>0</v>
      </c>
      <c r="D611" s="95">
        <f t="shared" si="209"/>
        <v>45315</v>
      </c>
      <c r="E611" s="93">
        <f ca="1">IF(D611&lt;$B$1,VLOOKUP(D611,[1]DI!$A$4:$B$15000,2,FALSE),0)</f>
        <v>0.11650000000000001</v>
      </c>
      <c r="F611" s="14">
        <f t="shared" ca="1" si="218"/>
        <v>1.0004373900000001</v>
      </c>
      <c r="G611" s="14">
        <f ca="1">(TRUNC(PRODUCT($F$12:$F610),16))</f>
        <v>1.3085867713007999</v>
      </c>
      <c r="H611" s="14">
        <f t="shared" ca="1" si="219"/>
        <v>1.10380622170753</v>
      </c>
      <c r="I611" s="14">
        <f t="shared" ca="1" si="220"/>
        <v>1.1855221899999999</v>
      </c>
      <c r="J611" s="13">
        <f t="shared" si="210"/>
        <v>0.05</v>
      </c>
      <c r="K611" s="29">
        <f t="shared" si="211"/>
        <v>44812</v>
      </c>
      <c r="L611" s="2">
        <f t="shared" si="212"/>
        <v>345</v>
      </c>
      <c r="M611" s="17">
        <f t="shared" si="213"/>
        <v>345</v>
      </c>
      <c r="N611" s="12">
        <f t="shared" si="202"/>
        <v>1.069077426</v>
      </c>
      <c r="O611" s="12">
        <f t="shared" ca="1" si="203"/>
        <v>1.267415011</v>
      </c>
      <c r="P611" s="17">
        <f t="shared" si="214"/>
        <v>0</v>
      </c>
      <c r="Q611" s="14">
        <f t="shared" ca="1" si="204"/>
        <v>0</v>
      </c>
      <c r="R611" s="20">
        <f t="shared" si="205"/>
        <v>0</v>
      </c>
      <c r="S611" s="14">
        <f t="shared" si="206"/>
        <v>0</v>
      </c>
      <c r="T611" s="4">
        <f t="shared" si="215"/>
        <v>0</v>
      </c>
      <c r="U611" s="29">
        <f t="shared" si="216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07"/>
        <v>45317</v>
      </c>
      <c r="B612" s="116">
        <f t="shared" ca="1" si="217"/>
        <v>0</v>
      </c>
      <c r="C612" s="14">
        <f t="shared" si="208"/>
        <v>0</v>
      </c>
      <c r="D612" s="95">
        <f t="shared" si="209"/>
        <v>45316</v>
      </c>
      <c r="E612" s="93">
        <f ca="1">IF(D612&lt;$B$1,VLOOKUP(D612,[1]DI!$A$4:$B$15000,2,FALSE),0)</f>
        <v>0.11650000000000001</v>
      </c>
      <c r="F612" s="14">
        <f t="shared" ca="1" si="218"/>
        <v>1.0004373900000001</v>
      </c>
      <c r="G612" s="14">
        <f ca="1">(TRUNC(PRODUCT($F$12:$F611),16))</f>
        <v>1.3091591340687001</v>
      </c>
      <c r="H612" s="14">
        <f t="shared" ca="1" si="219"/>
        <v>1.10380622170753</v>
      </c>
      <c r="I612" s="14">
        <f t="shared" ca="1" si="220"/>
        <v>1.18604073</v>
      </c>
      <c r="J612" s="13">
        <f t="shared" si="210"/>
        <v>0.05</v>
      </c>
      <c r="K612" s="29">
        <f t="shared" si="211"/>
        <v>44812</v>
      </c>
      <c r="L612" s="2">
        <f t="shared" si="212"/>
        <v>346</v>
      </c>
      <c r="M612" s="17">
        <f t="shared" si="213"/>
        <v>346</v>
      </c>
      <c r="N612" s="12">
        <f t="shared" si="202"/>
        <v>1.0692844319999999</v>
      </c>
      <c r="O612" s="12">
        <f t="shared" ca="1" si="203"/>
        <v>1.2682148879999999</v>
      </c>
      <c r="P612" s="17">
        <f t="shared" si="214"/>
        <v>0</v>
      </c>
      <c r="Q612" s="14">
        <f t="shared" ca="1" si="204"/>
        <v>0</v>
      </c>
      <c r="R612" s="20">
        <f t="shared" si="205"/>
        <v>0</v>
      </c>
      <c r="S612" s="14">
        <f t="shared" si="206"/>
        <v>0</v>
      </c>
      <c r="T612" s="4">
        <f t="shared" si="215"/>
        <v>0</v>
      </c>
      <c r="U612" s="29">
        <f t="shared" si="216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07"/>
        <v>45320</v>
      </c>
      <c r="B613" s="116">
        <f t="shared" ca="1" si="217"/>
        <v>0</v>
      </c>
      <c r="C613" s="14">
        <f t="shared" si="208"/>
        <v>0</v>
      </c>
      <c r="D613" s="95">
        <f t="shared" si="209"/>
        <v>45317</v>
      </c>
      <c r="E613" s="93">
        <f ca="1">IF(D613&lt;$B$1,VLOOKUP(D613,[1]DI!$A$4:$B$15000,2,FALSE),0)</f>
        <v>0.11650000000000001</v>
      </c>
      <c r="F613" s="14">
        <f t="shared" ca="1" si="218"/>
        <v>1.0004373900000001</v>
      </c>
      <c r="G613" s="14">
        <f ca="1">(TRUNC(PRODUCT($F$12:$F612),16))</f>
        <v>1.30973174718235</v>
      </c>
      <c r="H613" s="14">
        <f t="shared" ca="1" si="219"/>
        <v>1.10380622170753</v>
      </c>
      <c r="I613" s="14">
        <f t="shared" ca="1" si="220"/>
        <v>1.1865594900000001</v>
      </c>
      <c r="J613" s="13">
        <f t="shared" si="210"/>
        <v>0.05</v>
      </c>
      <c r="K613" s="29">
        <f t="shared" si="211"/>
        <v>44812</v>
      </c>
      <c r="L613" s="2">
        <f t="shared" si="212"/>
        <v>347</v>
      </c>
      <c r="M613" s="17">
        <f t="shared" si="213"/>
        <v>347</v>
      </c>
      <c r="N613" s="12">
        <f t="shared" si="202"/>
        <v>1.069491478</v>
      </c>
      <c r="O613" s="12">
        <f t="shared" ca="1" si="203"/>
        <v>1.269015263</v>
      </c>
      <c r="P613" s="17">
        <f t="shared" si="214"/>
        <v>0</v>
      </c>
      <c r="Q613" s="14">
        <f t="shared" ca="1" si="204"/>
        <v>0</v>
      </c>
      <c r="R613" s="20">
        <f t="shared" si="205"/>
        <v>0</v>
      </c>
      <c r="S613" s="14">
        <f t="shared" si="206"/>
        <v>0</v>
      </c>
      <c r="T613" s="4">
        <f t="shared" si="215"/>
        <v>0</v>
      </c>
      <c r="U613" s="29">
        <f t="shared" si="216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07"/>
        <v>45321</v>
      </c>
      <c r="B614" s="116">
        <f t="shared" ca="1" si="217"/>
        <v>0</v>
      </c>
      <c r="C614" s="14">
        <f t="shared" si="208"/>
        <v>0</v>
      </c>
      <c r="D614" s="95">
        <f t="shared" si="209"/>
        <v>45320</v>
      </c>
      <c r="E614" s="93">
        <f ca="1">IF(D614&lt;$B$1,VLOOKUP(D614,[1]DI!$A$4:$B$15000,2,FALSE),0)</f>
        <v>0.11650000000000001</v>
      </c>
      <c r="F614" s="14">
        <f t="shared" ca="1" si="218"/>
        <v>1.0004373900000001</v>
      </c>
      <c r="G614" s="14">
        <f ca="1">(TRUNC(PRODUCT($F$12:$F613),16))</f>
        <v>1.3103046107512499</v>
      </c>
      <c r="H614" s="14">
        <f t="shared" ca="1" si="219"/>
        <v>1.10380622170753</v>
      </c>
      <c r="I614" s="14">
        <f t="shared" ca="1" si="220"/>
        <v>1.18707848</v>
      </c>
      <c r="J614" s="13">
        <f t="shared" si="210"/>
        <v>0.05</v>
      </c>
      <c r="K614" s="29">
        <f t="shared" si="211"/>
        <v>44812</v>
      </c>
      <c r="L614" s="2">
        <f t="shared" si="212"/>
        <v>348</v>
      </c>
      <c r="M614" s="17">
        <f t="shared" si="213"/>
        <v>348</v>
      </c>
      <c r="N614" s="12">
        <f t="shared" si="202"/>
        <v>1.0696985649999999</v>
      </c>
      <c r="O614" s="12">
        <f t="shared" ca="1" si="203"/>
        <v>1.269816147</v>
      </c>
      <c r="P614" s="17">
        <f t="shared" si="214"/>
        <v>0</v>
      </c>
      <c r="Q614" s="14">
        <f t="shared" ca="1" si="204"/>
        <v>0</v>
      </c>
      <c r="R614" s="20">
        <f t="shared" si="205"/>
        <v>0</v>
      </c>
      <c r="S614" s="14">
        <f t="shared" si="206"/>
        <v>0</v>
      </c>
      <c r="T614" s="4">
        <f t="shared" si="215"/>
        <v>0</v>
      </c>
      <c r="U614" s="29">
        <f t="shared" si="216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07"/>
        <v>45322</v>
      </c>
      <c r="B615" s="116">
        <f t="shared" ca="1" si="217"/>
        <v>0</v>
      </c>
      <c r="C615" s="14">
        <f t="shared" si="208"/>
        <v>0</v>
      </c>
      <c r="D615" s="95">
        <f t="shared" si="209"/>
        <v>45321</v>
      </c>
      <c r="E615" s="93">
        <f ca="1">IF(D615&lt;$B$1,VLOOKUP(D615,[1]DI!$A$4:$B$15000,2,FALSE),0)</f>
        <v>0.11650000000000001</v>
      </c>
      <c r="F615" s="14">
        <f t="shared" ca="1" si="218"/>
        <v>1.0004373900000001</v>
      </c>
      <c r="G615" s="14">
        <f ca="1">(TRUNC(PRODUCT($F$12:$F614),16))</f>
        <v>1.3108777248849399</v>
      </c>
      <c r="H615" s="14">
        <f t="shared" ca="1" si="219"/>
        <v>1.10380622170753</v>
      </c>
      <c r="I615" s="14">
        <f t="shared" ca="1" si="220"/>
        <v>1.1875977</v>
      </c>
      <c r="J615" s="13">
        <f t="shared" si="210"/>
        <v>0.05</v>
      </c>
      <c r="K615" s="29">
        <f t="shared" si="211"/>
        <v>44812</v>
      </c>
      <c r="L615" s="2">
        <f t="shared" si="212"/>
        <v>349</v>
      </c>
      <c r="M615" s="17">
        <f t="shared" si="213"/>
        <v>349</v>
      </c>
      <c r="N615" s="12">
        <f t="shared" si="202"/>
        <v>1.069905691</v>
      </c>
      <c r="O615" s="12">
        <f t="shared" ca="1" si="203"/>
        <v>1.270617538</v>
      </c>
      <c r="P615" s="17">
        <f t="shared" si="214"/>
        <v>0</v>
      </c>
      <c r="Q615" s="14">
        <f t="shared" ca="1" si="204"/>
        <v>0</v>
      </c>
      <c r="R615" s="20">
        <f t="shared" si="205"/>
        <v>0</v>
      </c>
      <c r="S615" s="14">
        <f t="shared" si="206"/>
        <v>0</v>
      </c>
      <c r="T615" s="4">
        <f t="shared" si="215"/>
        <v>0</v>
      </c>
      <c r="U615" s="29">
        <f t="shared" si="216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07"/>
        <v>45323</v>
      </c>
      <c r="B616" s="116">
        <f t="shared" ca="1" si="217"/>
        <v>0</v>
      </c>
      <c r="C616" s="14">
        <f t="shared" si="208"/>
        <v>0</v>
      </c>
      <c r="D616" s="95">
        <f t="shared" si="209"/>
        <v>45322</v>
      </c>
      <c r="E616" s="93">
        <f ca="1">IF(D616&lt;$B$1,VLOOKUP(D616,[1]DI!$A$4:$B$15000,2,FALSE),0)</f>
        <v>0.11650000000000001</v>
      </c>
      <c r="F616" s="14">
        <f t="shared" ca="1" si="218"/>
        <v>1.0004373900000001</v>
      </c>
      <c r="G616" s="14">
        <f ca="1">(TRUNC(PRODUCT($F$12:$F615),16))</f>
        <v>1.31145108969303</v>
      </c>
      <c r="H616" s="14">
        <f t="shared" ca="1" si="219"/>
        <v>1.10380622170753</v>
      </c>
      <c r="I616" s="14">
        <f t="shared" ca="1" si="220"/>
        <v>1.1881171399999999</v>
      </c>
      <c r="J616" s="13">
        <f t="shared" si="210"/>
        <v>0.05</v>
      </c>
      <c r="K616" s="29">
        <f t="shared" si="211"/>
        <v>44812</v>
      </c>
      <c r="L616" s="2">
        <f t="shared" si="212"/>
        <v>350</v>
      </c>
      <c r="M616" s="17">
        <f t="shared" si="213"/>
        <v>350</v>
      </c>
      <c r="N616" s="12">
        <f t="shared" si="202"/>
        <v>1.070112857</v>
      </c>
      <c r="O616" s="12">
        <f t="shared" ca="1" si="203"/>
        <v>1.2714194270000001</v>
      </c>
      <c r="P616" s="17">
        <f t="shared" si="214"/>
        <v>0</v>
      </c>
      <c r="Q616" s="14">
        <f t="shared" ca="1" si="204"/>
        <v>0</v>
      </c>
      <c r="R616" s="20">
        <f t="shared" si="205"/>
        <v>0</v>
      </c>
      <c r="S616" s="14">
        <f t="shared" si="206"/>
        <v>0</v>
      </c>
      <c r="T616" s="4">
        <f t="shared" si="215"/>
        <v>0</v>
      </c>
      <c r="U616" s="29">
        <f t="shared" si="216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07"/>
        <v>45324</v>
      </c>
      <c r="B617" s="116">
        <f t="shared" ca="1" si="217"/>
        <v>0</v>
      </c>
      <c r="C617" s="14">
        <f t="shared" si="208"/>
        <v>0</v>
      </c>
      <c r="D617" s="95">
        <f t="shared" si="209"/>
        <v>45323</v>
      </c>
      <c r="E617" s="93">
        <f ca="1">IF(D617&lt;$B$1,VLOOKUP(D617,[1]DI!$A$4:$B$15000,2,FALSE),0)</f>
        <v>0.1115</v>
      </c>
      <c r="F617" s="14">
        <f t="shared" ca="1" si="218"/>
        <v>1.00041957</v>
      </c>
      <c r="G617" s="14">
        <f ca="1">(TRUNC(PRODUCT($F$12:$F616),16))</f>
        <v>1.3120247052851499</v>
      </c>
      <c r="H617" s="14">
        <f t="shared" ca="1" si="219"/>
        <v>1.10380622170753</v>
      </c>
      <c r="I617" s="14">
        <f t="shared" ca="1" si="220"/>
        <v>1.18863681</v>
      </c>
      <c r="J617" s="13">
        <f t="shared" si="210"/>
        <v>0.05</v>
      </c>
      <c r="K617" s="29">
        <f t="shared" si="211"/>
        <v>44812</v>
      </c>
      <c r="L617" s="2">
        <f t="shared" si="212"/>
        <v>351</v>
      </c>
      <c r="M617" s="17">
        <f t="shared" si="213"/>
        <v>351</v>
      </c>
      <c r="N617" s="12">
        <f t="shared" si="202"/>
        <v>1.0703200639999999</v>
      </c>
      <c r="O617" s="12">
        <f t="shared" ca="1" si="203"/>
        <v>1.2722218270000001</v>
      </c>
      <c r="P617" s="17">
        <f t="shared" si="214"/>
        <v>0</v>
      </c>
      <c r="Q617" s="14">
        <f t="shared" ca="1" si="204"/>
        <v>0</v>
      </c>
      <c r="R617" s="20">
        <f t="shared" si="205"/>
        <v>0</v>
      </c>
      <c r="S617" s="14">
        <f t="shared" si="206"/>
        <v>0</v>
      </c>
      <c r="T617" s="4">
        <f t="shared" si="215"/>
        <v>0</v>
      </c>
      <c r="U617" s="29">
        <f t="shared" si="216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07"/>
        <v>45327</v>
      </c>
      <c r="B618" s="116">
        <f t="shared" ca="1" si="217"/>
        <v>0</v>
      </c>
      <c r="C618" s="14">
        <f t="shared" si="208"/>
        <v>0</v>
      </c>
      <c r="D618" s="95">
        <f t="shared" si="209"/>
        <v>45324</v>
      </c>
      <c r="E618" s="93">
        <f ca="1">IF(D618&lt;$B$1,VLOOKUP(D618,[1]DI!$A$4:$B$15000,2,FALSE),0)</f>
        <v>0.1115</v>
      </c>
      <c r="F618" s="14">
        <f t="shared" ca="1" si="218"/>
        <v>1.00041957</v>
      </c>
      <c r="G618" s="14">
        <f ca="1">(TRUNC(PRODUCT($F$12:$F617),16))</f>
        <v>1.31257519149075</v>
      </c>
      <c r="H618" s="14">
        <f t="shared" ca="1" si="219"/>
        <v>1.10380622170753</v>
      </c>
      <c r="I618" s="14">
        <f t="shared" ca="1" si="220"/>
        <v>1.1891355299999999</v>
      </c>
      <c r="J618" s="13">
        <f t="shared" si="210"/>
        <v>0.05</v>
      </c>
      <c r="K618" s="29">
        <f t="shared" si="211"/>
        <v>44812</v>
      </c>
      <c r="L618" s="2">
        <f t="shared" si="212"/>
        <v>352</v>
      </c>
      <c r="M618" s="17">
        <f t="shared" si="213"/>
        <v>352</v>
      </c>
      <c r="N618" s="12">
        <f t="shared" si="202"/>
        <v>1.0705273099999999</v>
      </c>
      <c r="O618" s="12">
        <f t="shared" ca="1" si="203"/>
        <v>1.27300206</v>
      </c>
      <c r="P618" s="17">
        <f t="shared" si="214"/>
        <v>0</v>
      </c>
      <c r="Q618" s="14">
        <f t="shared" ca="1" si="204"/>
        <v>0</v>
      </c>
      <c r="R618" s="20">
        <f t="shared" si="205"/>
        <v>0</v>
      </c>
      <c r="S618" s="14">
        <f t="shared" si="206"/>
        <v>0</v>
      </c>
      <c r="T618" s="4">
        <f t="shared" si="215"/>
        <v>0</v>
      </c>
      <c r="U618" s="29">
        <f t="shared" si="216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07"/>
        <v>45328</v>
      </c>
      <c r="B619" s="116">
        <f t="shared" ca="1" si="217"/>
        <v>0</v>
      </c>
      <c r="C619" s="14">
        <f t="shared" si="208"/>
        <v>0</v>
      </c>
      <c r="D619" s="95">
        <f t="shared" si="209"/>
        <v>45327</v>
      </c>
      <c r="E619" s="93">
        <f ca="1">IF(D619&lt;$B$1,VLOOKUP(D619,[1]DI!$A$4:$B$15000,2,FALSE),0)</f>
        <v>0.1115</v>
      </c>
      <c r="F619" s="14">
        <f t="shared" ca="1" si="218"/>
        <v>1.00041957</v>
      </c>
      <c r="G619" s="14">
        <f ca="1">(TRUNC(PRODUCT($F$12:$F618),16))</f>
        <v>1.31312590866384</v>
      </c>
      <c r="H619" s="14">
        <f t="shared" ca="1" si="219"/>
        <v>1.10380622170753</v>
      </c>
      <c r="I619" s="14">
        <f t="shared" ca="1" si="220"/>
        <v>1.18963445</v>
      </c>
      <c r="J619" s="13">
        <f t="shared" si="210"/>
        <v>0.05</v>
      </c>
      <c r="K619" s="29">
        <f t="shared" si="211"/>
        <v>44812</v>
      </c>
      <c r="L619" s="2">
        <f t="shared" si="212"/>
        <v>353</v>
      </c>
      <c r="M619" s="17">
        <f t="shared" si="213"/>
        <v>353</v>
      </c>
      <c r="N619" s="12">
        <f t="shared" si="202"/>
        <v>1.070734597</v>
      </c>
      <c r="O619" s="12">
        <f t="shared" ca="1" si="203"/>
        <v>1.273782763</v>
      </c>
      <c r="P619" s="17">
        <f t="shared" si="214"/>
        <v>0</v>
      </c>
      <c r="Q619" s="14">
        <f t="shared" ca="1" si="204"/>
        <v>0</v>
      </c>
      <c r="R619" s="20">
        <f t="shared" si="205"/>
        <v>0</v>
      </c>
      <c r="S619" s="14">
        <f t="shared" si="206"/>
        <v>0</v>
      </c>
      <c r="T619" s="4">
        <f t="shared" si="215"/>
        <v>0</v>
      </c>
      <c r="U619" s="29">
        <f t="shared" si="216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07"/>
        <v>45329</v>
      </c>
      <c r="B620" s="116">
        <f t="shared" ca="1" si="217"/>
        <v>0</v>
      </c>
      <c r="C620" s="14">
        <f t="shared" si="208"/>
        <v>0</v>
      </c>
      <c r="D620" s="95">
        <f t="shared" si="209"/>
        <v>45328</v>
      </c>
      <c r="E620" s="93">
        <f ca="1">IF(D620&lt;$B$1,VLOOKUP(D620,[1]DI!$A$4:$B$15000,2,FALSE),0)</f>
        <v>0.1115</v>
      </c>
      <c r="F620" s="14">
        <f t="shared" ca="1" si="218"/>
        <v>1.00041957</v>
      </c>
      <c r="G620" s="14">
        <f ca="1">(TRUNC(PRODUCT($F$12:$F619),16))</f>
        <v>1.31367685690134</v>
      </c>
      <c r="H620" s="14">
        <f t="shared" ca="1" si="219"/>
        <v>1.10380622170753</v>
      </c>
      <c r="I620" s="14">
        <f t="shared" ca="1" si="220"/>
        <v>1.1901335900000001</v>
      </c>
      <c r="J620" s="13">
        <f t="shared" si="210"/>
        <v>0.05</v>
      </c>
      <c r="K620" s="29">
        <f t="shared" si="211"/>
        <v>44812</v>
      </c>
      <c r="L620" s="2">
        <f t="shared" si="212"/>
        <v>354</v>
      </c>
      <c r="M620" s="17">
        <f t="shared" si="213"/>
        <v>354</v>
      </c>
      <c r="N620" s="12">
        <f t="shared" si="202"/>
        <v>1.070941924</v>
      </c>
      <c r="O620" s="12">
        <f t="shared" ca="1" si="203"/>
        <v>1.274563957</v>
      </c>
      <c r="P620" s="17">
        <f t="shared" si="214"/>
        <v>0</v>
      </c>
      <c r="Q620" s="14">
        <f t="shared" ca="1" si="204"/>
        <v>0</v>
      </c>
      <c r="R620" s="20">
        <f t="shared" si="205"/>
        <v>0</v>
      </c>
      <c r="S620" s="14">
        <f t="shared" si="206"/>
        <v>0</v>
      </c>
      <c r="T620" s="4">
        <f t="shared" si="215"/>
        <v>0</v>
      </c>
      <c r="U620" s="29">
        <f t="shared" si="216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07"/>
        <v>45330</v>
      </c>
      <c r="B621" s="116">
        <f t="shared" ca="1" si="217"/>
        <v>0</v>
      </c>
      <c r="C621" s="14">
        <f t="shared" si="208"/>
        <v>0</v>
      </c>
      <c r="D621" s="95">
        <f t="shared" si="209"/>
        <v>45329</v>
      </c>
      <c r="E621" s="93">
        <f ca="1">IF(D621&lt;$B$1,VLOOKUP(D621,[1]DI!$A$4:$B$15000,2,FALSE),0)</f>
        <v>0.1115</v>
      </c>
      <c r="F621" s="14">
        <f t="shared" ca="1" si="218"/>
        <v>1.00041957</v>
      </c>
      <c r="G621" s="14">
        <f ca="1">(TRUNC(PRODUCT($F$12:$F620),16))</f>
        <v>1.3142280363001899</v>
      </c>
      <c r="H621" s="14">
        <f t="shared" ca="1" si="219"/>
        <v>1.10380622170753</v>
      </c>
      <c r="I621" s="14">
        <f t="shared" ca="1" si="220"/>
        <v>1.19063293</v>
      </c>
      <c r="J621" s="13">
        <f t="shared" si="210"/>
        <v>0.05</v>
      </c>
      <c r="K621" s="29">
        <f t="shared" si="211"/>
        <v>44812</v>
      </c>
      <c r="L621" s="2">
        <f t="shared" si="212"/>
        <v>355</v>
      </c>
      <c r="M621" s="17">
        <f t="shared" si="213"/>
        <v>355</v>
      </c>
      <c r="N621" s="12">
        <f t="shared" si="202"/>
        <v>1.071149291</v>
      </c>
      <c r="O621" s="12">
        <f t="shared" ca="1" si="203"/>
        <v>1.2753456190000001</v>
      </c>
      <c r="P621" s="17">
        <f t="shared" si="214"/>
        <v>0</v>
      </c>
      <c r="Q621" s="14">
        <f t="shared" ca="1" si="204"/>
        <v>0</v>
      </c>
      <c r="R621" s="20">
        <f t="shared" si="205"/>
        <v>0</v>
      </c>
      <c r="S621" s="14">
        <f t="shared" si="206"/>
        <v>0</v>
      </c>
      <c r="T621" s="4">
        <f t="shared" si="215"/>
        <v>0</v>
      </c>
      <c r="U621" s="29">
        <f t="shared" si="216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07"/>
        <v>45331</v>
      </c>
      <c r="B622" s="116">
        <f t="shared" ca="1" si="217"/>
        <v>0</v>
      </c>
      <c r="C622" s="14">
        <f t="shared" si="208"/>
        <v>0</v>
      </c>
      <c r="D622" s="95">
        <f t="shared" si="209"/>
        <v>45330</v>
      </c>
      <c r="E622" s="93">
        <f ca="1">IF(D622&lt;$B$1,VLOOKUP(D622,[1]DI!$A$4:$B$15000,2,FALSE),0)</f>
        <v>0.1115</v>
      </c>
      <c r="F622" s="14">
        <f t="shared" ca="1" si="218"/>
        <v>1.00041957</v>
      </c>
      <c r="G622" s="14">
        <f ca="1">(TRUNC(PRODUCT($F$12:$F621),16))</f>
        <v>1.3147794469573799</v>
      </c>
      <c r="H622" s="14">
        <f t="shared" ca="1" si="219"/>
        <v>1.10380622170753</v>
      </c>
      <c r="I622" s="14">
        <f t="shared" ca="1" si="220"/>
        <v>1.19113248</v>
      </c>
      <c r="J622" s="13">
        <f t="shared" si="210"/>
        <v>0.05</v>
      </c>
      <c r="K622" s="29">
        <f t="shared" si="211"/>
        <v>44812</v>
      </c>
      <c r="L622" s="2">
        <f t="shared" si="212"/>
        <v>356</v>
      </c>
      <c r="M622" s="17">
        <f t="shared" si="213"/>
        <v>356</v>
      </c>
      <c r="N622" s="12">
        <f t="shared" si="202"/>
        <v>1.071356698</v>
      </c>
      <c r="O622" s="12">
        <f t="shared" ca="1" si="203"/>
        <v>1.2761277609999999</v>
      </c>
      <c r="P622" s="17">
        <f t="shared" si="214"/>
        <v>0</v>
      </c>
      <c r="Q622" s="14">
        <f t="shared" ca="1" si="204"/>
        <v>0</v>
      </c>
      <c r="R622" s="20">
        <f t="shared" si="205"/>
        <v>0</v>
      </c>
      <c r="S622" s="14">
        <f t="shared" si="206"/>
        <v>0</v>
      </c>
      <c r="T622" s="4">
        <f t="shared" si="215"/>
        <v>0</v>
      </c>
      <c r="U622" s="29">
        <f t="shared" si="216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07"/>
        <v>45336</v>
      </c>
      <c r="B623" s="116">
        <f t="shared" ca="1" si="217"/>
        <v>0</v>
      </c>
      <c r="C623" s="14">
        <f t="shared" si="208"/>
        <v>0</v>
      </c>
      <c r="D623" s="95">
        <f t="shared" si="209"/>
        <v>45331</v>
      </c>
      <c r="E623" s="93">
        <f ca="1">IF(D623&lt;$B$1,VLOOKUP(D623,[1]DI!$A$4:$B$15000,2,FALSE),0)</f>
        <v>0.1115</v>
      </c>
      <c r="F623" s="14">
        <f t="shared" ca="1" si="218"/>
        <v>1.00041957</v>
      </c>
      <c r="G623" s="14">
        <f ca="1">(TRUNC(PRODUCT($F$12:$F622),16))</f>
        <v>1.3153310889699401</v>
      </c>
      <c r="H623" s="14">
        <f t="shared" ca="1" si="219"/>
        <v>1.10380622170753</v>
      </c>
      <c r="I623" s="14">
        <f t="shared" ca="1" si="220"/>
        <v>1.1916322500000001</v>
      </c>
      <c r="J623" s="13">
        <f t="shared" si="210"/>
        <v>0.05</v>
      </c>
      <c r="K623" s="29">
        <f t="shared" si="211"/>
        <v>44812</v>
      </c>
      <c r="L623" s="2">
        <f t="shared" si="212"/>
        <v>357</v>
      </c>
      <c r="M623" s="17">
        <f t="shared" si="213"/>
        <v>357</v>
      </c>
      <c r="N623" s="12">
        <f t="shared" si="202"/>
        <v>1.071564145</v>
      </c>
      <c r="O623" s="12">
        <f t="shared" ca="1" si="203"/>
        <v>1.2769103930000001</v>
      </c>
      <c r="P623" s="17">
        <f t="shared" si="214"/>
        <v>0</v>
      </c>
      <c r="Q623" s="14">
        <f t="shared" ca="1" si="204"/>
        <v>0</v>
      </c>
      <c r="R623" s="20">
        <f t="shared" si="205"/>
        <v>0</v>
      </c>
      <c r="S623" s="14">
        <f t="shared" si="206"/>
        <v>0</v>
      </c>
      <c r="T623" s="4">
        <f t="shared" si="215"/>
        <v>0</v>
      </c>
      <c r="U623" s="29">
        <f t="shared" si="216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07"/>
        <v>45337</v>
      </c>
      <c r="B624" s="116">
        <f t="shared" ca="1" si="217"/>
        <v>0</v>
      </c>
      <c r="C624" s="14">
        <f t="shared" si="208"/>
        <v>0</v>
      </c>
      <c r="D624" s="95">
        <f t="shared" si="209"/>
        <v>45336</v>
      </c>
      <c r="E624" s="93">
        <f ca="1">IF(D624&lt;$B$1,VLOOKUP(D624,[1]DI!$A$4:$B$15000,2,FALSE),0)</f>
        <v>0.1115</v>
      </c>
      <c r="F624" s="14">
        <f t="shared" ca="1" si="218"/>
        <v>1.00041957</v>
      </c>
      <c r="G624" s="14">
        <f ca="1">(TRUNC(PRODUCT($F$12:$F623),16))</f>
        <v>1.31588296243494</v>
      </c>
      <c r="H624" s="14">
        <f t="shared" ca="1" si="219"/>
        <v>1.10380622170753</v>
      </c>
      <c r="I624" s="14">
        <f t="shared" ca="1" si="220"/>
        <v>1.19213222</v>
      </c>
      <c r="J624" s="13">
        <f t="shared" si="210"/>
        <v>0.05</v>
      </c>
      <c r="K624" s="29">
        <f t="shared" si="211"/>
        <v>44812</v>
      </c>
      <c r="L624" s="2">
        <f t="shared" si="212"/>
        <v>358</v>
      </c>
      <c r="M624" s="17">
        <f t="shared" si="213"/>
        <v>358</v>
      </c>
      <c r="N624" s="12">
        <f t="shared" si="202"/>
        <v>1.071771633</v>
      </c>
      <c r="O624" s="12">
        <f t="shared" ca="1" si="203"/>
        <v>1.2776934959999999</v>
      </c>
      <c r="P624" s="17">
        <f t="shared" si="214"/>
        <v>0</v>
      </c>
      <c r="Q624" s="14">
        <f t="shared" ca="1" si="204"/>
        <v>0</v>
      </c>
      <c r="R624" s="20">
        <f t="shared" si="205"/>
        <v>0</v>
      </c>
      <c r="S624" s="14">
        <f t="shared" si="206"/>
        <v>0</v>
      </c>
      <c r="T624" s="4">
        <f t="shared" si="215"/>
        <v>0</v>
      </c>
      <c r="U624" s="29">
        <f t="shared" si="216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07"/>
        <v>45338</v>
      </c>
      <c r="B625" s="116">
        <f t="shared" ca="1" si="217"/>
        <v>0</v>
      </c>
      <c r="C625" s="14">
        <f t="shared" si="208"/>
        <v>0</v>
      </c>
      <c r="D625" s="95">
        <f t="shared" si="209"/>
        <v>45337</v>
      </c>
      <c r="E625" s="93">
        <f ca="1">IF(D625&lt;$B$1,VLOOKUP(D625,[1]DI!$A$4:$B$15000,2,FALSE),0)</f>
        <v>0.1115</v>
      </c>
      <c r="F625" s="14">
        <f t="shared" ca="1" si="218"/>
        <v>1.00041957</v>
      </c>
      <c r="G625" s="14">
        <f ca="1">(TRUNC(PRODUCT($F$12:$F624),16))</f>
        <v>1.31643506744949</v>
      </c>
      <c r="H625" s="14">
        <f t="shared" ca="1" si="219"/>
        <v>1.10380622170753</v>
      </c>
      <c r="I625" s="14">
        <f t="shared" ca="1" si="220"/>
        <v>1.1926323999999999</v>
      </c>
      <c r="J625" s="13">
        <f t="shared" si="210"/>
        <v>0.05</v>
      </c>
      <c r="K625" s="29">
        <f t="shared" si="211"/>
        <v>44812</v>
      </c>
      <c r="L625" s="2">
        <f t="shared" si="212"/>
        <v>359</v>
      </c>
      <c r="M625" s="17">
        <f t="shared" si="213"/>
        <v>359</v>
      </c>
      <c r="N625" s="12">
        <f t="shared" si="202"/>
        <v>1.071979161</v>
      </c>
      <c r="O625" s="12">
        <f t="shared" ca="1" si="203"/>
        <v>1.27847708</v>
      </c>
      <c r="P625" s="17">
        <f t="shared" si="214"/>
        <v>0</v>
      </c>
      <c r="Q625" s="14">
        <f t="shared" ca="1" si="204"/>
        <v>0</v>
      </c>
      <c r="R625" s="20">
        <f t="shared" si="205"/>
        <v>0</v>
      </c>
      <c r="S625" s="14">
        <f t="shared" si="206"/>
        <v>0</v>
      </c>
      <c r="T625" s="4">
        <f t="shared" si="215"/>
        <v>0</v>
      </c>
      <c r="U625" s="29">
        <f t="shared" si="216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07"/>
        <v>45341</v>
      </c>
      <c r="B626" s="116">
        <f t="shared" ca="1" si="217"/>
        <v>0</v>
      </c>
      <c r="C626" s="14">
        <f t="shared" si="208"/>
        <v>0</v>
      </c>
      <c r="D626" s="95">
        <f t="shared" si="209"/>
        <v>45338</v>
      </c>
      <c r="E626" s="93">
        <f ca="1">IF(D626&lt;$B$1,VLOOKUP(D626,[1]DI!$A$4:$B$15000,2,FALSE),0)</f>
        <v>0.1115</v>
      </c>
      <c r="F626" s="14">
        <f t="shared" ca="1" si="218"/>
        <v>1.00041957</v>
      </c>
      <c r="G626" s="14">
        <f ca="1">(TRUNC(PRODUCT($F$12:$F625),16))</f>
        <v>1.3169874041107399</v>
      </c>
      <c r="H626" s="14">
        <f t="shared" ca="1" si="219"/>
        <v>1.10380622170753</v>
      </c>
      <c r="I626" s="14">
        <f t="shared" ca="1" si="220"/>
        <v>1.1931328000000001</v>
      </c>
      <c r="J626" s="13">
        <f t="shared" si="210"/>
        <v>0.05</v>
      </c>
      <c r="K626" s="29">
        <f t="shared" si="211"/>
        <v>44812</v>
      </c>
      <c r="L626" s="2">
        <f t="shared" si="212"/>
        <v>360</v>
      </c>
      <c r="M626" s="17">
        <f t="shared" si="213"/>
        <v>360</v>
      </c>
      <c r="N626" s="12">
        <f t="shared" si="202"/>
        <v>1.072186729</v>
      </c>
      <c r="O626" s="12">
        <f t="shared" ca="1" si="203"/>
        <v>1.2792611540000001</v>
      </c>
      <c r="P626" s="17">
        <f t="shared" si="214"/>
        <v>0</v>
      </c>
      <c r="Q626" s="14">
        <f t="shared" ca="1" si="204"/>
        <v>0</v>
      </c>
      <c r="R626" s="20">
        <f t="shared" si="205"/>
        <v>0</v>
      </c>
      <c r="S626" s="14">
        <f t="shared" si="206"/>
        <v>0</v>
      </c>
      <c r="T626" s="4">
        <f t="shared" si="215"/>
        <v>0</v>
      </c>
      <c r="U626" s="29">
        <f t="shared" si="216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07"/>
        <v>45342</v>
      </c>
      <c r="B627" s="116">
        <f t="shared" ca="1" si="217"/>
        <v>0</v>
      </c>
      <c r="C627" s="14">
        <f t="shared" si="208"/>
        <v>0</v>
      </c>
      <c r="D627" s="95">
        <f t="shared" si="209"/>
        <v>45341</v>
      </c>
      <c r="E627" s="93">
        <f ca="1">IF(D627&lt;$B$1,VLOOKUP(D627,[1]DI!$A$4:$B$15000,2,FALSE),0)</f>
        <v>0.1115</v>
      </c>
      <c r="F627" s="14">
        <f t="shared" ca="1" si="218"/>
        <v>1.00041957</v>
      </c>
      <c r="G627" s="14">
        <f ca="1">(TRUNC(PRODUCT($F$12:$F626),16))</f>
        <v>1.3175399725158801</v>
      </c>
      <c r="H627" s="14">
        <f t="shared" ca="1" si="219"/>
        <v>1.10380622170753</v>
      </c>
      <c r="I627" s="14">
        <f t="shared" ca="1" si="220"/>
        <v>1.1936334</v>
      </c>
      <c r="J627" s="13">
        <f t="shared" si="210"/>
        <v>0.05</v>
      </c>
      <c r="K627" s="29">
        <f t="shared" si="211"/>
        <v>44812</v>
      </c>
      <c r="L627" s="2">
        <f t="shared" si="212"/>
        <v>361</v>
      </c>
      <c r="M627" s="17">
        <f t="shared" si="213"/>
        <v>361</v>
      </c>
      <c r="N627" s="12">
        <f t="shared" si="202"/>
        <v>1.072394337</v>
      </c>
      <c r="O627" s="12">
        <f t="shared" ca="1" si="203"/>
        <v>1.280045699</v>
      </c>
      <c r="P627" s="17">
        <f t="shared" si="214"/>
        <v>0</v>
      </c>
      <c r="Q627" s="14">
        <f t="shared" ca="1" si="204"/>
        <v>0</v>
      </c>
      <c r="R627" s="20">
        <f t="shared" si="205"/>
        <v>0</v>
      </c>
      <c r="S627" s="14">
        <f t="shared" si="206"/>
        <v>0</v>
      </c>
      <c r="T627" s="4">
        <f t="shared" si="215"/>
        <v>0</v>
      </c>
      <c r="U627" s="29">
        <f t="shared" si="216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07"/>
        <v>45343</v>
      </c>
      <c r="B628" s="116">
        <f t="shared" ca="1" si="217"/>
        <v>0</v>
      </c>
      <c r="C628" s="14">
        <f t="shared" si="208"/>
        <v>0</v>
      </c>
      <c r="D628" s="95">
        <f t="shared" si="209"/>
        <v>45342</v>
      </c>
      <c r="E628" s="93">
        <f ca="1">IF(D628&lt;$B$1,VLOOKUP(D628,[1]DI!$A$4:$B$15000,2,FALSE),0)</f>
        <v>0.1115</v>
      </c>
      <c r="F628" s="14">
        <f t="shared" ca="1" si="218"/>
        <v>1.00041957</v>
      </c>
      <c r="G628" s="14">
        <f ca="1">(TRUNC(PRODUCT($F$12:$F627),16))</f>
        <v>1.3180927727621501</v>
      </c>
      <c r="H628" s="14">
        <f t="shared" ca="1" si="219"/>
        <v>1.10380622170753</v>
      </c>
      <c r="I628" s="14">
        <f t="shared" ca="1" si="220"/>
        <v>1.1941342100000001</v>
      </c>
      <c r="J628" s="13">
        <f t="shared" si="210"/>
        <v>0.05</v>
      </c>
      <c r="K628" s="29">
        <f t="shared" si="211"/>
        <v>44812</v>
      </c>
      <c r="L628" s="2">
        <f t="shared" si="212"/>
        <v>362</v>
      </c>
      <c r="M628" s="17">
        <f t="shared" si="213"/>
        <v>362</v>
      </c>
      <c r="N628" s="12">
        <f t="shared" si="202"/>
        <v>1.0726019849999999</v>
      </c>
      <c r="O628" s="12">
        <f t="shared" ca="1" si="203"/>
        <v>1.2808307240000001</v>
      </c>
      <c r="P628" s="17">
        <f t="shared" si="214"/>
        <v>0</v>
      </c>
      <c r="Q628" s="14">
        <f t="shared" ca="1" si="204"/>
        <v>0</v>
      </c>
      <c r="R628" s="20">
        <f t="shared" si="205"/>
        <v>0</v>
      </c>
      <c r="S628" s="14">
        <f t="shared" si="206"/>
        <v>0</v>
      </c>
      <c r="T628" s="4">
        <f t="shared" si="215"/>
        <v>0</v>
      </c>
      <c r="U628" s="29">
        <f t="shared" si="216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07"/>
        <v>45344</v>
      </c>
      <c r="B629" s="116">
        <f t="shared" ca="1" si="217"/>
        <v>0</v>
      </c>
      <c r="C629" s="14">
        <f t="shared" si="208"/>
        <v>0</v>
      </c>
      <c r="D629" s="95">
        <f t="shared" si="209"/>
        <v>45343</v>
      </c>
      <c r="E629" s="93">
        <f ca="1">IF(D629&lt;$B$1,VLOOKUP(D629,[1]DI!$A$4:$B$15000,2,FALSE),0)</f>
        <v>0.1115</v>
      </c>
      <c r="F629" s="14">
        <f t="shared" ca="1" si="218"/>
        <v>1.00041957</v>
      </c>
      <c r="G629" s="14">
        <f ca="1">(TRUNC(PRODUCT($F$12:$F628),16))</f>
        <v>1.3186458049468199</v>
      </c>
      <c r="H629" s="14">
        <f t="shared" ca="1" si="219"/>
        <v>1.10380622170753</v>
      </c>
      <c r="I629" s="14">
        <f t="shared" ca="1" si="220"/>
        <v>1.19463523</v>
      </c>
      <c r="J629" s="13">
        <f t="shared" si="210"/>
        <v>0.05</v>
      </c>
      <c r="K629" s="29">
        <f t="shared" si="211"/>
        <v>44812</v>
      </c>
      <c r="L629" s="2">
        <f t="shared" si="212"/>
        <v>363</v>
      </c>
      <c r="M629" s="17">
        <f t="shared" si="213"/>
        <v>363</v>
      </c>
      <c r="N629" s="12">
        <f t="shared" si="202"/>
        <v>1.0728096730000001</v>
      </c>
      <c r="O629" s="12">
        <f t="shared" ca="1" si="203"/>
        <v>1.28161623</v>
      </c>
      <c r="P629" s="17">
        <f t="shared" si="214"/>
        <v>0</v>
      </c>
      <c r="Q629" s="14">
        <f t="shared" ca="1" si="204"/>
        <v>0</v>
      </c>
      <c r="R629" s="20">
        <f t="shared" si="205"/>
        <v>0</v>
      </c>
      <c r="S629" s="14">
        <f t="shared" si="206"/>
        <v>0</v>
      </c>
      <c r="T629" s="4">
        <f t="shared" si="215"/>
        <v>0</v>
      </c>
      <c r="U629" s="29">
        <f t="shared" si="216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07"/>
        <v>45345</v>
      </c>
      <c r="B630" s="116">
        <f t="shared" ca="1" si="217"/>
        <v>0</v>
      </c>
      <c r="C630" s="14">
        <f t="shared" si="208"/>
        <v>0</v>
      </c>
      <c r="D630" s="95">
        <f t="shared" si="209"/>
        <v>45344</v>
      </c>
      <c r="E630" s="93">
        <f ca="1">IF(D630&lt;$B$1,VLOOKUP(D630,[1]DI!$A$4:$B$15000,2,FALSE),0)</f>
        <v>0.1115</v>
      </c>
      <c r="F630" s="14">
        <f t="shared" ca="1" si="218"/>
        <v>1.00041957</v>
      </c>
      <c r="G630" s="14">
        <f ca="1">(TRUNC(PRODUCT($F$12:$F629),16))</f>
        <v>1.3191990691672</v>
      </c>
      <c r="H630" s="14">
        <f t="shared" ca="1" si="219"/>
        <v>1.10380622170753</v>
      </c>
      <c r="I630" s="14">
        <f t="shared" ca="1" si="220"/>
        <v>1.19513647</v>
      </c>
      <c r="J630" s="13">
        <f t="shared" si="210"/>
        <v>0.05</v>
      </c>
      <c r="K630" s="29">
        <f t="shared" si="211"/>
        <v>44812</v>
      </c>
      <c r="L630" s="2">
        <f t="shared" si="212"/>
        <v>364</v>
      </c>
      <c r="M630" s="17">
        <f t="shared" si="213"/>
        <v>364</v>
      </c>
      <c r="N630" s="12">
        <f t="shared" si="202"/>
        <v>1.0730174020000001</v>
      </c>
      <c r="O630" s="12">
        <f t="shared" ca="1" si="203"/>
        <v>1.28240223</v>
      </c>
      <c r="P630" s="17">
        <f t="shared" si="214"/>
        <v>0</v>
      </c>
      <c r="Q630" s="14">
        <f t="shared" ca="1" si="204"/>
        <v>0</v>
      </c>
      <c r="R630" s="20">
        <f t="shared" si="205"/>
        <v>0</v>
      </c>
      <c r="S630" s="14">
        <f t="shared" si="206"/>
        <v>0</v>
      </c>
      <c r="T630" s="4">
        <f t="shared" si="215"/>
        <v>0</v>
      </c>
      <c r="U630" s="29">
        <f t="shared" si="216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07"/>
        <v>45348</v>
      </c>
      <c r="B631" s="116">
        <f t="shared" ca="1" si="217"/>
        <v>0</v>
      </c>
      <c r="C631" s="14">
        <f t="shared" si="208"/>
        <v>0</v>
      </c>
      <c r="D631" s="95">
        <f t="shared" si="209"/>
        <v>45345</v>
      </c>
      <c r="E631" s="93">
        <f ca="1">IF(D631&lt;$B$1,VLOOKUP(D631,[1]DI!$A$4:$B$15000,2,FALSE),0)</f>
        <v>0.1115</v>
      </c>
      <c r="F631" s="14">
        <f t="shared" ca="1" si="218"/>
        <v>1.00041957</v>
      </c>
      <c r="G631" s="14">
        <f ca="1">(TRUNC(PRODUCT($F$12:$F630),16))</f>
        <v>1.3197525655206499</v>
      </c>
      <c r="H631" s="14">
        <f t="shared" ca="1" si="219"/>
        <v>1.10380622170753</v>
      </c>
      <c r="I631" s="14">
        <f t="shared" ca="1" si="220"/>
        <v>1.1956379100000001</v>
      </c>
      <c r="J631" s="13">
        <f t="shared" si="210"/>
        <v>0.05</v>
      </c>
      <c r="K631" s="29">
        <f t="shared" si="211"/>
        <v>44812</v>
      </c>
      <c r="L631" s="2">
        <f t="shared" si="212"/>
        <v>365</v>
      </c>
      <c r="M631" s="17">
        <f t="shared" si="213"/>
        <v>365</v>
      </c>
      <c r="N631" s="12">
        <f t="shared" si="202"/>
        <v>1.073225171</v>
      </c>
      <c r="O631" s="12">
        <f t="shared" ca="1" si="203"/>
        <v>1.2831887</v>
      </c>
      <c r="P631" s="17">
        <f t="shared" si="214"/>
        <v>0</v>
      </c>
      <c r="Q631" s="14">
        <f t="shared" ca="1" si="204"/>
        <v>0</v>
      </c>
      <c r="R631" s="20">
        <f t="shared" si="205"/>
        <v>0</v>
      </c>
      <c r="S631" s="14">
        <f t="shared" si="206"/>
        <v>0</v>
      </c>
      <c r="T631" s="4">
        <f t="shared" si="215"/>
        <v>0</v>
      </c>
      <c r="U631" s="29">
        <f t="shared" si="216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07"/>
        <v>45349</v>
      </c>
      <c r="B632" s="116">
        <f t="shared" ca="1" si="217"/>
        <v>0</v>
      </c>
      <c r="C632" s="14">
        <f t="shared" si="208"/>
        <v>0</v>
      </c>
      <c r="D632" s="95">
        <f t="shared" si="209"/>
        <v>45348</v>
      </c>
      <c r="E632" s="93">
        <f ca="1">IF(D632&lt;$B$1,VLOOKUP(D632,[1]DI!$A$4:$B$15000,2,FALSE),0)</f>
        <v>0.1115</v>
      </c>
      <c r="F632" s="14">
        <f t="shared" ca="1" si="218"/>
        <v>1.00041957</v>
      </c>
      <c r="G632" s="14">
        <f ca="1">(TRUNC(PRODUCT($F$12:$F631),16))</f>
        <v>1.32030629410457</v>
      </c>
      <c r="H632" s="14">
        <f t="shared" ca="1" si="219"/>
        <v>1.10380622170753</v>
      </c>
      <c r="I632" s="14">
        <f t="shared" ca="1" si="220"/>
        <v>1.1961395699999999</v>
      </c>
      <c r="J632" s="13">
        <f t="shared" si="210"/>
        <v>0.05</v>
      </c>
      <c r="K632" s="29">
        <f t="shared" si="211"/>
        <v>44812</v>
      </c>
      <c r="L632" s="2">
        <f t="shared" si="212"/>
        <v>366</v>
      </c>
      <c r="M632" s="17">
        <f t="shared" si="213"/>
        <v>366</v>
      </c>
      <c r="N632" s="12">
        <f t="shared" si="202"/>
        <v>1.07343298</v>
      </c>
      <c r="O632" s="12">
        <f t="shared" ca="1" si="203"/>
        <v>1.2839756630000001</v>
      </c>
      <c r="P632" s="17">
        <f t="shared" si="214"/>
        <v>0</v>
      </c>
      <c r="Q632" s="14">
        <f t="shared" ca="1" si="204"/>
        <v>0</v>
      </c>
      <c r="R632" s="20">
        <f t="shared" si="205"/>
        <v>0</v>
      </c>
      <c r="S632" s="14">
        <f t="shared" si="206"/>
        <v>0</v>
      </c>
      <c r="T632" s="4">
        <f t="shared" si="215"/>
        <v>0</v>
      </c>
      <c r="U632" s="29">
        <f t="shared" si="216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07"/>
        <v>45350</v>
      </c>
      <c r="B633" s="116">
        <f t="shared" ca="1" si="217"/>
        <v>0</v>
      </c>
      <c r="C633" s="14">
        <f t="shared" si="208"/>
        <v>0</v>
      </c>
      <c r="D633" s="95">
        <f t="shared" si="209"/>
        <v>45349</v>
      </c>
      <c r="E633" s="93">
        <f ca="1">IF(D633&lt;$B$1,VLOOKUP(D633,[1]DI!$A$4:$B$15000,2,FALSE),0)</f>
        <v>0.1115</v>
      </c>
      <c r="F633" s="14">
        <f t="shared" ca="1" si="218"/>
        <v>1.00041957</v>
      </c>
      <c r="G633" s="14">
        <f ca="1">(TRUNC(PRODUCT($F$12:$F632),16))</f>
        <v>1.3208602550163799</v>
      </c>
      <c r="H633" s="14">
        <f t="shared" ca="1" si="219"/>
        <v>1.10380622170753</v>
      </c>
      <c r="I633" s="14">
        <f t="shared" ca="1" si="220"/>
        <v>1.1966414299999999</v>
      </c>
      <c r="J633" s="13">
        <f t="shared" si="210"/>
        <v>0.05</v>
      </c>
      <c r="K633" s="29">
        <f t="shared" si="211"/>
        <v>44812</v>
      </c>
      <c r="L633" s="2">
        <f t="shared" si="212"/>
        <v>367</v>
      </c>
      <c r="M633" s="17">
        <f t="shared" si="213"/>
        <v>367</v>
      </c>
      <c r="N633" s="12">
        <f t="shared" si="202"/>
        <v>1.0736408289999999</v>
      </c>
      <c r="O633" s="12">
        <f t="shared" ca="1" si="203"/>
        <v>1.2847630969999999</v>
      </c>
      <c r="P633" s="17">
        <f t="shared" si="214"/>
        <v>0</v>
      </c>
      <c r="Q633" s="14">
        <f t="shared" ca="1" si="204"/>
        <v>0</v>
      </c>
      <c r="R633" s="20">
        <f t="shared" si="205"/>
        <v>0</v>
      </c>
      <c r="S633" s="14">
        <f t="shared" si="206"/>
        <v>0</v>
      </c>
      <c r="T633" s="4">
        <f t="shared" si="215"/>
        <v>0</v>
      </c>
      <c r="U633" s="29">
        <f t="shared" si="216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07"/>
        <v>45351</v>
      </c>
      <c r="B634" s="116">
        <f t="shared" ca="1" si="217"/>
        <v>0</v>
      </c>
      <c r="C634" s="14">
        <f t="shared" si="208"/>
        <v>0</v>
      </c>
      <c r="D634" s="95">
        <f t="shared" si="209"/>
        <v>45350</v>
      </c>
      <c r="E634" s="93">
        <f ca="1">IF(D634&lt;$B$1,VLOOKUP(D634,[1]DI!$A$4:$B$15000,2,FALSE),0)</f>
        <v>0.1115</v>
      </c>
      <c r="F634" s="14">
        <f t="shared" ca="1" si="218"/>
        <v>1.00041957</v>
      </c>
      <c r="G634" s="14">
        <f ca="1">(TRUNC(PRODUCT($F$12:$F633),16))</f>
        <v>1.3214144483535799</v>
      </c>
      <c r="H634" s="14">
        <f t="shared" ca="1" si="219"/>
        <v>1.10380622170753</v>
      </c>
      <c r="I634" s="14">
        <f t="shared" ca="1" si="220"/>
        <v>1.1971434999999999</v>
      </c>
      <c r="J634" s="13">
        <f t="shared" si="210"/>
        <v>0.05</v>
      </c>
      <c r="K634" s="29">
        <f t="shared" si="211"/>
        <v>44812</v>
      </c>
      <c r="L634" s="2">
        <f t="shared" si="212"/>
        <v>368</v>
      </c>
      <c r="M634" s="17">
        <f t="shared" si="213"/>
        <v>368</v>
      </c>
      <c r="N634" s="12">
        <f t="shared" si="202"/>
        <v>1.0738487189999999</v>
      </c>
      <c r="O634" s="12">
        <f t="shared" ca="1" si="203"/>
        <v>1.2855510139999999</v>
      </c>
      <c r="P634" s="17">
        <f t="shared" si="214"/>
        <v>0</v>
      </c>
      <c r="Q634" s="14">
        <f t="shared" ca="1" si="204"/>
        <v>0</v>
      </c>
      <c r="R634" s="20">
        <f t="shared" si="205"/>
        <v>0</v>
      </c>
      <c r="S634" s="14">
        <f t="shared" si="206"/>
        <v>0</v>
      </c>
      <c r="T634" s="4">
        <f t="shared" si="215"/>
        <v>0</v>
      </c>
      <c r="U634" s="29">
        <f t="shared" si="216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07"/>
        <v>45352</v>
      </c>
      <c r="B635" s="116">
        <f t="shared" ca="1" si="217"/>
        <v>0</v>
      </c>
      <c r="C635" s="14">
        <f t="shared" si="208"/>
        <v>0</v>
      </c>
      <c r="D635" s="95">
        <f t="shared" si="209"/>
        <v>45351</v>
      </c>
      <c r="E635" s="93">
        <f ca="1">IF(D635&lt;$B$1,VLOOKUP(D635,[1]DI!$A$4:$B$15000,2,FALSE),0)</f>
        <v>0.1115</v>
      </c>
      <c r="F635" s="14">
        <f t="shared" ca="1" si="218"/>
        <v>1.00041957</v>
      </c>
      <c r="G635" s="14">
        <f ca="1">(TRUNC(PRODUCT($F$12:$F634),16))</f>
        <v>1.3219688742136799</v>
      </c>
      <c r="H635" s="14">
        <f t="shared" ca="1" si="219"/>
        <v>1.10380622170753</v>
      </c>
      <c r="I635" s="14">
        <f t="shared" ca="1" si="220"/>
        <v>1.1976457899999999</v>
      </c>
      <c r="J635" s="13">
        <f t="shared" si="210"/>
        <v>0.05</v>
      </c>
      <c r="K635" s="29">
        <f t="shared" si="211"/>
        <v>44812</v>
      </c>
      <c r="L635" s="2">
        <f t="shared" si="212"/>
        <v>369</v>
      </c>
      <c r="M635" s="17">
        <f t="shared" si="213"/>
        <v>369</v>
      </c>
      <c r="N635" s="12">
        <f t="shared" si="202"/>
        <v>1.0740566490000001</v>
      </c>
      <c r="O635" s="12">
        <f t="shared" ca="1" si="203"/>
        <v>1.2863394239999999</v>
      </c>
      <c r="P635" s="17">
        <f t="shared" si="214"/>
        <v>0</v>
      </c>
      <c r="Q635" s="14">
        <f t="shared" ca="1" si="204"/>
        <v>0</v>
      </c>
      <c r="R635" s="20">
        <f t="shared" si="205"/>
        <v>0</v>
      </c>
      <c r="S635" s="14">
        <f t="shared" si="206"/>
        <v>0</v>
      </c>
      <c r="T635" s="4">
        <f t="shared" si="215"/>
        <v>0</v>
      </c>
      <c r="U635" s="29">
        <f t="shared" si="216"/>
        <v>0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07"/>
        <v>45355</v>
      </c>
      <c r="B636" s="116">
        <f t="shared" ca="1" si="217"/>
        <v>0</v>
      </c>
      <c r="C636" s="14">
        <f t="shared" si="208"/>
        <v>0</v>
      </c>
      <c r="D636" s="95">
        <f t="shared" si="209"/>
        <v>45352</v>
      </c>
      <c r="E636" s="93">
        <f ca="1">IF(D636&lt;$B$1,VLOOKUP(D636,[1]DI!$A$4:$B$15000,2,FALSE),0)</f>
        <v>0.1115</v>
      </c>
      <c r="F636" s="14">
        <f t="shared" ca="1" si="218"/>
        <v>1.00041957</v>
      </c>
      <c r="G636" s="14">
        <f ca="1">(TRUNC(PRODUCT($F$12:$F635),16))</f>
        <v>1.32252353269423</v>
      </c>
      <c r="H636" s="14">
        <f t="shared" ca="1" si="219"/>
        <v>1.10380622170753</v>
      </c>
      <c r="I636" s="14">
        <f t="shared" ca="1" si="220"/>
        <v>1.19814829</v>
      </c>
      <c r="J636" s="13">
        <f t="shared" si="210"/>
        <v>0.05</v>
      </c>
      <c r="K636" s="29">
        <f t="shared" si="211"/>
        <v>44812</v>
      </c>
      <c r="L636" s="2">
        <f t="shared" si="212"/>
        <v>370</v>
      </c>
      <c r="M636" s="17">
        <f t="shared" si="213"/>
        <v>370</v>
      </c>
      <c r="N636" s="12">
        <f t="shared" si="202"/>
        <v>1.074264619</v>
      </c>
      <c r="O636" s="12">
        <f t="shared" ca="1" si="203"/>
        <v>1.287128316</v>
      </c>
      <c r="P636" s="17">
        <f t="shared" si="214"/>
        <v>0</v>
      </c>
      <c r="Q636" s="14">
        <f t="shared" ca="1" si="204"/>
        <v>0</v>
      </c>
      <c r="R636" s="20">
        <f t="shared" si="205"/>
        <v>0</v>
      </c>
      <c r="S636" s="14">
        <f t="shared" si="206"/>
        <v>0</v>
      </c>
      <c r="T636" s="4">
        <f t="shared" si="215"/>
        <v>0</v>
      </c>
      <c r="U636" s="29">
        <f t="shared" si="216"/>
        <v>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07"/>
        <v>45356</v>
      </c>
      <c r="B637" s="116">
        <f t="shared" ca="1" si="217"/>
        <v>0</v>
      </c>
      <c r="C637" s="14">
        <f t="shared" si="208"/>
        <v>0</v>
      </c>
      <c r="D637" s="95">
        <f t="shared" si="209"/>
        <v>45355</v>
      </c>
      <c r="E637" s="93">
        <f ca="1">IF(D637&lt;$B$1,VLOOKUP(D637,[1]DI!$A$4:$B$15000,2,FALSE),0)</f>
        <v>0.1115</v>
      </c>
      <c r="F637" s="14">
        <f t="shared" ca="1" si="218"/>
        <v>1.00041957</v>
      </c>
      <c r="G637" s="14">
        <f ca="1">(TRUNC(PRODUCT($F$12:$F636),16))</f>
        <v>1.3230784238928399</v>
      </c>
      <c r="H637" s="14">
        <f t="shared" ca="1" si="219"/>
        <v>1.10380622170753</v>
      </c>
      <c r="I637" s="14">
        <f t="shared" ca="1" si="220"/>
        <v>1.19865099</v>
      </c>
      <c r="J637" s="13">
        <f t="shared" si="210"/>
        <v>0.05</v>
      </c>
      <c r="K637" s="29">
        <f t="shared" si="211"/>
        <v>44812</v>
      </c>
      <c r="L637" s="2">
        <f t="shared" si="212"/>
        <v>371</v>
      </c>
      <c r="M637" s="17">
        <f t="shared" si="213"/>
        <v>371</v>
      </c>
      <c r="N637" s="12">
        <f t="shared" si="202"/>
        <v>1.074472629</v>
      </c>
      <c r="O637" s="12">
        <f t="shared" ca="1" si="203"/>
        <v>1.2879176800000001</v>
      </c>
      <c r="P637" s="17">
        <f t="shared" si="214"/>
        <v>0</v>
      </c>
      <c r="Q637" s="14">
        <f t="shared" ca="1" si="204"/>
        <v>0</v>
      </c>
      <c r="R637" s="20">
        <f t="shared" si="205"/>
        <v>0</v>
      </c>
      <c r="S637" s="14">
        <f t="shared" si="206"/>
        <v>0</v>
      </c>
      <c r="T637" s="4">
        <f t="shared" si="215"/>
        <v>0</v>
      </c>
      <c r="U637" s="29">
        <f t="shared" si="216"/>
        <v>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07"/>
        <v>45357</v>
      </c>
      <c r="B638" s="116">
        <f t="shared" ca="1" si="217"/>
        <v>0</v>
      </c>
      <c r="C638" s="14">
        <f t="shared" si="208"/>
        <v>0</v>
      </c>
      <c r="D638" s="95">
        <f t="shared" si="209"/>
        <v>45356</v>
      </c>
      <c r="E638" s="93">
        <f ca="1">IF(D638&lt;$B$1,VLOOKUP(D638,[1]DI!$A$4:$B$15000,2,FALSE),0)</f>
        <v>0.1115</v>
      </c>
      <c r="F638" s="14">
        <f t="shared" ca="1" si="218"/>
        <v>1.00041957</v>
      </c>
      <c r="G638" s="14">
        <f ca="1">(TRUNC(PRODUCT($F$12:$F637),16))</f>
        <v>1.3236335479071599</v>
      </c>
      <c r="H638" s="14">
        <f t="shared" ca="1" si="219"/>
        <v>1.10380622170753</v>
      </c>
      <c r="I638" s="14">
        <f t="shared" ca="1" si="220"/>
        <v>1.1991539099999999</v>
      </c>
      <c r="J638" s="13">
        <f t="shared" si="210"/>
        <v>0.05</v>
      </c>
      <c r="K638" s="29">
        <f t="shared" si="211"/>
        <v>44812</v>
      </c>
      <c r="L638" s="2">
        <f t="shared" si="212"/>
        <v>372</v>
      </c>
      <c r="M638" s="17">
        <f t="shared" si="213"/>
        <v>372</v>
      </c>
      <c r="N638" s="12">
        <f t="shared" si="202"/>
        <v>1.0746806799999999</v>
      </c>
      <c r="O638" s="12">
        <f t="shared" ca="1" si="203"/>
        <v>1.288707539</v>
      </c>
      <c r="P638" s="17">
        <f t="shared" si="214"/>
        <v>0</v>
      </c>
      <c r="Q638" s="14">
        <f t="shared" ca="1" si="204"/>
        <v>0</v>
      </c>
      <c r="R638" s="20">
        <f t="shared" si="205"/>
        <v>0</v>
      </c>
      <c r="S638" s="14">
        <f t="shared" si="206"/>
        <v>0</v>
      </c>
      <c r="T638" s="4">
        <f t="shared" si="215"/>
        <v>0</v>
      </c>
      <c r="U638" s="29">
        <f t="shared" si="216"/>
        <v>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07"/>
        <v>45358</v>
      </c>
      <c r="B639" s="116">
        <f t="shared" ca="1" si="217"/>
        <v>0</v>
      </c>
      <c r="C639" s="14">
        <f t="shared" si="208"/>
        <v>0</v>
      </c>
      <c r="D639" s="95">
        <f t="shared" si="209"/>
        <v>45357</v>
      </c>
      <c r="E639" s="93">
        <f ca="1">IF(D639&lt;$B$1,VLOOKUP(D639,[1]DI!$A$4:$B$15000,2,FALSE),0)</f>
        <v>0.1115</v>
      </c>
      <c r="F639" s="14">
        <f t="shared" ca="1" si="218"/>
        <v>1.00041957</v>
      </c>
      <c r="G639" s="14">
        <f ca="1">(TRUNC(PRODUCT($F$12:$F638),16))</f>
        <v>1.3241889048348501</v>
      </c>
      <c r="H639" s="14">
        <f t="shared" ca="1" si="219"/>
        <v>1.10380622170753</v>
      </c>
      <c r="I639" s="14">
        <f t="shared" ca="1" si="220"/>
        <v>1.19965704</v>
      </c>
      <c r="J639" s="13">
        <f t="shared" si="210"/>
        <v>0.05</v>
      </c>
      <c r="K639" s="29">
        <f t="shared" si="211"/>
        <v>44812</v>
      </c>
      <c r="L639" s="2">
        <f t="shared" si="212"/>
        <v>373</v>
      </c>
      <c r="M639" s="17">
        <f t="shared" si="213"/>
        <v>373</v>
      </c>
      <c r="N639" s="12">
        <f t="shared" si="202"/>
        <v>1.0748887709999999</v>
      </c>
      <c r="O639" s="12">
        <f t="shared" ca="1" si="203"/>
        <v>1.289497881</v>
      </c>
      <c r="P639" s="17">
        <f t="shared" si="214"/>
        <v>0</v>
      </c>
      <c r="Q639" s="14">
        <f t="shared" ca="1" si="204"/>
        <v>0</v>
      </c>
      <c r="R639" s="20">
        <f t="shared" si="205"/>
        <v>0</v>
      </c>
      <c r="S639" s="14">
        <f t="shared" si="206"/>
        <v>0</v>
      </c>
      <c r="T639" s="4">
        <f t="shared" si="215"/>
        <v>0</v>
      </c>
      <c r="U639" s="29">
        <f t="shared" si="216"/>
        <v>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07"/>
        <v>45359</v>
      </c>
      <c r="B640" s="116">
        <f t="shared" ca="1" si="217"/>
        <v>0</v>
      </c>
      <c r="C640" s="14">
        <f t="shared" si="208"/>
        <v>0</v>
      </c>
      <c r="D640" s="95">
        <f t="shared" si="209"/>
        <v>45358</v>
      </c>
      <c r="E640" s="93">
        <f ca="1">IF(D640&lt;$B$1,VLOOKUP(D640,[1]DI!$A$4:$B$15000,2,FALSE),0)</f>
        <v>0.1115</v>
      </c>
      <c r="F640" s="14">
        <f t="shared" ca="1" si="218"/>
        <v>1.00041957</v>
      </c>
      <c r="G640" s="14">
        <f ca="1">(TRUNC(PRODUCT($F$12:$F639),16))</f>
        <v>1.32474449477365</v>
      </c>
      <c r="H640" s="14">
        <f t="shared" ca="1" si="219"/>
        <v>1.10380622170753</v>
      </c>
      <c r="I640" s="14">
        <f t="shared" ca="1" si="220"/>
        <v>1.20016038</v>
      </c>
      <c r="J640" s="13">
        <f t="shared" si="210"/>
        <v>0.05</v>
      </c>
      <c r="K640" s="29">
        <f t="shared" si="211"/>
        <v>44812</v>
      </c>
      <c r="L640" s="2">
        <f t="shared" si="212"/>
        <v>374</v>
      </c>
      <c r="M640" s="17">
        <f t="shared" si="213"/>
        <v>374</v>
      </c>
      <c r="N640" s="12">
        <f t="shared" si="202"/>
        <v>1.0750969020000001</v>
      </c>
      <c r="O640" s="12">
        <f t="shared" ca="1" si="203"/>
        <v>1.2902887059999999</v>
      </c>
      <c r="P640" s="17">
        <f t="shared" si="214"/>
        <v>0</v>
      </c>
      <c r="Q640" s="14">
        <f t="shared" ca="1" si="204"/>
        <v>0</v>
      </c>
      <c r="R640" s="20">
        <f t="shared" si="205"/>
        <v>0</v>
      </c>
      <c r="S640" s="14">
        <f t="shared" si="206"/>
        <v>0</v>
      </c>
      <c r="T640" s="4">
        <f t="shared" si="215"/>
        <v>0</v>
      </c>
      <c r="U640" s="29">
        <f t="shared" si="216"/>
        <v>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07"/>
        <v>45362</v>
      </c>
      <c r="B641" s="116">
        <f t="shared" ca="1" si="217"/>
        <v>0</v>
      </c>
      <c r="C641" s="14">
        <f t="shared" si="208"/>
        <v>0</v>
      </c>
      <c r="D641" s="95">
        <f t="shared" si="209"/>
        <v>45359</v>
      </c>
      <c r="E641" s="93">
        <f ca="1">IF(D641&lt;$B$1,VLOOKUP(D641,[1]DI!$A$4:$B$15000,2,FALSE),0)</f>
        <v>0.1115</v>
      </c>
      <c r="F641" s="14">
        <f t="shared" ca="1" si="218"/>
        <v>1.00041957</v>
      </c>
      <c r="G641" s="14">
        <f ca="1">(TRUNC(PRODUCT($F$12:$F640),16))</f>
        <v>1.3253003178213301</v>
      </c>
      <c r="H641" s="14">
        <f t="shared" ca="1" si="219"/>
        <v>1.10380622170753</v>
      </c>
      <c r="I641" s="14">
        <f t="shared" ca="1" si="220"/>
        <v>1.2006639299999999</v>
      </c>
      <c r="J641" s="13">
        <f t="shared" si="210"/>
        <v>0.05</v>
      </c>
      <c r="K641" s="29">
        <f t="shared" si="211"/>
        <v>44812</v>
      </c>
      <c r="L641" s="2">
        <f t="shared" si="212"/>
        <v>375</v>
      </c>
      <c r="M641" s="17">
        <f t="shared" si="213"/>
        <v>375</v>
      </c>
      <c r="N641" s="12">
        <f t="shared" si="202"/>
        <v>1.0753050740000001</v>
      </c>
      <c r="O641" s="12">
        <f t="shared" ca="1" si="203"/>
        <v>1.291080016</v>
      </c>
      <c r="P641" s="17">
        <f t="shared" si="214"/>
        <v>0</v>
      </c>
      <c r="Q641" s="14">
        <f t="shared" ca="1" si="204"/>
        <v>0</v>
      </c>
      <c r="R641" s="20">
        <f t="shared" si="205"/>
        <v>0</v>
      </c>
      <c r="S641" s="14">
        <f t="shared" si="206"/>
        <v>0</v>
      </c>
      <c r="T641" s="4">
        <f t="shared" si="215"/>
        <v>0</v>
      </c>
      <c r="U641" s="29">
        <f t="shared" si="216"/>
        <v>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07"/>
        <v>45363</v>
      </c>
      <c r="B642" s="116">
        <f t="shared" ca="1" si="217"/>
        <v>0</v>
      </c>
      <c r="C642" s="14">
        <f t="shared" si="208"/>
        <v>0</v>
      </c>
      <c r="D642" s="95">
        <f t="shared" si="209"/>
        <v>45362</v>
      </c>
      <c r="E642" s="93">
        <f ca="1">IF(D642&lt;$B$1,VLOOKUP(D642,[1]DI!$A$4:$B$15000,2,FALSE),0)</f>
        <v>0.1115</v>
      </c>
      <c r="F642" s="14">
        <f t="shared" ca="1" si="218"/>
        <v>1.00041957</v>
      </c>
      <c r="G642" s="14">
        <f ca="1">(TRUNC(PRODUCT($F$12:$F641),16))</f>
        <v>1.3258563740756699</v>
      </c>
      <c r="H642" s="14">
        <f t="shared" ca="1" si="219"/>
        <v>1.10380622170753</v>
      </c>
      <c r="I642" s="14">
        <f t="shared" ca="1" si="220"/>
        <v>1.2011676899999999</v>
      </c>
      <c r="J642" s="13">
        <f t="shared" si="210"/>
        <v>0.05</v>
      </c>
      <c r="K642" s="29">
        <f t="shared" si="211"/>
        <v>44812</v>
      </c>
      <c r="L642" s="2">
        <f t="shared" si="212"/>
        <v>376</v>
      </c>
      <c r="M642" s="17">
        <f t="shared" si="213"/>
        <v>376</v>
      </c>
      <c r="N642" s="12">
        <f t="shared" si="202"/>
        <v>1.0755132860000001</v>
      </c>
      <c r="O642" s="12">
        <f t="shared" ca="1" si="203"/>
        <v>1.2918718090000001</v>
      </c>
      <c r="P642" s="17">
        <f t="shared" si="214"/>
        <v>0</v>
      </c>
      <c r="Q642" s="14">
        <f t="shared" ca="1" si="204"/>
        <v>0</v>
      </c>
      <c r="R642" s="20">
        <f t="shared" si="205"/>
        <v>0</v>
      </c>
      <c r="S642" s="14">
        <f t="shared" si="206"/>
        <v>0</v>
      </c>
      <c r="T642" s="4">
        <f t="shared" si="215"/>
        <v>0</v>
      </c>
      <c r="U642" s="29">
        <f t="shared" si="216"/>
        <v>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07"/>
        <v>45364</v>
      </c>
      <c r="B643" s="116">
        <f t="shared" ca="1" si="217"/>
        <v>0</v>
      </c>
      <c r="C643" s="14">
        <f t="shared" si="208"/>
        <v>0</v>
      </c>
      <c r="D643" s="95">
        <f t="shared" si="209"/>
        <v>45363</v>
      </c>
      <c r="E643" s="93">
        <f ca="1">IF(D643&lt;$B$1,VLOOKUP(D643,[1]DI!$A$4:$B$15000,2,FALSE),0)</f>
        <v>0.1115</v>
      </c>
      <c r="F643" s="14">
        <f t="shared" ca="1" si="218"/>
        <v>1.00041957</v>
      </c>
      <c r="G643" s="14">
        <f ca="1">(TRUNC(PRODUCT($F$12:$F642),16))</f>
        <v>1.3264126636345499</v>
      </c>
      <c r="H643" s="14">
        <f t="shared" ca="1" si="219"/>
        <v>1.10380622170753</v>
      </c>
      <c r="I643" s="14">
        <f t="shared" ca="1" si="220"/>
        <v>1.2016716700000001</v>
      </c>
      <c r="J643" s="13">
        <f t="shared" si="210"/>
        <v>0.05</v>
      </c>
      <c r="K643" s="29">
        <f t="shared" si="211"/>
        <v>44812</v>
      </c>
      <c r="L643" s="2">
        <f t="shared" si="212"/>
        <v>377</v>
      </c>
      <c r="M643" s="17">
        <f t="shared" si="213"/>
        <v>377</v>
      </c>
      <c r="N643" s="12">
        <f t="shared" si="202"/>
        <v>1.075721538</v>
      </c>
      <c r="O643" s="12">
        <f t="shared" ca="1" si="203"/>
        <v>1.2926640970000001</v>
      </c>
      <c r="P643" s="17">
        <f t="shared" si="214"/>
        <v>0</v>
      </c>
      <c r="Q643" s="14">
        <f t="shared" ca="1" si="204"/>
        <v>0</v>
      </c>
      <c r="R643" s="20">
        <f t="shared" si="205"/>
        <v>0</v>
      </c>
      <c r="S643" s="14">
        <f t="shared" si="206"/>
        <v>0</v>
      </c>
      <c r="T643" s="4">
        <f t="shared" si="215"/>
        <v>0</v>
      </c>
      <c r="U643" s="29">
        <f t="shared" si="216"/>
        <v>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07"/>
        <v>45365</v>
      </c>
      <c r="B644" s="116">
        <f t="shared" ca="1" si="217"/>
        <v>0</v>
      </c>
      <c r="C644" s="14">
        <f t="shared" si="208"/>
        <v>0</v>
      </c>
      <c r="D644" s="95">
        <f t="shared" si="209"/>
        <v>45364</v>
      </c>
      <c r="E644" s="93">
        <f ca="1">IF(D644&lt;$B$1,VLOOKUP(D644,[1]DI!$A$4:$B$15000,2,FALSE),0)</f>
        <v>0.1115</v>
      </c>
      <c r="F644" s="14">
        <f t="shared" ca="1" si="218"/>
        <v>1.00041957</v>
      </c>
      <c r="G644" s="14">
        <f ca="1">(TRUNC(PRODUCT($F$12:$F643),16))</f>
        <v>1.32696918659583</v>
      </c>
      <c r="H644" s="14">
        <f t="shared" ca="1" si="219"/>
        <v>1.10380622170753</v>
      </c>
      <c r="I644" s="14">
        <f t="shared" ca="1" si="220"/>
        <v>1.2021758499999999</v>
      </c>
      <c r="J644" s="13">
        <f t="shared" si="210"/>
        <v>0.05</v>
      </c>
      <c r="K644" s="29">
        <f t="shared" si="211"/>
        <v>44812</v>
      </c>
      <c r="L644" s="2">
        <f t="shared" si="212"/>
        <v>378</v>
      </c>
      <c r="M644" s="17">
        <f t="shared" si="213"/>
        <v>378</v>
      </c>
      <c r="N644" s="12">
        <f t="shared" si="202"/>
        <v>1.07592983</v>
      </c>
      <c r="O644" s="12">
        <f t="shared" ca="1" si="203"/>
        <v>1.2934568580000001</v>
      </c>
      <c r="P644" s="17">
        <f t="shared" si="214"/>
        <v>0</v>
      </c>
      <c r="Q644" s="14">
        <f t="shared" ca="1" si="204"/>
        <v>0</v>
      </c>
      <c r="R644" s="20">
        <f t="shared" si="205"/>
        <v>0</v>
      </c>
      <c r="S644" s="14">
        <f t="shared" si="206"/>
        <v>0</v>
      </c>
      <c r="T644" s="4">
        <f t="shared" si="215"/>
        <v>0</v>
      </c>
      <c r="U644" s="29">
        <f t="shared" si="216"/>
        <v>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07"/>
        <v>45366</v>
      </c>
      <c r="B645" s="116">
        <f t="shared" ca="1" si="217"/>
        <v>0</v>
      </c>
      <c r="C645" s="14">
        <f t="shared" si="208"/>
        <v>0</v>
      </c>
      <c r="D645" s="95">
        <f t="shared" si="209"/>
        <v>45365</v>
      </c>
      <c r="E645" s="93">
        <f ca="1">IF(D645&lt;$B$1,VLOOKUP(D645,[1]DI!$A$4:$B$15000,2,FALSE),0)</f>
        <v>0.1115</v>
      </c>
      <c r="F645" s="14">
        <f t="shared" ca="1" si="218"/>
        <v>1.00041957</v>
      </c>
      <c r="G645" s="14">
        <f ca="1">(TRUNC(PRODUCT($F$12:$F644),16))</f>
        <v>1.32752594305745</v>
      </c>
      <c r="H645" s="14">
        <f t="shared" ca="1" si="219"/>
        <v>1.10380622170753</v>
      </c>
      <c r="I645" s="14">
        <f t="shared" ca="1" si="220"/>
        <v>1.20268025</v>
      </c>
      <c r="J645" s="13">
        <f t="shared" si="210"/>
        <v>0.05</v>
      </c>
      <c r="K645" s="29">
        <f t="shared" si="211"/>
        <v>44812</v>
      </c>
      <c r="L645" s="2">
        <f t="shared" si="212"/>
        <v>379</v>
      </c>
      <c r="M645" s="17">
        <f t="shared" si="213"/>
        <v>379</v>
      </c>
      <c r="N645" s="12">
        <f t="shared" si="202"/>
        <v>1.076138163</v>
      </c>
      <c r="O645" s="12">
        <f t="shared" ca="1" si="203"/>
        <v>1.2942501150000001</v>
      </c>
      <c r="P645" s="17">
        <f t="shared" si="214"/>
        <v>0</v>
      </c>
      <c r="Q645" s="14">
        <f t="shared" ca="1" si="204"/>
        <v>0</v>
      </c>
      <c r="R645" s="20">
        <f t="shared" si="205"/>
        <v>0</v>
      </c>
      <c r="S645" s="14">
        <f t="shared" si="206"/>
        <v>0</v>
      </c>
      <c r="T645" s="4">
        <f t="shared" si="215"/>
        <v>0</v>
      </c>
      <c r="U645" s="29">
        <f t="shared" si="216"/>
        <v>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07"/>
        <v>45369</v>
      </c>
      <c r="B646" s="116">
        <f t="shared" ca="1" si="217"/>
        <v>0</v>
      </c>
      <c r="C646" s="14">
        <f t="shared" si="208"/>
        <v>0</v>
      </c>
      <c r="D646" s="95">
        <f t="shared" si="209"/>
        <v>45366</v>
      </c>
      <c r="E646" s="93">
        <f ca="1">IF(D646&lt;$B$1,VLOOKUP(D646,[1]DI!$A$4:$B$15000,2,FALSE),0)</f>
        <v>0.1115</v>
      </c>
      <c r="F646" s="14">
        <f t="shared" ca="1" si="218"/>
        <v>1.00041957</v>
      </c>
      <c r="G646" s="14">
        <f ca="1">(TRUNC(PRODUCT($F$12:$F645),16))</f>
        <v>1.32808293311738</v>
      </c>
      <c r="H646" s="14">
        <f t="shared" ca="1" si="219"/>
        <v>1.10380622170753</v>
      </c>
      <c r="I646" s="14">
        <f t="shared" ca="1" si="220"/>
        <v>1.2031848599999999</v>
      </c>
      <c r="J646" s="13">
        <f t="shared" si="210"/>
        <v>0.05</v>
      </c>
      <c r="K646" s="29">
        <f t="shared" si="211"/>
        <v>44812</v>
      </c>
      <c r="L646" s="2">
        <f t="shared" si="212"/>
        <v>380</v>
      </c>
      <c r="M646" s="17">
        <f t="shared" si="213"/>
        <v>380</v>
      </c>
      <c r="N646" s="12">
        <f t="shared" si="202"/>
        <v>1.076346536</v>
      </c>
      <c r="O646" s="12">
        <f t="shared" ca="1" si="203"/>
        <v>1.2950438559999999</v>
      </c>
      <c r="P646" s="17">
        <f t="shared" si="214"/>
        <v>0</v>
      </c>
      <c r="Q646" s="14">
        <f t="shared" ca="1" si="204"/>
        <v>0</v>
      </c>
      <c r="R646" s="20">
        <f t="shared" si="205"/>
        <v>0</v>
      </c>
      <c r="S646" s="14">
        <f t="shared" si="206"/>
        <v>0</v>
      </c>
      <c r="T646" s="4">
        <f t="shared" si="215"/>
        <v>0</v>
      </c>
      <c r="U646" s="29">
        <f t="shared" si="216"/>
        <v>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07"/>
        <v>45370</v>
      </c>
      <c r="B647" s="116">
        <f t="shared" ca="1" si="217"/>
        <v>0</v>
      </c>
      <c r="C647" s="14">
        <f t="shared" si="208"/>
        <v>0</v>
      </c>
      <c r="D647" s="95">
        <f t="shared" si="209"/>
        <v>45369</v>
      </c>
      <c r="E647" s="93">
        <f ca="1">IF(D647&lt;$B$1,VLOOKUP(D647,[1]DI!$A$4:$B$15000,2,FALSE),0)</f>
        <v>0.1115</v>
      </c>
      <c r="F647" s="14">
        <f t="shared" ca="1" si="218"/>
        <v>1.00041957</v>
      </c>
      <c r="G647" s="14">
        <f ca="1">(TRUNC(PRODUCT($F$12:$F646),16))</f>
        <v>1.3286401568736199</v>
      </c>
      <c r="H647" s="14">
        <f t="shared" ca="1" si="219"/>
        <v>1.10380622170753</v>
      </c>
      <c r="I647" s="14">
        <f t="shared" ca="1" si="220"/>
        <v>1.2036896800000001</v>
      </c>
      <c r="J647" s="13">
        <f t="shared" si="210"/>
        <v>0.05</v>
      </c>
      <c r="K647" s="29">
        <f t="shared" si="211"/>
        <v>44812</v>
      </c>
      <c r="L647" s="2">
        <f t="shared" si="212"/>
        <v>381</v>
      </c>
      <c r="M647" s="17">
        <f t="shared" si="213"/>
        <v>381</v>
      </c>
      <c r="N647" s="12">
        <f t="shared" si="202"/>
        <v>1.07655495</v>
      </c>
      <c r="O647" s="12">
        <f t="shared" ca="1" si="203"/>
        <v>1.295838083</v>
      </c>
      <c r="P647" s="17">
        <f t="shared" si="214"/>
        <v>0</v>
      </c>
      <c r="Q647" s="14">
        <f t="shared" ca="1" si="204"/>
        <v>0</v>
      </c>
      <c r="R647" s="20">
        <f t="shared" si="205"/>
        <v>0</v>
      </c>
      <c r="S647" s="14">
        <f t="shared" si="206"/>
        <v>0</v>
      </c>
      <c r="T647" s="4">
        <f t="shared" si="215"/>
        <v>0</v>
      </c>
      <c r="U647" s="29">
        <f t="shared" si="216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07"/>
        <v>45371</v>
      </c>
      <c r="B648" s="116">
        <f t="shared" ca="1" si="217"/>
        <v>0</v>
      </c>
      <c r="C648" s="14">
        <f t="shared" si="208"/>
        <v>0</v>
      </c>
      <c r="D648" s="95">
        <f t="shared" si="209"/>
        <v>45370</v>
      </c>
      <c r="E648" s="93">
        <f ca="1">IF(D648&lt;$B$1,VLOOKUP(D648,[1]DI!$A$4:$B$15000,2,FALSE),0)</f>
        <v>0.1115</v>
      </c>
      <c r="F648" s="14">
        <f t="shared" ca="1" si="218"/>
        <v>1.00041957</v>
      </c>
      <c r="G648" s="14">
        <f ca="1">(TRUNC(PRODUCT($F$12:$F647),16))</f>
        <v>1.3291976144242399</v>
      </c>
      <c r="H648" s="14">
        <f t="shared" ca="1" si="219"/>
        <v>1.10380622170753</v>
      </c>
      <c r="I648" s="14">
        <f t="shared" ca="1" si="220"/>
        <v>1.2041947099999999</v>
      </c>
      <c r="J648" s="13">
        <f t="shared" si="210"/>
        <v>0.05</v>
      </c>
      <c r="K648" s="29">
        <f t="shared" si="211"/>
        <v>44812</v>
      </c>
      <c r="L648" s="2">
        <f t="shared" si="212"/>
        <v>382</v>
      </c>
      <c r="M648" s="17">
        <f t="shared" si="213"/>
        <v>382</v>
      </c>
      <c r="N648" s="12">
        <f t="shared" si="202"/>
        <v>1.076763404</v>
      </c>
      <c r="O648" s="12">
        <f t="shared" ca="1" si="203"/>
        <v>1.2966327950000001</v>
      </c>
      <c r="P648" s="17">
        <f t="shared" si="214"/>
        <v>0</v>
      </c>
      <c r="Q648" s="14">
        <f t="shared" ca="1" si="204"/>
        <v>0</v>
      </c>
      <c r="R648" s="20">
        <f t="shared" si="205"/>
        <v>0</v>
      </c>
      <c r="S648" s="14">
        <f t="shared" si="206"/>
        <v>0</v>
      </c>
      <c r="T648" s="4">
        <f t="shared" si="215"/>
        <v>0</v>
      </c>
      <c r="U648" s="29">
        <f t="shared" si="216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07"/>
        <v>45372</v>
      </c>
      <c r="B649" s="116">
        <f t="shared" ca="1" si="217"/>
        <v>0</v>
      </c>
      <c r="C649" s="14">
        <f t="shared" si="208"/>
        <v>0</v>
      </c>
      <c r="D649" s="95">
        <f t="shared" si="209"/>
        <v>45371</v>
      </c>
      <c r="E649" s="93">
        <f ca="1">IF(D649&lt;$B$1,VLOOKUP(D649,[1]DI!$A$4:$B$15000,2,FALSE),0)</f>
        <v>0.1115</v>
      </c>
      <c r="F649" s="14">
        <f t="shared" ca="1" si="218"/>
        <v>1.00041957</v>
      </c>
      <c r="G649" s="14">
        <f ca="1">(TRUNC(PRODUCT($F$12:$F648),16))</f>
        <v>1.3297553058673299</v>
      </c>
      <c r="H649" s="14">
        <f t="shared" ca="1" si="219"/>
        <v>1.10380622170753</v>
      </c>
      <c r="I649" s="14">
        <f t="shared" ca="1" si="220"/>
        <v>1.2046999599999999</v>
      </c>
      <c r="J649" s="13">
        <f t="shared" si="210"/>
        <v>0.05</v>
      </c>
      <c r="K649" s="29">
        <f t="shared" si="211"/>
        <v>44812</v>
      </c>
      <c r="L649" s="2">
        <f t="shared" si="212"/>
        <v>383</v>
      </c>
      <c r="M649" s="17">
        <f t="shared" si="213"/>
        <v>383</v>
      </c>
      <c r="N649" s="12">
        <f t="shared" si="202"/>
        <v>1.076971898</v>
      </c>
      <c r="O649" s="12">
        <f t="shared" ca="1" si="203"/>
        <v>1.297428002</v>
      </c>
      <c r="P649" s="17">
        <f t="shared" si="214"/>
        <v>0</v>
      </c>
      <c r="Q649" s="14">
        <f t="shared" ca="1" si="204"/>
        <v>0</v>
      </c>
      <c r="R649" s="20">
        <f t="shared" si="205"/>
        <v>0</v>
      </c>
      <c r="S649" s="14">
        <f t="shared" si="206"/>
        <v>0</v>
      </c>
      <c r="T649" s="4">
        <f t="shared" si="215"/>
        <v>0</v>
      </c>
      <c r="U649" s="29">
        <f t="shared" si="216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07"/>
        <v>45373</v>
      </c>
      <c r="B650" s="116">
        <f t="shared" ca="1" si="217"/>
        <v>0</v>
      </c>
      <c r="C650" s="14">
        <f t="shared" si="208"/>
        <v>0</v>
      </c>
      <c r="D650" s="95">
        <f t="shared" si="209"/>
        <v>45372</v>
      </c>
      <c r="E650" s="93">
        <f ca="1">IF(D650&lt;$B$1,VLOOKUP(D650,[1]DI!$A$4:$B$15000,2,FALSE),0)</f>
        <v>0.1065</v>
      </c>
      <c r="F650" s="14">
        <f t="shared" ca="1" si="218"/>
        <v>1.00040168</v>
      </c>
      <c r="G650" s="14">
        <f ca="1">(TRUNC(PRODUCT($F$12:$F649),16))</f>
        <v>1.33031323130101</v>
      </c>
      <c r="H650" s="14">
        <f t="shared" ca="1" si="219"/>
        <v>1.10380622170753</v>
      </c>
      <c r="I650" s="14">
        <f t="shared" ca="1" si="220"/>
        <v>1.20520541</v>
      </c>
      <c r="J650" s="13">
        <f t="shared" si="210"/>
        <v>0.05</v>
      </c>
      <c r="K650" s="29">
        <f t="shared" si="211"/>
        <v>44812</v>
      </c>
      <c r="L650" s="2">
        <f t="shared" si="212"/>
        <v>384</v>
      </c>
      <c r="M650" s="17">
        <f t="shared" si="213"/>
        <v>384</v>
      </c>
      <c r="N650" s="12">
        <f t="shared" si="202"/>
        <v>1.0771804330000001</v>
      </c>
      <c r="O650" s="12">
        <f t="shared" ca="1" si="203"/>
        <v>1.298223685</v>
      </c>
      <c r="P650" s="17">
        <f t="shared" si="214"/>
        <v>0</v>
      </c>
      <c r="Q650" s="14">
        <f t="shared" ca="1" si="204"/>
        <v>0</v>
      </c>
      <c r="R650" s="20">
        <f t="shared" si="205"/>
        <v>0</v>
      </c>
      <c r="S650" s="14">
        <f t="shared" si="206"/>
        <v>0</v>
      </c>
      <c r="T650" s="4">
        <f t="shared" si="215"/>
        <v>0</v>
      </c>
      <c r="U650" s="29">
        <f t="shared" si="216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07"/>
        <v>45376</v>
      </c>
      <c r="B651" s="116">
        <f t="shared" ca="1" si="217"/>
        <v>0</v>
      </c>
      <c r="C651" s="14">
        <f t="shared" si="208"/>
        <v>0</v>
      </c>
      <c r="D651" s="95">
        <f t="shared" si="209"/>
        <v>45373</v>
      </c>
      <c r="E651" s="93">
        <f ca="1">IF(D651&lt;$B$1,VLOOKUP(D651,[1]DI!$A$4:$B$15000,2,FALSE),0)</f>
        <v>0.1065</v>
      </c>
      <c r="F651" s="14">
        <f t="shared" ca="1" si="218"/>
        <v>1.00040168</v>
      </c>
      <c r="G651" s="14">
        <f ca="1">(TRUNC(PRODUCT($F$12:$F650),16))</f>
        <v>1.33084759151976</v>
      </c>
      <c r="H651" s="14">
        <f t="shared" ca="1" si="219"/>
        <v>1.10380622170753</v>
      </c>
      <c r="I651" s="14">
        <f t="shared" ca="1" si="220"/>
        <v>1.20568952</v>
      </c>
      <c r="J651" s="13">
        <f t="shared" si="210"/>
        <v>0.05</v>
      </c>
      <c r="K651" s="29">
        <f t="shared" si="211"/>
        <v>44812</v>
      </c>
      <c r="L651" s="2">
        <f t="shared" si="212"/>
        <v>385</v>
      </c>
      <c r="M651" s="17">
        <f t="shared" si="213"/>
        <v>385</v>
      </c>
      <c r="N651" s="12">
        <f t="shared" si="202"/>
        <v>1.0773890079999999</v>
      </c>
      <c r="O651" s="12">
        <f t="shared" ca="1" si="203"/>
        <v>1.298996636</v>
      </c>
      <c r="P651" s="17">
        <f t="shared" si="214"/>
        <v>0</v>
      </c>
      <c r="Q651" s="14">
        <f t="shared" ca="1" si="204"/>
        <v>0</v>
      </c>
      <c r="R651" s="20">
        <f t="shared" si="205"/>
        <v>0</v>
      </c>
      <c r="S651" s="14">
        <f t="shared" si="206"/>
        <v>0</v>
      </c>
      <c r="T651" s="4">
        <f t="shared" si="215"/>
        <v>0</v>
      </c>
      <c r="U651" s="29">
        <f t="shared" si="216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07"/>
        <v>45377</v>
      </c>
      <c r="B652" s="116">
        <f t="shared" ca="1" si="217"/>
        <v>0</v>
      </c>
      <c r="C652" s="14">
        <f t="shared" si="208"/>
        <v>0</v>
      </c>
      <c r="D652" s="95">
        <f t="shared" si="209"/>
        <v>45376</v>
      </c>
      <c r="E652" s="93">
        <f ca="1">IF(D652&lt;$B$1,VLOOKUP(D652,[1]DI!$A$4:$B$15000,2,FALSE),0)</f>
        <v>0.1065</v>
      </c>
      <c r="F652" s="14">
        <f t="shared" ca="1" si="218"/>
        <v>1.00040168</v>
      </c>
      <c r="G652" s="14">
        <f ca="1">(TRUNC(PRODUCT($F$12:$F651),16))</f>
        <v>1.33138216638032</v>
      </c>
      <c r="H652" s="14">
        <f t="shared" ca="1" si="219"/>
        <v>1.10380622170753</v>
      </c>
      <c r="I652" s="14">
        <f t="shared" ca="1" si="220"/>
        <v>1.2061738200000001</v>
      </c>
      <c r="J652" s="13">
        <f t="shared" si="210"/>
        <v>0.05</v>
      </c>
      <c r="K652" s="29">
        <f t="shared" si="211"/>
        <v>44812</v>
      </c>
      <c r="L652" s="2">
        <f t="shared" si="212"/>
        <v>386</v>
      </c>
      <c r="M652" s="17">
        <f t="shared" si="213"/>
        <v>386</v>
      </c>
      <c r="N652" s="12">
        <f t="shared" ref="N652:N715" si="221">ROUND((J652+1)^(M652/252),9)</f>
        <v>1.0775976229999999</v>
      </c>
      <c r="O652" s="12">
        <f t="shared" ref="O652:O715" ca="1" si="222">ROUND(I652*N652,9)</f>
        <v>1.2997700409999999</v>
      </c>
      <c r="P652" s="17">
        <f t="shared" si="214"/>
        <v>0</v>
      </c>
      <c r="Q652" s="14">
        <f t="shared" ref="Q652:Q715" ca="1" si="223">TRUNC(((O652-1)*C652),8)</f>
        <v>0</v>
      </c>
      <c r="R652" s="20">
        <f t="shared" ref="R652:R715" si="224">IF($P652&gt;0,VLOOKUP($P652,$X$12:$AD$150,7),0)</f>
        <v>0</v>
      </c>
      <c r="S652" s="14">
        <f t="shared" ref="S652:S715" si="225">IF(R652&gt;0,TRUNC(R652*C652,8),0)</f>
        <v>0</v>
      </c>
      <c r="T652" s="4">
        <f t="shared" si="215"/>
        <v>0</v>
      </c>
      <c r="U652" s="29">
        <f t="shared" si="216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26">WORKDAY($A652,1,$X$166:$X$544)</f>
        <v>45378</v>
      </c>
      <c r="B653" s="116">
        <f t="shared" ca="1" si="217"/>
        <v>0</v>
      </c>
      <c r="C653" s="14">
        <f t="shared" ref="C653:C716" si="227">(C652-S652)</f>
        <v>0</v>
      </c>
      <c r="D653" s="95">
        <f t="shared" ref="D653:D716" si="228">WORKDAY($A653,-1,$X$160:$X$544)</f>
        <v>45377</v>
      </c>
      <c r="E653" s="93">
        <f ca="1">IF(D653&lt;$B$1,VLOOKUP(D653,[1]DI!$A$4:$B$15000,2,FALSE),0)</f>
        <v>0.1065</v>
      </c>
      <c r="F653" s="14">
        <f t="shared" ca="1" si="218"/>
        <v>1.00040168</v>
      </c>
      <c r="G653" s="14">
        <f ca="1">(TRUNC(PRODUCT($F$12:$F652),16))</f>
        <v>1.3319169559689099</v>
      </c>
      <c r="H653" s="14">
        <f t="shared" ca="1" si="219"/>
        <v>1.10380622170753</v>
      </c>
      <c r="I653" s="14">
        <f t="shared" ca="1" si="220"/>
        <v>1.2066583200000001</v>
      </c>
      <c r="J653" s="13">
        <f t="shared" ref="J653:J716" si="229">J652</f>
        <v>0.05</v>
      </c>
      <c r="K653" s="29">
        <f t="shared" ref="K653:K716" si="230">IF(P652&gt;0,VLOOKUP(P652,X$12:AH$150,2),K652)</f>
        <v>44812</v>
      </c>
      <c r="L653" s="2">
        <f t="shared" ref="L653:L716" si="231">IF(A653&gt;K653,IF(NETWORKDAYS(K653,A653,$X$160:$X$544)-1=0,1,NETWORKDAYS(K653,A653,$X$160:$X$544)-1),0)</f>
        <v>387</v>
      </c>
      <c r="M653" s="17">
        <f t="shared" ref="M653:M716" si="232">IF(AND(L653=1,L652=1),1,IF(L653&gt;0,IF(L653=L652,L653+1,L653),0))</f>
        <v>387</v>
      </c>
      <c r="N653" s="12">
        <f t="shared" si="221"/>
        <v>1.077806279</v>
      </c>
      <c r="O653" s="12">
        <f t="shared" ca="1" si="222"/>
        <v>1.3005439139999999</v>
      </c>
      <c r="P653" s="17">
        <f t="shared" ref="P653:P716" si="233">IF(VLOOKUP(A653,Y$12:AF$150,8)=VLOOKUP(A652,Y$12:AF$150,8),0,VLOOKUP(A653,Y$12:AF$150,8))</f>
        <v>0</v>
      </c>
      <c r="Q653" s="14">
        <f t="shared" ca="1" si="223"/>
        <v>0</v>
      </c>
      <c r="R653" s="20">
        <f t="shared" si="224"/>
        <v>0</v>
      </c>
      <c r="S653" s="14">
        <f t="shared" si="225"/>
        <v>0</v>
      </c>
      <c r="T653" s="4">
        <f t="shared" ref="T653:T716" si="234">IF(P652&gt;0,VLOOKUP(P652,X$12:AH$150,10),T652)</f>
        <v>0</v>
      </c>
      <c r="U653" s="29">
        <f t="shared" ref="U653:U716" si="235">IF(P652&gt;0,VLOOKUP(P652,X$12:AH$150,11),U652)</f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26"/>
        <v>45379</v>
      </c>
      <c r="B654" s="116">
        <f t="shared" ref="B654:B717" ca="1" si="236">IF(D654&lt;=TODAY(),C654+Q654,IF(AND(D654&gt;TODAY(),A654&lt;=$B$1),IF(VLOOKUP(TODAY(),$A$10:$E$5000,4,FALSE)=0,"n.d",C654+Q654),"n.d"))</f>
        <v>0</v>
      </c>
      <c r="C654" s="14">
        <f t="shared" si="227"/>
        <v>0</v>
      </c>
      <c r="D654" s="95">
        <f t="shared" si="228"/>
        <v>45378</v>
      </c>
      <c r="E654" s="93">
        <f ca="1">IF(D654&lt;$B$1,VLOOKUP(D654,[1]DI!$A$4:$B$15000,2,FALSE),0)</f>
        <v>0.1065</v>
      </c>
      <c r="F654" s="14">
        <f t="shared" ref="F654:F717" ca="1" si="237">ROUND(((1+E654)^(1/252)),8)</f>
        <v>1.00040168</v>
      </c>
      <c r="G654" s="14">
        <f ca="1">(TRUNC(PRODUCT($F$12:$F653),16))</f>
        <v>1.3324519603717899</v>
      </c>
      <c r="H654" s="14">
        <f t="shared" ref="H654:H717" ca="1" si="238">IF(P653&gt;0,G653,H653)</f>
        <v>1.10380622170753</v>
      </c>
      <c r="I654" s="14">
        <f t="shared" ref="I654:I717" ca="1" si="239">ROUND(G654/H654,8)</f>
        <v>1.20714301</v>
      </c>
      <c r="J654" s="13">
        <f t="shared" si="229"/>
        <v>0.05</v>
      </c>
      <c r="K654" s="29">
        <f t="shared" si="230"/>
        <v>44812</v>
      </c>
      <c r="L654" s="2">
        <f t="shared" si="231"/>
        <v>388</v>
      </c>
      <c r="M654" s="17">
        <f t="shared" si="232"/>
        <v>388</v>
      </c>
      <c r="N654" s="12">
        <f t="shared" si="221"/>
        <v>1.0780149750000001</v>
      </c>
      <c r="O654" s="12">
        <f t="shared" ca="1" si="222"/>
        <v>1.301318242</v>
      </c>
      <c r="P654" s="17">
        <f t="shared" si="233"/>
        <v>0</v>
      </c>
      <c r="Q654" s="14">
        <f t="shared" ca="1" si="223"/>
        <v>0</v>
      </c>
      <c r="R654" s="20">
        <f t="shared" si="224"/>
        <v>0</v>
      </c>
      <c r="S654" s="14">
        <f t="shared" si="225"/>
        <v>0</v>
      </c>
      <c r="T654" s="4">
        <f t="shared" si="234"/>
        <v>0</v>
      </c>
      <c r="U654" s="29">
        <f t="shared" si="235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26"/>
        <v>45383</v>
      </c>
      <c r="B655" s="116">
        <f t="shared" ca="1" si="236"/>
        <v>0</v>
      </c>
      <c r="C655" s="14">
        <f t="shared" si="227"/>
        <v>0</v>
      </c>
      <c r="D655" s="95">
        <f t="shared" si="228"/>
        <v>45379</v>
      </c>
      <c r="E655" s="93">
        <f ca="1">IF(D655&lt;$B$1,VLOOKUP(D655,[1]DI!$A$4:$B$15000,2,FALSE),0)</f>
        <v>0.1065</v>
      </c>
      <c r="F655" s="14">
        <f t="shared" ca="1" si="237"/>
        <v>1.00040168</v>
      </c>
      <c r="G655" s="14">
        <f ca="1">(TRUNC(PRODUCT($F$12:$F654),16))</f>
        <v>1.3329871796752299</v>
      </c>
      <c r="H655" s="14">
        <f t="shared" ca="1" si="238"/>
        <v>1.10380622170753</v>
      </c>
      <c r="I655" s="14">
        <f t="shared" ca="1" si="239"/>
        <v>1.2076278899999999</v>
      </c>
      <c r="J655" s="13">
        <f t="shared" si="229"/>
        <v>0.05</v>
      </c>
      <c r="K655" s="29">
        <f t="shared" si="230"/>
        <v>44812</v>
      </c>
      <c r="L655" s="2">
        <f t="shared" si="231"/>
        <v>389</v>
      </c>
      <c r="M655" s="17">
        <f t="shared" si="232"/>
        <v>389</v>
      </c>
      <c r="N655" s="12">
        <f t="shared" si="221"/>
        <v>1.078223712</v>
      </c>
      <c r="O655" s="12">
        <f t="shared" ca="1" si="222"/>
        <v>1.3020930260000001</v>
      </c>
      <c r="P655" s="17">
        <f t="shared" si="233"/>
        <v>0</v>
      </c>
      <c r="Q655" s="14">
        <f t="shared" ca="1" si="223"/>
        <v>0</v>
      </c>
      <c r="R655" s="20">
        <f t="shared" si="224"/>
        <v>0</v>
      </c>
      <c r="S655" s="14">
        <f t="shared" si="225"/>
        <v>0</v>
      </c>
      <c r="T655" s="4">
        <f t="shared" si="234"/>
        <v>0</v>
      </c>
      <c r="U655" s="29">
        <f t="shared" si="235"/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26"/>
        <v>45384</v>
      </c>
      <c r="B656" s="116">
        <f t="shared" ca="1" si="236"/>
        <v>0</v>
      </c>
      <c r="C656" s="14">
        <f t="shared" si="227"/>
        <v>0</v>
      </c>
      <c r="D656" s="95">
        <f t="shared" si="228"/>
        <v>45383</v>
      </c>
      <c r="E656" s="93">
        <f ca="1">IF(D656&lt;$B$1,VLOOKUP(D656,[1]DI!$A$4:$B$15000,2,FALSE),0)</f>
        <v>0.1065</v>
      </c>
      <c r="F656" s="14">
        <f t="shared" ca="1" si="237"/>
        <v>1.00040168</v>
      </c>
      <c r="G656" s="14">
        <f ca="1">(TRUNC(PRODUCT($F$12:$F655),16))</f>
        <v>1.33352261396556</v>
      </c>
      <c r="H656" s="14">
        <f t="shared" ca="1" si="238"/>
        <v>1.10380622170753</v>
      </c>
      <c r="I656" s="14">
        <f t="shared" ca="1" si="239"/>
        <v>1.20811297</v>
      </c>
      <c r="J656" s="13">
        <f t="shared" si="229"/>
        <v>0.05</v>
      </c>
      <c r="K656" s="29">
        <f t="shared" si="230"/>
        <v>44812</v>
      </c>
      <c r="L656" s="2">
        <f t="shared" si="231"/>
        <v>390</v>
      </c>
      <c r="M656" s="17">
        <f t="shared" si="232"/>
        <v>390</v>
      </c>
      <c r="N656" s="12">
        <f t="shared" si="221"/>
        <v>1.0784324890000001</v>
      </c>
      <c r="O656" s="12">
        <f t="shared" ca="1" si="222"/>
        <v>1.302868277</v>
      </c>
      <c r="P656" s="17">
        <f t="shared" si="233"/>
        <v>0</v>
      </c>
      <c r="Q656" s="14">
        <f t="shared" ca="1" si="223"/>
        <v>0</v>
      </c>
      <c r="R656" s="20">
        <f t="shared" si="224"/>
        <v>0</v>
      </c>
      <c r="S656" s="14">
        <f t="shared" si="225"/>
        <v>0</v>
      </c>
      <c r="T656" s="4">
        <f t="shared" si="234"/>
        <v>0</v>
      </c>
      <c r="U656" s="29">
        <f t="shared" si="235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26"/>
        <v>45385</v>
      </c>
      <c r="B657" s="116">
        <f t="shared" ca="1" si="236"/>
        <v>0</v>
      </c>
      <c r="C657" s="14">
        <f t="shared" si="227"/>
        <v>0</v>
      </c>
      <c r="D657" s="95">
        <f t="shared" si="228"/>
        <v>45384</v>
      </c>
      <c r="E657" s="93">
        <f ca="1">IF(D657&lt;$B$1,VLOOKUP(D657,[1]DI!$A$4:$B$15000,2,FALSE),0)</f>
        <v>0.1065</v>
      </c>
      <c r="F657" s="14">
        <f t="shared" ca="1" si="237"/>
        <v>1.00040168</v>
      </c>
      <c r="G657" s="14">
        <f ca="1">(TRUNC(PRODUCT($F$12:$F656),16))</f>
        <v>1.33405826332914</v>
      </c>
      <c r="H657" s="14">
        <f t="shared" ca="1" si="238"/>
        <v>1.10380622170753</v>
      </c>
      <c r="I657" s="14">
        <f t="shared" ca="1" si="239"/>
        <v>1.2085982500000001</v>
      </c>
      <c r="J657" s="13">
        <f t="shared" si="229"/>
        <v>0.05</v>
      </c>
      <c r="K657" s="29">
        <f t="shared" si="230"/>
        <v>44812</v>
      </c>
      <c r="L657" s="2">
        <f t="shared" si="231"/>
        <v>391</v>
      </c>
      <c r="M657" s="17">
        <f t="shared" si="232"/>
        <v>391</v>
      </c>
      <c r="N657" s="12">
        <f t="shared" si="221"/>
        <v>1.078641306</v>
      </c>
      <c r="O657" s="12">
        <f t="shared" ca="1" si="222"/>
        <v>1.3036439950000001</v>
      </c>
      <c r="P657" s="17">
        <f t="shared" si="233"/>
        <v>0</v>
      </c>
      <c r="Q657" s="14">
        <f t="shared" ca="1" si="223"/>
        <v>0</v>
      </c>
      <c r="R657" s="20">
        <f t="shared" si="224"/>
        <v>0</v>
      </c>
      <c r="S657" s="14">
        <f t="shared" si="225"/>
        <v>0</v>
      </c>
      <c r="T657" s="4">
        <f t="shared" si="234"/>
        <v>0</v>
      </c>
      <c r="U657" s="29">
        <f t="shared" si="235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26"/>
        <v>45386</v>
      </c>
      <c r="B658" s="116">
        <f t="shared" ca="1" si="236"/>
        <v>0</v>
      </c>
      <c r="C658" s="14">
        <f t="shared" si="227"/>
        <v>0</v>
      </c>
      <c r="D658" s="95">
        <f t="shared" si="228"/>
        <v>45385</v>
      </c>
      <c r="E658" s="93">
        <f ca="1">IF(D658&lt;$B$1,VLOOKUP(D658,[1]DI!$A$4:$B$15000,2,FALSE),0)</f>
        <v>0.1065</v>
      </c>
      <c r="F658" s="14">
        <f t="shared" ca="1" si="237"/>
        <v>1.00040168</v>
      </c>
      <c r="G658" s="14">
        <f ca="1">(TRUNC(PRODUCT($F$12:$F657),16))</f>
        <v>1.3345941278523501</v>
      </c>
      <c r="H658" s="14">
        <f t="shared" ca="1" si="238"/>
        <v>1.10380622170753</v>
      </c>
      <c r="I658" s="14">
        <f t="shared" ca="1" si="239"/>
        <v>1.20908372</v>
      </c>
      <c r="J658" s="13">
        <f t="shared" si="229"/>
        <v>0.05</v>
      </c>
      <c r="K658" s="29">
        <f t="shared" si="230"/>
        <v>44812</v>
      </c>
      <c r="L658" s="2">
        <f t="shared" si="231"/>
        <v>392</v>
      </c>
      <c r="M658" s="17">
        <f t="shared" si="232"/>
        <v>392</v>
      </c>
      <c r="N658" s="12">
        <f t="shared" si="221"/>
        <v>1.0788501639999999</v>
      </c>
      <c r="O658" s="12">
        <f t="shared" ca="1" si="222"/>
        <v>1.30442017</v>
      </c>
      <c r="P658" s="17">
        <f t="shared" si="233"/>
        <v>0</v>
      </c>
      <c r="Q658" s="14">
        <f t="shared" ca="1" si="223"/>
        <v>0</v>
      </c>
      <c r="R658" s="20">
        <f t="shared" si="224"/>
        <v>0</v>
      </c>
      <c r="S658" s="14">
        <f t="shared" si="225"/>
        <v>0</v>
      </c>
      <c r="T658" s="4">
        <f t="shared" si="234"/>
        <v>0</v>
      </c>
      <c r="U658" s="29">
        <f t="shared" si="235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26"/>
        <v>45387</v>
      </c>
      <c r="B659" s="116">
        <f t="shared" ca="1" si="236"/>
        <v>0</v>
      </c>
      <c r="C659" s="14">
        <f t="shared" si="227"/>
        <v>0</v>
      </c>
      <c r="D659" s="95">
        <f t="shared" si="228"/>
        <v>45386</v>
      </c>
      <c r="E659" s="93">
        <f ca="1">IF(D659&lt;$B$1,VLOOKUP(D659,[1]DI!$A$4:$B$15000,2,FALSE),0)</f>
        <v>0.1065</v>
      </c>
      <c r="F659" s="14">
        <f t="shared" ca="1" si="237"/>
        <v>1.00040168</v>
      </c>
      <c r="G659" s="14">
        <f ca="1">(TRUNC(PRODUCT($F$12:$F658),16))</f>
        <v>1.33513020762163</v>
      </c>
      <c r="H659" s="14">
        <f t="shared" ca="1" si="238"/>
        <v>1.10380622170753</v>
      </c>
      <c r="I659" s="14">
        <f t="shared" ca="1" si="239"/>
        <v>1.20956938</v>
      </c>
      <c r="J659" s="13">
        <f t="shared" si="229"/>
        <v>0.05</v>
      </c>
      <c r="K659" s="29">
        <f t="shared" si="230"/>
        <v>44812</v>
      </c>
      <c r="L659" s="2">
        <f t="shared" si="231"/>
        <v>393</v>
      </c>
      <c r="M659" s="17">
        <f t="shared" si="232"/>
        <v>393</v>
      </c>
      <c r="N659" s="12">
        <f t="shared" si="221"/>
        <v>1.079059062</v>
      </c>
      <c r="O659" s="12">
        <f t="shared" ca="1" si="222"/>
        <v>1.3051968009999999</v>
      </c>
      <c r="P659" s="17">
        <f t="shared" si="233"/>
        <v>0</v>
      </c>
      <c r="Q659" s="14">
        <f t="shared" ca="1" si="223"/>
        <v>0</v>
      </c>
      <c r="R659" s="20">
        <f t="shared" si="224"/>
        <v>0</v>
      </c>
      <c r="S659" s="14">
        <f t="shared" si="225"/>
        <v>0</v>
      </c>
      <c r="T659" s="4">
        <f t="shared" si="234"/>
        <v>0</v>
      </c>
      <c r="U659" s="29">
        <f t="shared" si="235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26"/>
        <v>45390</v>
      </c>
      <c r="B660" s="116">
        <f t="shared" ca="1" si="236"/>
        <v>0</v>
      </c>
      <c r="C660" s="14">
        <f t="shared" si="227"/>
        <v>0</v>
      </c>
      <c r="D660" s="95">
        <f t="shared" si="228"/>
        <v>45387</v>
      </c>
      <c r="E660" s="93">
        <f ca="1">IF(D660&lt;$B$1,VLOOKUP(D660,[1]DI!$A$4:$B$15000,2,FALSE),0)</f>
        <v>0.1065</v>
      </c>
      <c r="F660" s="14">
        <f t="shared" ca="1" si="237"/>
        <v>1.00040168</v>
      </c>
      <c r="G660" s="14">
        <f ca="1">(TRUNC(PRODUCT($F$12:$F659),16))</f>
        <v>1.33566650272342</v>
      </c>
      <c r="H660" s="14">
        <f t="shared" ca="1" si="238"/>
        <v>1.10380622170753</v>
      </c>
      <c r="I660" s="14">
        <f t="shared" ca="1" si="239"/>
        <v>1.21005524</v>
      </c>
      <c r="J660" s="13">
        <f t="shared" si="229"/>
        <v>0.05</v>
      </c>
      <c r="K660" s="29">
        <f t="shared" si="230"/>
        <v>44812</v>
      </c>
      <c r="L660" s="2">
        <f t="shared" si="231"/>
        <v>394</v>
      </c>
      <c r="M660" s="17">
        <f t="shared" si="232"/>
        <v>394</v>
      </c>
      <c r="N660" s="12">
        <f t="shared" si="221"/>
        <v>1.079268001</v>
      </c>
      <c r="O660" s="12">
        <f t="shared" ca="1" si="222"/>
        <v>1.3059738999999999</v>
      </c>
      <c r="P660" s="17">
        <f t="shared" si="233"/>
        <v>0</v>
      </c>
      <c r="Q660" s="14">
        <f t="shared" ca="1" si="223"/>
        <v>0</v>
      </c>
      <c r="R660" s="20">
        <f t="shared" si="224"/>
        <v>0</v>
      </c>
      <c r="S660" s="14">
        <f t="shared" si="225"/>
        <v>0</v>
      </c>
      <c r="T660" s="4">
        <f t="shared" si="234"/>
        <v>0</v>
      </c>
      <c r="U660" s="29">
        <f t="shared" si="235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26"/>
        <v>45391</v>
      </c>
      <c r="B661" s="116">
        <f t="shared" ca="1" si="236"/>
        <v>0</v>
      </c>
      <c r="C661" s="14">
        <f t="shared" si="227"/>
        <v>0</v>
      </c>
      <c r="D661" s="95">
        <f t="shared" si="228"/>
        <v>45390</v>
      </c>
      <c r="E661" s="93">
        <f ca="1">IF(D661&lt;$B$1,VLOOKUP(D661,[1]DI!$A$4:$B$15000,2,FALSE),0)</f>
        <v>0.1065</v>
      </c>
      <c r="F661" s="14">
        <f t="shared" ca="1" si="237"/>
        <v>1.00040168</v>
      </c>
      <c r="G661" s="14">
        <f ca="1">(TRUNC(PRODUCT($F$12:$F660),16))</f>
        <v>1.33620301324424</v>
      </c>
      <c r="H661" s="14">
        <f t="shared" ca="1" si="238"/>
        <v>1.10380622170753</v>
      </c>
      <c r="I661" s="14">
        <f t="shared" ca="1" si="239"/>
        <v>1.2105413</v>
      </c>
      <c r="J661" s="13">
        <f t="shared" si="229"/>
        <v>0.05</v>
      </c>
      <c r="K661" s="29">
        <f t="shared" si="230"/>
        <v>44812</v>
      </c>
      <c r="L661" s="2">
        <f t="shared" si="231"/>
        <v>395</v>
      </c>
      <c r="M661" s="17">
        <f t="shared" si="232"/>
        <v>395</v>
      </c>
      <c r="N661" s="12">
        <f t="shared" si="221"/>
        <v>1.0794769799999999</v>
      </c>
      <c r="O661" s="12">
        <f t="shared" ca="1" si="222"/>
        <v>1.306751467</v>
      </c>
      <c r="P661" s="17">
        <f t="shared" si="233"/>
        <v>0</v>
      </c>
      <c r="Q661" s="14">
        <f t="shared" ca="1" si="223"/>
        <v>0</v>
      </c>
      <c r="R661" s="20">
        <f t="shared" si="224"/>
        <v>0</v>
      </c>
      <c r="S661" s="14">
        <f t="shared" si="225"/>
        <v>0</v>
      </c>
      <c r="T661" s="4">
        <f t="shared" si="234"/>
        <v>0</v>
      </c>
      <c r="U661" s="29">
        <f t="shared" si="235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26"/>
        <v>45392</v>
      </c>
      <c r="B662" s="116">
        <f t="shared" ca="1" si="236"/>
        <v>0</v>
      </c>
      <c r="C662" s="14">
        <f t="shared" si="227"/>
        <v>0</v>
      </c>
      <c r="D662" s="95">
        <f t="shared" si="228"/>
        <v>45391</v>
      </c>
      <c r="E662" s="93">
        <f ca="1">IF(D662&lt;$B$1,VLOOKUP(D662,[1]DI!$A$4:$B$15000,2,FALSE),0)</f>
        <v>0.1065</v>
      </c>
      <c r="F662" s="14">
        <f t="shared" ca="1" si="237"/>
        <v>1.00040168</v>
      </c>
      <c r="G662" s="14">
        <f ca="1">(TRUNC(PRODUCT($F$12:$F661),16))</f>
        <v>1.3367397392706</v>
      </c>
      <c r="H662" s="14">
        <f t="shared" ca="1" si="238"/>
        <v>1.10380622170753</v>
      </c>
      <c r="I662" s="14">
        <f t="shared" ca="1" si="239"/>
        <v>1.2110275500000001</v>
      </c>
      <c r="J662" s="13">
        <f t="shared" si="229"/>
        <v>0.05</v>
      </c>
      <c r="K662" s="29">
        <f t="shared" si="230"/>
        <v>44812</v>
      </c>
      <c r="L662" s="2">
        <f t="shared" si="231"/>
        <v>396</v>
      </c>
      <c r="M662" s="17">
        <f t="shared" si="232"/>
        <v>396</v>
      </c>
      <c r="N662" s="12">
        <f t="shared" si="221"/>
        <v>1.0796859999999999</v>
      </c>
      <c r="O662" s="12">
        <f t="shared" ca="1" si="222"/>
        <v>1.3075294909999999</v>
      </c>
      <c r="P662" s="17">
        <f t="shared" si="233"/>
        <v>0</v>
      </c>
      <c r="Q662" s="14">
        <f t="shared" ca="1" si="223"/>
        <v>0</v>
      </c>
      <c r="R662" s="20">
        <f t="shared" si="224"/>
        <v>0</v>
      </c>
      <c r="S662" s="14">
        <f t="shared" si="225"/>
        <v>0</v>
      </c>
      <c r="T662" s="4">
        <f t="shared" si="234"/>
        <v>0</v>
      </c>
      <c r="U662" s="29">
        <f t="shared" si="235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26"/>
        <v>45393</v>
      </c>
      <c r="B663" s="116">
        <f t="shared" ca="1" si="236"/>
        <v>0</v>
      </c>
      <c r="C663" s="14">
        <f t="shared" si="227"/>
        <v>0</v>
      </c>
      <c r="D663" s="95">
        <f t="shared" si="228"/>
        <v>45392</v>
      </c>
      <c r="E663" s="93">
        <f ca="1">IF(D663&lt;$B$1,VLOOKUP(D663,[1]DI!$A$4:$B$15000,2,FALSE),0)</f>
        <v>0.1065</v>
      </c>
      <c r="F663" s="14">
        <f t="shared" ca="1" si="237"/>
        <v>1.00040168</v>
      </c>
      <c r="G663" s="14">
        <f ca="1">(TRUNC(PRODUCT($F$12:$F662),16))</f>
        <v>1.3372766808890699</v>
      </c>
      <c r="H663" s="14">
        <f t="shared" ca="1" si="238"/>
        <v>1.10380622170753</v>
      </c>
      <c r="I663" s="14">
        <f t="shared" ca="1" si="239"/>
        <v>1.21151399</v>
      </c>
      <c r="J663" s="13">
        <f t="shared" si="229"/>
        <v>0.05</v>
      </c>
      <c r="K663" s="29">
        <f t="shared" si="230"/>
        <v>44812</v>
      </c>
      <c r="L663" s="2">
        <f t="shared" si="231"/>
        <v>397</v>
      </c>
      <c r="M663" s="17">
        <f t="shared" si="232"/>
        <v>397</v>
      </c>
      <c r="N663" s="12">
        <f t="shared" si="221"/>
        <v>1.0798950599999999</v>
      </c>
      <c r="O663" s="12">
        <f t="shared" ca="1" si="222"/>
        <v>1.308307973</v>
      </c>
      <c r="P663" s="17">
        <f t="shared" si="233"/>
        <v>0</v>
      </c>
      <c r="Q663" s="14">
        <f t="shared" ca="1" si="223"/>
        <v>0</v>
      </c>
      <c r="R663" s="20">
        <f t="shared" si="224"/>
        <v>0</v>
      </c>
      <c r="S663" s="14">
        <f t="shared" si="225"/>
        <v>0</v>
      </c>
      <c r="T663" s="4">
        <f t="shared" si="234"/>
        <v>0</v>
      </c>
      <c r="U663" s="29">
        <f t="shared" si="235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26"/>
        <v>45394</v>
      </c>
      <c r="B664" s="116">
        <f t="shared" ca="1" si="236"/>
        <v>0</v>
      </c>
      <c r="C664" s="14">
        <f t="shared" si="227"/>
        <v>0</v>
      </c>
      <c r="D664" s="95">
        <f t="shared" si="228"/>
        <v>45393</v>
      </c>
      <c r="E664" s="93">
        <f ca="1">IF(D664&lt;$B$1,VLOOKUP(D664,[1]DI!$A$4:$B$15000,2,FALSE),0)</f>
        <v>0.1065</v>
      </c>
      <c r="F664" s="14">
        <f t="shared" ca="1" si="237"/>
        <v>1.00040168</v>
      </c>
      <c r="G664" s="14">
        <f ca="1">(TRUNC(PRODUCT($F$12:$F663),16))</f>
        <v>1.3378138381862501</v>
      </c>
      <c r="H664" s="14">
        <f t="shared" ca="1" si="238"/>
        <v>1.10380622170753</v>
      </c>
      <c r="I664" s="14">
        <f t="shared" ca="1" si="239"/>
        <v>1.2120006299999999</v>
      </c>
      <c r="J664" s="13">
        <f t="shared" si="229"/>
        <v>0.05</v>
      </c>
      <c r="K664" s="29">
        <f t="shared" si="230"/>
        <v>44812</v>
      </c>
      <c r="L664" s="2">
        <f t="shared" si="231"/>
        <v>398</v>
      </c>
      <c r="M664" s="17">
        <f t="shared" si="232"/>
        <v>398</v>
      </c>
      <c r="N664" s="12">
        <f t="shared" si="221"/>
        <v>1.080104161</v>
      </c>
      <c r="O664" s="12">
        <f t="shared" ca="1" si="222"/>
        <v>1.309086924</v>
      </c>
      <c r="P664" s="17">
        <f t="shared" si="233"/>
        <v>0</v>
      </c>
      <c r="Q664" s="14">
        <f t="shared" ca="1" si="223"/>
        <v>0</v>
      </c>
      <c r="R664" s="20">
        <f t="shared" si="224"/>
        <v>0</v>
      </c>
      <c r="S664" s="14">
        <f t="shared" si="225"/>
        <v>0</v>
      </c>
      <c r="T664" s="4">
        <f t="shared" si="234"/>
        <v>0</v>
      </c>
      <c r="U664" s="29">
        <f t="shared" si="235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26"/>
        <v>45397</v>
      </c>
      <c r="B665" s="116">
        <f t="shared" ca="1" si="236"/>
        <v>0</v>
      </c>
      <c r="C665" s="14">
        <f t="shared" si="227"/>
        <v>0</v>
      </c>
      <c r="D665" s="95">
        <f t="shared" si="228"/>
        <v>45394</v>
      </c>
      <c r="E665" s="93">
        <f ca="1">IF(D665&lt;$B$1,VLOOKUP(D665,[1]DI!$A$4:$B$15000,2,FALSE),0)</f>
        <v>0.1065</v>
      </c>
      <c r="F665" s="14">
        <f t="shared" ca="1" si="237"/>
        <v>1.00040168</v>
      </c>
      <c r="G665" s="14">
        <f ca="1">(TRUNC(PRODUCT($F$12:$F664),16))</f>
        <v>1.3383512112487701</v>
      </c>
      <c r="H665" s="14">
        <f t="shared" ca="1" si="238"/>
        <v>1.10380622170753</v>
      </c>
      <c r="I665" s="14">
        <f t="shared" ca="1" si="239"/>
        <v>1.2124874699999999</v>
      </c>
      <c r="J665" s="13">
        <f t="shared" si="229"/>
        <v>0.05</v>
      </c>
      <c r="K665" s="29">
        <f t="shared" si="230"/>
        <v>44812</v>
      </c>
      <c r="L665" s="2">
        <f t="shared" si="231"/>
        <v>399</v>
      </c>
      <c r="M665" s="17">
        <f t="shared" si="232"/>
        <v>399</v>
      </c>
      <c r="N665" s="12">
        <f t="shared" si="221"/>
        <v>1.080313302</v>
      </c>
      <c r="O665" s="12">
        <f t="shared" ca="1" si="222"/>
        <v>1.3098663420000001</v>
      </c>
      <c r="P665" s="17">
        <f t="shared" si="233"/>
        <v>0</v>
      </c>
      <c r="Q665" s="14">
        <f t="shared" ca="1" si="223"/>
        <v>0</v>
      </c>
      <c r="R665" s="20">
        <f t="shared" si="224"/>
        <v>0</v>
      </c>
      <c r="S665" s="14">
        <f t="shared" si="225"/>
        <v>0</v>
      </c>
      <c r="T665" s="4">
        <f t="shared" si="234"/>
        <v>0</v>
      </c>
      <c r="U665" s="29">
        <f t="shared" si="235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26"/>
        <v>45398</v>
      </c>
      <c r="B666" s="116">
        <f t="shared" ca="1" si="236"/>
        <v>0</v>
      </c>
      <c r="C666" s="14">
        <f t="shared" si="227"/>
        <v>0</v>
      </c>
      <c r="D666" s="95">
        <f t="shared" si="228"/>
        <v>45397</v>
      </c>
      <c r="E666" s="93">
        <f ca="1">IF(D666&lt;$B$1,VLOOKUP(D666,[1]DI!$A$4:$B$15000,2,FALSE),0)</f>
        <v>0.1065</v>
      </c>
      <c r="F666" s="14">
        <f t="shared" ca="1" si="237"/>
        <v>1.00040168</v>
      </c>
      <c r="G666" s="14">
        <f ca="1">(TRUNC(PRODUCT($F$12:$F665),16))</f>
        <v>1.3388888001632999</v>
      </c>
      <c r="H666" s="14">
        <f t="shared" ca="1" si="238"/>
        <v>1.10380622170753</v>
      </c>
      <c r="I666" s="14">
        <f t="shared" ca="1" si="239"/>
        <v>1.2129745000000001</v>
      </c>
      <c r="J666" s="13">
        <f t="shared" si="229"/>
        <v>0.05</v>
      </c>
      <c r="K666" s="29">
        <f t="shared" si="230"/>
        <v>44812</v>
      </c>
      <c r="L666" s="2">
        <f t="shared" si="231"/>
        <v>400</v>
      </c>
      <c r="M666" s="17">
        <f t="shared" si="232"/>
        <v>400</v>
      </c>
      <c r="N666" s="12">
        <f t="shared" si="221"/>
        <v>1.080522483</v>
      </c>
      <c r="O666" s="12">
        <f t="shared" ca="1" si="222"/>
        <v>1.3106462189999999</v>
      </c>
      <c r="P666" s="17">
        <f t="shared" si="233"/>
        <v>0</v>
      </c>
      <c r="Q666" s="14">
        <f t="shared" ca="1" si="223"/>
        <v>0</v>
      </c>
      <c r="R666" s="20">
        <f t="shared" si="224"/>
        <v>0</v>
      </c>
      <c r="S666" s="14">
        <f t="shared" si="225"/>
        <v>0</v>
      </c>
      <c r="T666" s="4">
        <f t="shared" si="234"/>
        <v>0</v>
      </c>
      <c r="U666" s="29">
        <f t="shared" si="235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26"/>
        <v>45399</v>
      </c>
      <c r="B667" s="116">
        <f t="shared" ca="1" si="236"/>
        <v>0</v>
      </c>
      <c r="C667" s="14">
        <f t="shared" si="227"/>
        <v>0</v>
      </c>
      <c r="D667" s="95">
        <f t="shared" si="228"/>
        <v>45398</v>
      </c>
      <c r="E667" s="93">
        <f ca="1">IF(D667&lt;$B$1,VLOOKUP(D667,[1]DI!$A$4:$B$15000,2,FALSE),0)</f>
        <v>0.1065</v>
      </c>
      <c r="F667" s="14">
        <f t="shared" ca="1" si="237"/>
        <v>1.00040168</v>
      </c>
      <c r="G667" s="14">
        <f ca="1">(TRUNC(PRODUCT($F$12:$F666),16))</f>
        <v>1.33942660501655</v>
      </c>
      <c r="H667" s="14">
        <f t="shared" ca="1" si="238"/>
        <v>1.10380622170753</v>
      </c>
      <c r="I667" s="14">
        <f t="shared" ca="1" si="239"/>
        <v>1.2134617299999999</v>
      </c>
      <c r="J667" s="13">
        <f t="shared" si="229"/>
        <v>0.05</v>
      </c>
      <c r="K667" s="29">
        <f t="shared" si="230"/>
        <v>44812</v>
      </c>
      <c r="L667" s="2">
        <f t="shared" si="231"/>
        <v>401</v>
      </c>
      <c r="M667" s="17">
        <f t="shared" si="232"/>
        <v>401</v>
      </c>
      <c r="N667" s="12">
        <f t="shared" si="221"/>
        <v>1.080731705</v>
      </c>
      <c r="O667" s="12">
        <f t="shared" ca="1" si="222"/>
        <v>1.311426564</v>
      </c>
      <c r="P667" s="17">
        <f t="shared" si="233"/>
        <v>0</v>
      </c>
      <c r="Q667" s="14">
        <f t="shared" ca="1" si="223"/>
        <v>0</v>
      </c>
      <c r="R667" s="20">
        <f t="shared" si="224"/>
        <v>0</v>
      </c>
      <c r="S667" s="14">
        <f t="shared" si="225"/>
        <v>0</v>
      </c>
      <c r="T667" s="4">
        <f t="shared" si="234"/>
        <v>0</v>
      </c>
      <c r="U667" s="29">
        <f t="shared" si="235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26"/>
        <v>45400</v>
      </c>
      <c r="B668" s="116">
        <f t="shared" ca="1" si="236"/>
        <v>0</v>
      </c>
      <c r="C668" s="14">
        <f t="shared" si="227"/>
        <v>0</v>
      </c>
      <c r="D668" s="95">
        <f t="shared" si="228"/>
        <v>45399</v>
      </c>
      <c r="E668" s="93">
        <f ca="1">IF(D668&lt;$B$1,VLOOKUP(D668,[1]DI!$A$4:$B$15000,2,FALSE),0)</f>
        <v>0.1065</v>
      </c>
      <c r="F668" s="14">
        <f t="shared" ca="1" si="237"/>
        <v>1.00040168</v>
      </c>
      <c r="G668" s="14">
        <f ca="1">(TRUNC(PRODUCT($F$12:$F667),16))</f>
        <v>1.33996462589526</v>
      </c>
      <c r="H668" s="14">
        <f t="shared" ca="1" si="238"/>
        <v>1.10380622170753</v>
      </c>
      <c r="I668" s="14">
        <f t="shared" ca="1" si="239"/>
        <v>1.2139491499999999</v>
      </c>
      <c r="J668" s="13">
        <f t="shared" si="229"/>
        <v>0.05</v>
      </c>
      <c r="K668" s="29">
        <f t="shared" si="230"/>
        <v>44812</v>
      </c>
      <c r="L668" s="2">
        <f t="shared" si="231"/>
        <v>402</v>
      </c>
      <c r="M668" s="17">
        <f t="shared" si="232"/>
        <v>402</v>
      </c>
      <c r="N668" s="12">
        <f t="shared" si="221"/>
        <v>1.0809409679999999</v>
      </c>
      <c r="O668" s="12">
        <f t="shared" ca="1" si="222"/>
        <v>1.312207369</v>
      </c>
      <c r="P668" s="17">
        <f t="shared" si="233"/>
        <v>0</v>
      </c>
      <c r="Q668" s="14">
        <f t="shared" ca="1" si="223"/>
        <v>0</v>
      </c>
      <c r="R668" s="20">
        <f t="shared" si="224"/>
        <v>0</v>
      </c>
      <c r="S668" s="14">
        <f t="shared" si="225"/>
        <v>0</v>
      </c>
      <c r="T668" s="4">
        <f t="shared" si="234"/>
        <v>0</v>
      </c>
      <c r="U668" s="29">
        <f t="shared" si="235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26"/>
        <v>45401</v>
      </c>
      <c r="B669" s="116">
        <f t="shared" ca="1" si="236"/>
        <v>0</v>
      </c>
      <c r="C669" s="14">
        <f t="shared" si="227"/>
        <v>0</v>
      </c>
      <c r="D669" s="95">
        <f t="shared" si="228"/>
        <v>45400</v>
      </c>
      <c r="E669" s="93">
        <f ca="1">IF(D669&lt;$B$1,VLOOKUP(D669,[1]DI!$A$4:$B$15000,2,FALSE),0)</f>
        <v>0.1065</v>
      </c>
      <c r="F669" s="14">
        <f t="shared" ca="1" si="237"/>
        <v>1.00040168</v>
      </c>
      <c r="G669" s="14">
        <f ca="1">(TRUNC(PRODUCT($F$12:$F668),16))</f>
        <v>1.3405028628861899</v>
      </c>
      <c r="H669" s="14">
        <f t="shared" ca="1" si="238"/>
        <v>1.10380622170753</v>
      </c>
      <c r="I669" s="14">
        <f t="shared" ca="1" si="239"/>
        <v>1.2144367700000001</v>
      </c>
      <c r="J669" s="13">
        <f t="shared" si="229"/>
        <v>0.05</v>
      </c>
      <c r="K669" s="29">
        <f t="shared" si="230"/>
        <v>44812</v>
      </c>
      <c r="L669" s="2">
        <f t="shared" si="231"/>
        <v>403</v>
      </c>
      <c r="M669" s="17">
        <f t="shared" si="232"/>
        <v>403</v>
      </c>
      <c r="N669" s="12">
        <f t="shared" si="221"/>
        <v>1.0811502710000001</v>
      </c>
      <c r="O669" s="12">
        <f t="shared" ca="1" si="222"/>
        <v>1.312988643</v>
      </c>
      <c r="P669" s="17">
        <f t="shared" si="233"/>
        <v>0</v>
      </c>
      <c r="Q669" s="14">
        <f t="shared" ca="1" si="223"/>
        <v>0</v>
      </c>
      <c r="R669" s="20">
        <f t="shared" si="224"/>
        <v>0</v>
      </c>
      <c r="S669" s="14">
        <f t="shared" si="225"/>
        <v>0</v>
      </c>
      <c r="T669" s="4">
        <f t="shared" si="234"/>
        <v>0</v>
      </c>
      <c r="U669" s="29">
        <f t="shared" si="235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26"/>
        <v>45404</v>
      </c>
      <c r="B670" s="116">
        <f t="shared" ca="1" si="236"/>
        <v>0</v>
      </c>
      <c r="C670" s="14">
        <f t="shared" si="227"/>
        <v>0</v>
      </c>
      <c r="D670" s="95">
        <f t="shared" si="228"/>
        <v>45401</v>
      </c>
      <c r="E670" s="93">
        <f ca="1">IF(D670&lt;$B$1,VLOOKUP(D670,[1]DI!$A$4:$B$15000,2,FALSE),0)</f>
        <v>0.1065</v>
      </c>
      <c r="F670" s="14">
        <f t="shared" ca="1" si="237"/>
        <v>1.00040168</v>
      </c>
      <c r="G670" s="14">
        <f ca="1">(TRUNC(PRODUCT($F$12:$F669),16))</f>
        <v>1.3410413160761501</v>
      </c>
      <c r="H670" s="14">
        <f t="shared" ca="1" si="238"/>
        <v>1.10380622170753</v>
      </c>
      <c r="I670" s="14">
        <f t="shared" ca="1" si="239"/>
        <v>1.2149245900000001</v>
      </c>
      <c r="J670" s="13">
        <f t="shared" si="229"/>
        <v>0.05</v>
      </c>
      <c r="K670" s="29">
        <f t="shared" si="230"/>
        <v>44812</v>
      </c>
      <c r="L670" s="2">
        <f t="shared" si="231"/>
        <v>404</v>
      </c>
      <c r="M670" s="17">
        <f t="shared" si="232"/>
        <v>404</v>
      </c>
      <c r="N670" s="12">
        <f t="shared" si="221"/>
        <v>1.081359615</v>
      </c>
      <c r="O670" s="12">
        <f t="shared" ca="1" si="222"/>
        <v>1.3137703869999999</v>
      </c>
      <c r="P670" s="17">
        <f t="shared" si="233"/>
        <v>0</v>
      </c>
      <c r="Q670" s="14">
        <f t="shared" ca="1" si="223"/>
        <v>0</v>
      </c>
      <c r="R670" s="20">
        <f t="shared" si="224"/>
        <v>0</v>
      </c>
      <c r="S670" s="14">
        <f t="shared" si="225"/>
        <v>0</v>
      </c>
      <c r="T670" s="4">
        <f t="shared" si="234"/>
        <v>0</v>
      </c>
      <c r="U670" s="29">
        <f t="shared" si="235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26"/>
        <v>45405</v>
      </c>
      <c r="B671" s="116">
        <f t="shared" ca="1" si="236"/>
        <v>0</v>
      </c>
      <c r="C671" s="14">
        <f t="shared" si="227"/>
        <v>0</v>
      </c>
      <c r="D671" s="95">
        <f t="shared" si="228"/>
        <v>45404</v>
      </c>
      <c r="E671" s="93">
        <f ca="1">IF(D671&lt;$B$1,VLOOKUP(D671,[1]DI!$A$4:$B$15000,2,FALSE),0)</f>
        <v>0.1065</v>
      </c>
      <c r="F671" s="14">
        <f t="shared" ca="1" si="237"/>
        <v>1.00040168</v>
      </c>
      <c r="G671" s="14">
        <f ca="1">(TRUNC(PRODUCT($F$12:$F670),16))</f>
        <v>1.3415799855519901</v>
      </c>
      <c r="H671" s="14">
        <f t="shared" ca="1" si="238"/>
        <v>1.10380622170753</v>
      </c>
      <c r="I671" s="14">
        <f t="shared" ca="1" si="239"/>
        <v>1.2154126000000001</v>
      </c>
      <c r="J671" s="13">
        <f t="shared" si="229"/>
        <v>0.05</v>
      </c>
      <c r="K671" s="29">
        <f t="shared" si="230"/>
        <v>44812</v>
      </c>
      <c r="L671" s="2">
        <f t="shared" si="231"/>
        <v>405</v>
      </c>
      <c r="M671" s="17">
        <f t="shared" si="232"/>
        <v>405</v>
      </c>
      <c r="N671" s="12">
        <f t="shared" si="221"/>
        <v>1.0815689989999999</v>
      </c>
      <c r="O671" s="12">
        <f t="shared" ca="1" si="222"/>
        <v>1.314552589</v>
      </c>
      <c r="P671" s="17">
        <f t="shared" si="233"/>
        <v>0</v>
      </c>
      <c r="Q671" s="14">
        <f t="shared" ca="1" si="223"/>
        <v>0</v>
      </c>
      <c r="R671" s="20">
        <f t="shared" si="224"/>
        <v>0</v>
      </c>
      <c r="S671" s="14">
        <f t="shared" si="225"/>
        <v>0</v>
      </c>
      <c r="T671" s="4">
        <f t="shared" si="234"/>
        <v>0</v>
      </c>
      <c r="U671" s="29">
        <f t="shared" si="235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26"/>
        <v>45406</v>
      </c>
      <c r="B672" s="116">
        <f t="shared" ca="1" si="236"/>
        <v>0</v>
      </c>
      <c r="C672" s="14">
        <f t="shared" si="227"/>
        <v>0</v>
      </c>
      <c r="D672" s="95">
        <f t="shared" si="228"/>
        <v>45405</v>
      </c>
      <c r="E672" s="93">
        <f ca="1">IF(D672&lt;$B$1,VLOOKUP(D672,[1]DI!$A$4:$B$15000,2,FALSE),0)</f>
        <v>0.1065</v>
      </c>
      <c r="F672" s="14">
        <f t="shared" ca="1" si="237"/>
        <v>1.00040168</v>
      </c>
      <c r="G672" s="14">
        <f ca="1">(TRUNC(PRODUCT($F$12:$F671),16))</f>
        <v>1.3421188714005901</v>
      </c>
      <c r="H672" s="14">
        <f t="shared" ca="1" si="238"/>
        <v>1.10380622170753</v>
      </c>
      <c r="I672" s="14">
        <f t="shared" ca="1" si="239"/>
        <v>1.2159008</v>
      </c>
      <c r="J672" s="13">
        <f t="shared" si="229"/>
        <v>0.05</v>
      </c>
      <c r="K672" s="29">
        <f t="shared" si="230"/>
        <v>44812</v>
      </c>
      <c r="L672" s="2">
        <f t="shared" si="231"/>
        <v>406</v>
      </c>
      <c r="M672" s="17">
        <f t="shared" si="232"/>
        <v>406</v>
      </c>
      <c r="N672" s="12">
        <f t="shared" si="221"/>
        <v>1.0817784239999999</v>
      </c>
      <c r="O672" s="12">
        <f t="shared" ca="1" si="222"/>
        <v>1.315335251</v>
      </c>
      <c r="P672" s="17">
        <f t="shared" si="233"/>
        <v>0</v>
      </c>
      <c r="Q672" s="14">
        <f t="shared" ca="1" si="223"/>
        <v>0</v>
      </c>
      <c r="R672" s="20">
        <f t="shared" si="224"/>
        <v>0</v>
      </c>
      <c r="S672" s="14">
        <f t="shared" si="225"/>
        <v>0</v>
      </c>
      <c r="T672" s="4">
        <f t="shared" si="234"/>
        <v>0</v>
      </c>
      <c r="U672" s="29">
        <f t="shared" si="235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26"/>
        <v>45407</v>
      </c>
      <c r="B673" s="116">
        <f t="shared" ca="1" si="236"/>
        <v>0</v>
      </c>
      <c r="C673" s="14">
        <f t="shared" si="227"/>
        <v>0</v>
      </c>
      <c r="D673" s="95">
        <f t="shared" si="228"/>
        <v>45406</v>
      </c>
      <c r="E673" s="93">
        <f ca="1">IF(D673&lt;$B$1,VLOOKUP(D673,[1]DI!$A$4:$B$15000,2,FALSE),0)</f>
        <v>0.1065</v>
      </c>
      <c r="F673" s="14">
        <f t="shared" ca="1" si="237"/>
        <v>1.00040168</v>
      </c>
      <c r="G673" s="14">
        <f ca="1">(TRUNC(PRODUCT($F$12:$F672),16))</f>
        <v>1.34265797370885</v>
      </c>
      <c r="H673" s="14">
        <f t="shared" ca="1" si="238"/>
        <v>1.10380622170753</v>
      </c>
      <c r="I673" s="14">
        <f t="shared" ca="1" si="239"/>
        <v>1.21638921</v>
      </c>
      <c r="J673" s="13">
        <f t="shared" si="229"/>
        <v>0.05</v>
      </c>
      <c r="K673" s="29">
        <f t="shared" si="230"/>
        <v>44812</v>
      </c>
      <c r="L673" s="2">
        <f t="shared" si="231"/>
        <v>407</v>
      </c>
      <c r="M673" s="17">
        <f t="shared" si="232"/>
        <v>407</v>
      </c>
      <c r="N673" s="12">
        <f t="shared" si="221"/>
        <v>1.0819878890000001</v>
      </c>
      <c r="O673" s="12">
        <f t="shared" ca="1" si="222"/>
        <v>1.3161183940000001</v>
      </c>
      <c r="P673" s="17">
        <f t="shared" si="233"/>
        <v>0</v>
      </c>
      <c r="Q673" s="14">
        <f t="shared" ca="1" si="223"/>
        <v>0</v>
      </c>
      <c r="R673" s="20">
        <f t="shared" si="224"/>
        <v>0</v>
      </c>
      <c r="S673" s="14">
        <f t="shared" si="225"/>
        <v>0</v>
      </c>
      <c r="T673" s="4">
        <f t="shared" si="234"/>
        <v>0</v>
      </c>
      <c r="U673" s="29">
        <f t="shared" si="235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26"/>
        <v>45408</v>
      </c>
      <c r="B674" s="116">
        <f t="shared" ca="1" si="236"/>
        <v>0</v>
      </c>
      <c r="C674" s="14">
        <f t="shared" si="227"/>
        <v>0</v>
      </c>
      <c r="D674" s="95">
        <f t="shared" si="228"/>
        <v>45407</v>
      </c>
      <c r="E674" s="93">
        <f ca="1">IF(D674&lt;$B$1,VLOOKUP(D674,[1]DI!$A$4:$B$15000,2,FALSE),0)</f>
        <v>0.1065</v>
      </c>
      <c r="F674" s="14">
        <f t="shared" ca="1" si="237"/>
        <v>1.00040168</v>
      </c>
      <c r="G674" s="14">
        <f ca="1">(TRUNC(PRODUCT($F$12:$F673),16))</f>
        <v>1.3431972925637301</v>
      </c>
      <c r="H674" s="14">
        <f t="shared" ca="1" si="238"/>
        <v>1.10380622170753</v>
      </c>
      <c r="I674" s="14">
        <f t="shared" ca="1" si="239"/>
        <v>1.2168778099999999</v>
      </c>
      <c r="J674" s="13">
        <f t="shared" si="229"/>
        <v>0.05</v>
      </c>
      <c r="K674" s="29">
        <f t="shared" si="230"/>
        <v>44812</v>
      </c>
      <c r="L674" s="2">
        <f t="shared" si="231"/>
        <v>408</v>
      </c>
      <c r="M674" s="17">
        <f t="shared" si="232"/>
        <v>408</v>
      </c>
      <c r="N674" s="12">
        <f t="shared" si="221"/>
        <v>1.0821973949999999</v>
      </c>
      <c r="O674" s="12">
        <f t="shared" ca="1" si="222"/>
        <v>1.3169019959999999</v>
      </c>
      <c r="P674" s="17">
        <f t="shared" si="233"/>
        <v>0</v>
      </c>
      <c r="Q674" s="14">
        <f t="shared" ca="1" si="223"/>
        <v>0</v>
      </c>
      <c r="R674" s="20">
        <f t="shared" si="224"/>
        <v>0</v>
      </c>
      <c r="S674" s="14">
        <f t="shared" si="225"/>
        <v>0</v>
      </c>
      <c r="T674" s="4">
        <f t="shared" si="234"/>
        <v>0</v>
      </c>
      <c r="U674" s="29">
        <f t="shared" si="235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26"/>
        <v>45411</v>
      </c>
      <c r="B675" s="116">
        <f t="shared" ca="1" si="236"/>
        <v>0</v>
      </c>
      <c r="C675" s="14">
        <f t="shared" si="227"/>
        <v>0</v>
      </c>
      <c r="D675" s="95">
        <f t="shared" si="228"/>
        <v>45408</v>
      </c>
      <c r="E675" s="93">
        <f ca="1">IF(D675&lt;$B$1,VLOOKUP(D675,[1]DI!$A$4:$B$15000,2,FALSE),0)</f>
        <v>0.1065</v>
      </c>
      <c r="F675" s="14">
        <f t="shared" ca="1" si="237"/>
        <v>1.00040168</v>
      </c>
      <c r="G675" s="14">
        <f ca="1">(TRUNC(PRODUCT($F$12:$F674),16))</f>
        <v>1.34373682805221</v>
      </c>
      <c r="H675" s="14">
        <f t="shared" ca="1" si="238"/>
        <v>1.10380622170753</v>
      </c>
      <c r="I675" s="14">
        <f t="shared" ca="1" si="239"/>
        <v>1.2173666000000001</v>
      </c>
      <c r="J675" s="13">
        <f t="shared" si="229"/>
        <v>0.05</v>
      </c>
      <c r="K675" s="29">
        <f t="shared" si="230"/>
        <v>44812</v>
      </c>
      <c r="L675" s="2">
        <f t="shared" si="231"/>
        <v>409</v>
      </c>
      <c r="M675" s="17">
        <f t="shared" si="232"/>
        <v>409</v>
      </c>
      <c r="N675" s="12">
        <f t="shared" si="221"/>
        <v>1.0824069409999999</v>
      </c>
      <c r="O675" s="12">
        <f t="shared" ca="1" si="222"/>
        <v>1.317686058</v>
      </c>
      <c r="P675" s="17">
        <f t="shared" si="233"/>
        <v>0</v>
      </c>
      <c r="Q675" s="14">
        <f t="shared" ca="1" si="223"/>
        <v>0</v>
      </c>
      <c r="R675" s="20">
        <f t="shared" si="224"/>
        <v>0</v>
      </c>
      <c r="S675" s="14">
        <f t="shared" si="225"/>
        <v>0</v>
      </c>
      <c r="T675" s="4">
        <f t="shared" si="234"/>
        <v>0</v>
      </c>
      <c r="U675" s="29">
        <f t="shared" si="235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26"/>
        <v>45412</v>
      </c>
      <c r="B676" s="116">
        <f t="shared" ca="1" si="236"/>
        <v>0</v>
      </c>
      <c r="C676" s="14">
        <f t="shared" si="227"/>
        <v>0</v>
      </c>
      <c r="D676" s="95">
        <f t="shared" si="228"/>
        <v>45411</v>
      </c>
      <c r="E676" s="93">
        <f ca="1">IF(D676&lt;$B$1,VLOOKUP(D676,[1]DI!$A$4:$B$15000,2,FALSE),0)</f>
        <v>0.1065</v>
      </c>
      <c r="F676" s="14">
        <f t="shared" ca="1" si="237"/>
        <v>1.00040168</v>
      </c>
      <c r="G676" s="14">
        <f ca="1">(TRUNC(PRODUCT($F$12:$F675),16))</f>
        <v>1.3442765802612999</v>
      </c>
      <c r="H676" s="14">
        <f t="shared" ca="1" si="238"/>
        <v>1.10380622170753</v>
      </c>
      <c r="I676" s="14">
        <f t="shared" ca="1" si="239"/>
        <v>1.2178555900000001</v>
      </c>
      <c r="J676" s="13">
        <f t="shared" si="229"/>
        <v>0.05</v>
      </c>
      <c r="K676" s="29">
        <f t="shared" si="230"/>
        <v>44812</v>
      </c>
      <c r="L676" s="2">
        <f t="shared" si="231"/>
        <v>410</v>
      </c>
      <c r="M676" s="17">
        <f t="shared" si="232"/>
        <v>410</v>
      </c>
      <c r="N676" s="12">
        <f t="shared" si="221"/>
        <v>1.082616528</v>
      </c>
      <c r="O676" s="12">
        <f t="shared" ca="1" si="222"/>
        <v>1.31847059</v>
      </c>
      <c r="P676" s="17">
        <f t="shared" si="233"/>
        <v>0</v>
      </c>
      <c r="Q676" s="14">
        <f t="shared" ca="1" si="223"/>
        <v>0</v>
      </c>
      <c r="R676" s="20">
        <f t="shared" si="224"/>
        <v>0</v>
      </c>
      <c r="S676" s="14">
        <f t="shared" si="225"/>
        <v>0</v>
      </c>
      <c r="T676" s="4">
        <f t="shared" si="234"/>
        <v>0</v>
      </c>
      <c r="U676" s="29">
        <f t="shared" si="235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26"/>
        <v>45414</v>
      </c>
      <c r="B677" s="116">
        <f t="shared" ca="1" si="236"/>
        <v>0</v>
      </c>
      <c r="C677" s="14">
        <f t="shared" si="227"/>
        <v>0</v>
      </c>
      <c r="D677" s="95">
        <f t="shared" si="228"/>
        <v>45412</v>
      </c>
      <c r="E677" s="93">
        <f ca="1">IF(D677&lt;$B$1,VLOOKUP(D677,[1]DI!$A$4:$B$15000,2,FALSE),0)</f>
        <v>0.1065</v>
      </c>
      <c r="F677" s="14">
        <f t="shared" ca="1" si="237"/>
        <v>1.00040168</v>
      </c>
      <c r="G677" s="14">
        <f ca="1">(TRUNC(PRODUCT($F$12:$F676),16))</f>
        <v>1.3448165492780599</v>
      </c>
      <c r="H677" s="14">
        <f t="shared" ca="1" si="238"/>
        <v>1.10380622170753</v>
      </c>
      <c r="I677" s="14">
        <f t="shared" ca="1" si="239"/>
        <v>1.21834478</v>
      </c>
      <c r="J677" s="13">
        <f t="shared" si="229"/>
        <v>0.05</v>
      </c>
      <c r="K677" s="29">
        <f t="shared" si="230"/>
        <v>44812</v>
      </c>
      <c r="L677" s="2">
        <f t="shared" si="231"/>
        <v>411</v>
      </c>
      <c r="M677" s="17">
        <f t="shared" si="232"/>
        <v>411</v>
      </c>
      <c r="N677" s="12">
        <f t="shared" si="221"/>
        <v>1.0828261560000001</v>
      </c>
      <c r="O677" s="12">
        <f t="shared" ca="1" si="222"/>
        <v>1.319255595</v>
      </c>
      <c r="P677" s="17">
        <f t="shared" si="233"/>
        <v>0</v>
      </c>
      <c r="Q677" s="14">
        <f t="shared" ca="1" si="223"/>
        <v>0</v>
      </c>
      <c r="R677" s="20">
        <f t="shared" si="224"/>
        <v>0</v>
      </c>
      <c r="S677" s="14">
        <f t="shared" si="225"/>
        <v>0</v>
      </c>
      <c r="T677" s="4">
        <f t="shared" si="234"/>
        <v>0</v>
      </c>
      <c r="U677" s="29">
        <f t="shared" si="235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26"/>
        <v>45415</v>
      </c>
      <c r="B678" s="116">
        <f t="shared" ca="1" si="236"/>
        <v>0</v>
      </c>
      <c r="C678" s="14">
        <f t="shared" si="227"/>
        <v>0</v>
      </c>
      <c r="D678" s="95">
        <f t="shared" si="228"/>
        <v>45414</v>
      </c>
      <c r="E678" s="93">
        <f ca="1">IF(D678&lt;$B$1,VLOOKUP(D678,[1]DI!$A$4:$B$15000,2,FALSE),0)</f>
        <v>0.1065</v>
      </c>
      <c r="F678" s="14">
        <f t="shared" ca="1" si="237"/>
        <v>1.00040168</v>
      </c>
      <c r="G678" s="14">
        <f ca="1">(TRUNC(PRODUCT($F$12:$F677),16))</f>
        <v>1.3453567351895701</v>
      </c>
      <c r="H678" s="14">
        <f t="shared" ca="1" si="238"/>
        <v>1.10380622170753</v>
      </c>
      <c r="I678" s="14">
        <f t="shared" ca="1" si="239"/>
        <v>1.2188341700000001</v>
      </c>
      <c r="J678" s="13">
        <f t="shared" si="229"/>
        <v>0.05</v>
      </c>
      <c r="K678" s="29">
        <f t="shared" si="230"/>
        <v>44812</v>
      </c>
      <c r="L678" s="2">
        <f t="shared" si="231"/>
        <v>412</v>
      </c>
      <c r="M678" s="17">
        <f t="shared" si="232"/>
        <v>412</v>
      </c>
      <c r="N678" s="12">
        <f t="shared" si="221"/>
        <v>1.083035824</v>
      </c>
      <c r="O678" s="12">
        <f t="shared" ca="1" si="222"/>
        <v>1.32004107</v>
      </c>
      <c r="P678" s="17">
        <f t="shared" si="233"/>
        <v>0</v>
      </c>
      <c r="Q678" s="14">
        <f t="shared" ca="1" si="223"/>
        <v>0</v>
      </c>
      <c r="R678" s="20">
        <f t="shared" si="224"/>
        <v>0</v>
      </c>
      <c r="S678" s="14">
        <f t="shared" si="225"/>
        <v>0</v>
      </c>
      <c r="T678" s="4">
        <f t="shared" si="234"/>
        <v>0</v>
      </c>
      <c r="U678" s="29">
        <f t="shared" si="235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26"/>
        <v>45418</v>
      </c>
      <c r="B679" s="116">
        <f t="shared" ca="1" si="236"/>
        <v>0</v>
      </c>
      <c r="C679" s="14">
        <f t="shared" si="227"/>
        <v>0</v>
      </c>
      <c r="D679" s="95">
        <f t="shared" si="228"/>
        <v>45415</v>
      </c>
      <c r="E679" s="93">
        <f ca="1">IF(D679&lt;$B$1,VLOOKUP(D679,[1]DI!$A$4:$B$15000,2,FALSE),0)</f>
        <v>0.1065</v>
      </c>
      <c r="F679" s="14">
        <f t="shared" ca="1" si="237"/>
        <v>1.00040168</v>
      </c>
      <c r="G679" s="14">
        <f ca="1">(TRUNC(PRODUCT($F$12:$F678),16))</f>
        <v>1.3458971380829601</v>
      </c>
      <c r="H679" s="14">
        <f t="shared" ca="1" si="238"/>
        <v>1.10380622170753</v>
      </c>
      <c r="I679" s="14">
        <f t="shared" ca="1" si="239"/>
        <v>1.21932375</v>
      </c>
      <c r="J679" s="13">
        <f t="shared" si="229"/>
        <v>0.05</v>
      </c>
      <c r="K679" s="29">
        <f t="shared" si="230"/>
        <v>44812</v>
      </c>
      <c r="L679" s="2">
        <f t="shared" si="231"/>
        <v>413</v>
      </c>
      <c r="M679" s="17">
        <f t="shared" si="232"/>
        <v>413</v>
      </c>
      <c r="N679" s="12">
        <f t="shared" si="221"/>
        <v>1.0832455329999999</v>
      </c>
      <c r="O679" s="12">
        <f t="shared" ca="1" si="222"/>
        <v>1.3208270049999999</v>
      </c>
      <c r="P679" s="17">
        <f t="shared" si="233"/>
        <v>0</v>
      </c>
      <c r="Q679" s="14">
        <f t="shared" ca="1" si="223"/>
        <v>0</v>
      </c>
      <c r="R679" s="20">
        <f t="shared" si="224"/>
        <v>0</v>
      </c>
      <c r="S679" s="14">
        <f t="shared" si="225"/>
        <v>0</v>
      </c>
      <c r="T679" s="4">
        <f t="shared" si="234"/>
        <v>0</v>
      </c>
      <c r="U679" s="29">
        <f t="shared" si="235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26"/>
        <v>45419</v>
      </c>
      <c r="B680" s="116">
        <f t="shared" ca="1" si="236"/>
        <v>0</v>
      </c>
      <c r="C680" s="14">
        <f t="shared" si="227"/>
        <v>0</v>
      </c>
      <c r="D680" s="95">
        <f t="shared" si="228"/>
        <v>45418</v>
      </c>
      <c r="E680" s="93">
        <f ca="1">IF(D680&lt;$B$1,VLOOKUP(D680,[1]DI!$A$4:$B$15000,2,FALSE),0)</f>
        <v>0.1065</v>
      </c>
      <c r="F680" s="14">
        <f t="shared" ca="1" si="237"/>
        <v>1.00040168</v>
      </c>
      <c r="G680" s="14">
        <f ca="1">(TRUNC(PRODUCT($F$12:$F679),16))</f>
        <v>1.3464377580453899</v>
      </c>
      <c r="H680" s="14">
        <f t="shared" ca="1" si="238"/>
        <v>1.10380622170753</v>
      </c>
      <c r="I680" s="14">
        <f t="shared" ca="1" si="239"/>
        <v>1.21981352</v>
      </c>
      <c r="J680" s="13">
        <f t="shared" si="229"/>
        <v>0.05</v>
      </c>
      <c r="K680" s="29">
        <f t="shared" si="230"/>
        <v>44812</v>
      </c>
      <c r="L680" s="2">
        <f t="shared" si="231"/>
        <v>414</v>
      </c>
      <c r="M680" s="17">
        <f t="shared" si="232"/>
        <v>414</v>
      </c>
      <c r="N680" s="12">
        <f t="shared" si="221"/>
        <v>1.0834552820000001</v>
      </c>
      <c r="O680" s="12">
        <f t="shared" ca="1" si="222"/>
        <v>1.321613401</v>
      </c>
      <c r="P680" s="17">
        <f t="shared" si="233"/>
        <v>0</v>
      </c>
      <c r="Q680" s="14">
        <f t="shared" ca="1" si="223"/>
        <v>0</v>
      </c>
      <c r="R680" s="20">
        <f t="shared" si="224"/>
        <v>0</v>
      </c>
      <c r="S680" s="14">
        <f t="shared" si="225"/>
        <v>0</v>
      </c>
      <c r="T680" s="4">
        <f t="shared" si="234"/>
        <v>0</v>
      </c>
      <c r="U680" s="29">
        <f t="shared" si="235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26"/>
        <v>45420</v>
      </c>
      <c r="B681" s="116">
        <f t="shared" ca="1" si="236"/>
        <v>0</v>
      </c>
      <c r="C681" s="14">
        <f t="shared" si="227"/>
        <v>0</v>
      </c>
      <c r="D681" s="95">
        <f t="shared" si="228"/>
        <v>45419</v>
      </c>
      <c r="E681" s="93">
        <f ca="1">IF(D681&lt;$B$1,VLOOKUP(D681,[1]DI!$A$4:$B$15000,2,FALSE),0)</f>
        <v>0.1065</v>
      </c>
      <c r="F681" s="14">
        <f t="shared" ca="1" si="237"/>
        <v>1.00040168</v>
      </c>
      <c r="G681" s="14">
        <f ca="1">(TRUNC(PRODUCT($F$12:$F680),16))</f>
        <v>1.3469785951640401</v>
      </c>
      <c r="H681" s="14">
        <f t="shared" ca="1" si="238"/>
        <v>1.10380622170753</v>
      </c>
      <c r="I681" s="14">
        <f t="shared" ca="1" si="239"/>
        <v>1.2203035</v>
      </c>
      <c r="J681" s="13">
        <f t="shared" si="229"/>
        <v>0.05</v>
      </c>
      <c r="K681" s="29">
        <f t="shared" si="230"/>
        <v>44812</v>
      </c>
      <c r="L681" s="2">
        <f t="shared" si="231"/>
        <v>415</v>
      </c>
      <c r="M681" s="17">
        <f t="shared" si="232"/>
        <v>415</v>
      </c>
      <c r="N681" s="12">
        <f t="shared" si="221"/>
        <v>1.0836650720000001</v>
      </c>
      <c r="O681" s="12">
        <f t="shared" ca="1" si="222"/>
        <v>1.3224002800000001</v>
      </c>
      <c r="P681" s="17">
        <f t="shared" si="233"/>
        <v>0</v>
      </c>
      <c r="Q681" s="14">
        <f t="shared" ca="1" si="223"/>
        <v>0</v>
      </c>
      <c r="R681" s="20">
        <f t="shared" si="224"/>
        <v>0</v>
      </c>
      <c r="S681" s="14">
        <f t="shared" si="225"/>
        <v>0</v>
      </c>
      <c r="T681" s="4">
        <f t="shared" si="234"/>
        <v>0</v>
      </c>
      <c r="U681" s="29">
        <f t="shared" si="235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26"/>
        <v>45421</v>
      </c>
      <c r="B682" s="116">
        <f t="shared" ca="1" si="236"/>
        <v>0</v>
      </c>
      <c r="C682" s="14">
        <f t="shared" si="227"/>
        <v>0</v>
      </c>
      <c r="D682" s="95">
        <f t="shared" si="228"/>
        <v>45420</v>
      </c>
      <c r="E682" s="93">
        <f ca="1">IF(D682&lt;$B$1,VLOOKUP(D682,[1]DI!$A$4:$B$15000,2,FALSE),0)</f>
        <v>0.1065</v>
      </c>
      <c r="F682" s="14">
        <f t="shared" ca="1" si="237"/>
        <v>1.00040168</v>
      </c>
      <c r="G682" s="14">
        <f ca="1">(TRUNC(PRODUCT($F$12:$F681),16))</f>
        <v>1.3475196495261501</v>
      </c>
      <c r="H682" s="14">
        <f t="shared" ca="1" si="238"/>
        <v>1.10380622170753</v>
      </c>
      <c r="I682" s="14">
        <f t="shared" ca="1" si="239"/>
        <v>1.2207936699999999</v>
      </c>
      <c r="J682" s="13">
        <f t="shared" si="229"/>
        <v>0.05</v>
      </c>
      <c r="K682" s="29">
        <f t="shared" si="230"/>
        <v>44812</v>
      </c>
      <c r="L682" s="2">
        <f t="shared" si="231"/>
        <v>416</v>
      </c>
      <c r="M682" s="17">
        <f t="shared" si="232"/>
        <v>416</v>
      </c>
      <c r="N682" s="12">
        <f t="shared" si="221"/>
        <v>1.0838749029999999</v>
      </c>
      <c r="O682" s="12">
        <f t="shared" ca="1" si="222"/>
        <v>1.323187621</v>
      </c>
      <c r="P682" s="17">
        <f t="shared" si="233"/>
        <v>0</v>
      </c>
      <c r="Q682" s="14">
        <f t="shared" ca="1" si="223"/>
        <v>0</v>
      </c>
      <c r="R682" s="20">
        <f t="shared" si="224"/>
        <v>0</v>
      </c>
      <c r="S682" s="14">
        <f t="shared" si="225"/>
        <v>0</v>
      </c>
      <c r="T682" s="4">
        <f t="shared" si="234"/>
        <v>0</v>
      </c>
      <c r="U682" s="29">
        <f t="shared" si="235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26"/>
        <v>45422</v>
      </c>
      <c r="B683" s="116">
        <f t="shared" ca="1" si="236"/>
        <v>0</v>
      </c>
      <c r="C683" s="14">
        <f t="shared" si="227"/>
        <v>0</v>
      </c>
      <c r="D683" s="95">
        <f t="shared" si="228"/>
        <v>45421</v>
      </c>
      <c r="E683" s="93">
        <f ca="1">IF(D683&lt;$B$1,VLOOKUP(D683,[1]DI!$A$4:$B$15000,2,FALSE),0)</f>
        <v>0.104</v>
      </c>
      <c r="F683" s="14">
        <f t="shared" ca="1" si="237"/>
        <v>1.0003926999999999</v>
      </c>
      <c r="G683" s="14">
        <f ca="1">(TRUNC(PRODUCT($F$12:$F682),16))</f>
        <v>1.34806092121897</v>
      </c>
      <c r="H683" s="14">
        <f t="shared" ca="1" si="238"/>
        <v>1.10380622170753</v>
      </c>
      <c r="I683" s="14">
        <f t="shared" ca="1" si="239"/>
        <v>1.22128404</v>
      </c>
      <c r="J683" s="13">
        <f t="shared" si="229"/>
        <v>0.05</v>
      </c>
      <c r="K683" s="29">
        <f t="shared" si="230"/>
        <v>44812</v>
      </c>
      <c r="L683" s="2">
        <f t="shared" si="231"/>
        <v>417</v>
      </c>
      <c r="M683" s="17">
        <f t="shared" si="232"/>
        <v>417</v>
      </c>
      <c r="N683" s="12">
        <f t="shared" si="221"/>
        <v>1.0840847739999999</v>
      </c>
      <c r="O683" s="12">
        <f t="shared" ca="1" si="222"/>
        <v>1.3239754319999999</v>
      </c>
      <c r="P683" s="17">
        <f t="shared" si="233"/>
        <v>0</v>
      </c>
      <c r="Q683" s="14">
        <f t="shared" ca="1" si="223"/>
        <v>0</v>
      </c>
      <c r="R683" s="20">
        <f t="shared" si="224"/>
        <v>0</v>
      </c>
      <c r="S683" s="14">
        <f t="shared" si="225"/>
        <v>0</v>
      </c>
      <c r="T683" s="4">
        <f t="shared" si="234"/>
        <v>0</v>
      </c>
      <c r="U683" s="29">
        <f t="shared" si="235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26"/>
        <v>45425</v>
      </c>
      <c r="B684" s="116">
        <f t="shared" ca="1" si="236"/>
        <v>0</v>
      </c>
      <c r="C684" s="14">
        <f t="shared" si="227"/>
        <v>0</v>
      </c>
      <c r="D684" s="95">
        <f t="shared" si="228"/>
        <v>45422</v>
      </c>
      <c r="E684" s="93">
        <f ca="1">IF(D684&lt;$B$1,VLOOKUP(D684,[1]DI!$A$4:$B$15000,2,FALSE),0)</f>
        <v>0.104</v>
      </c>
      <c r="F684" s="14">
        <f t="shared" ca="1" si="237"/>
        <v>1.0003926999999999</v>
      </c>
      <c r="G684" s="14">
        <f ca="1">(TRUNC(PRODUCT($F$12:$F683),16))</f>
        <v>1.3485903047427299</v>
      </c>
      <c r="H684" s="14">
        <f t="shared" ca="1" si="238"/>
        <v>1.10380622170753</v>
      </c>
      <c r="I684" s="14">
        <f t="shared" ca="1" si="239"/>
        <v>1.22176364</v>
      </c>
      <c r="J684" s="13">
        <f t="shared" si="229"/>
        <v>0.05</v>
      </c>
      <c r="K684" s="29">
        <f t="shared" si="230"/>
        <v>44812</v>
      </c>
      <c r="L684" s="2">
        <f t="shared" si="231"/>
        <v>418</v>
      </c>
      <c r="M684" s="17">
        <f t="shared" si="232"/>
        <v>418</v>
      </c>
      <c r="N684" s="12">
        <f t="shared" si="221"/>
        <v>1.084294686</v>
      </c>
      <c r="O684" s="12">
        <f t="shared" ca="1" si="222"/>
        <v>1.3247518220000001</v>
      </c>
      <c r="P684" s="17">
        <f t="shared" si="233"/>
        <v>0</v>
      </c>
      <c r="Q684" s="14">
        <f t="shared" ca="1" si="223"/>
        <v>0</v>
      </c>
      <c r="R684" s="20">
        <f t="shared" si="224"/>
        <v>0</v>
      </c>
      <c r="S684" s="14">
        <f t="shared" si="225"/>
        <v>0</v>
      </c>
      <c r="T684" s="4">
        <f t="shared" si="234"/>
        <v>0</v>
      </c>
      <c r="U684" s="29">
        <f t="shared" si="235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26"/>
        <v>45426</v>
      </c>
      <c r="B685" s="116">
        <f t="shared" ca="1" si="236"/>
        <v>0</v>
      </c>
      <c r="C685" s="14">
        <f t="shared" si="227"/>
        <v>0</v>
      </c>
      <c r="D685" s="95">
        <f t="shared" si="228"/>
        <v>45425</v>
      </c>
      <c r="E685" s="93">
        <f ca="1">IF(D685&lt;$B$1,VLOOKUP(D685,[1]DI!$A$4:$B$15000,2,FALSE),0)</f>
        <v>0.104</v>
      </c>
      <c r="F685" s="14">
        <f t="shared" ca="1" si="237"/>
        <v>1.0003926999999999</v>
      </c>
      <c r="G685" s="14">
        <f ca="1">(TRUNC(PRODUCT($F$12:$F684),16))</f>
        <v>1.3491198961554001</v>
      </c>
      <c r="H685" s="14">
        <f t="shared" ca="1" si="238"/>
        <v>1.10380622170753</v>
      </c>
      <c r="I685" s="14">
        <f t="shared" ca="1" si="239"/>
        <v>1.2222434200000001</v>
      </c>
      <c r="J685" s="13">
        <f t="shared" si="229"/>
        <v>0.05</v>
      </c>
      <c r="K685" s="29">
        <f t="shared" si="230"/>
        <v>44812</v>
      </c>
      <c r="L685" s="2">
        <f t="shared" si="231"/>
        <v>419</v>
      </c>
      <c r="M685" s="17">
        <f t="shared" si="232"/>
        <v>419</v>
      </c>
      <c r="N685" s="12">
        <f t="shared" si="221"/>
        <v>1.0845046389999999</v>
      </c>
      <c r="O685" s="12">
        <f t="shared" ca="1" si="222"/>
        <v>1.3255286589999999</v>
      </c>
      <c r="P685" s="17">
        <f t="shared" si="233"/>
        <v>0</v>
      </c>
      <c r="Q685" s="14">
        <f t="shared" ca="1" si="223"/>
        <v>0</v>
      </c>
      <c r="R685" s="20">
        <f t="shared" si="224"/>
        <v>0</v>
      </c>
      <c r="S685" s="14">
        <f t="shared" si="225"/>
        <v>0</v>
      </c>
      <c r="T685" s="4">
        <f t="shared" si="234"/>
        <v>0</v>
      </c>
      <c r="U685" s="29">
        <f t="shared" si="235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26"/>
        <v>45427</v>
      </c>
      <c r="B686" s="116">
        <f t="shared" ca="1" si="236"/>
        <v>0</v>
      </c>
      <c r="C686" s="14">
        <f t="shared" si="227"/>
        <v>0</v>
      </c>
      <c r="D686" s="95">
        <f t="shared" si="228"/>
        <v>45426</v>
      </c>
      <c r="E686" s="93">
        <f ca="1">IF(D686&lt;$B$1,VLOOKUP(D686,[1]DI!$A$4:$B$15000,2,FALSE),0)</f>
        <v>0.104</v>
      </c>
      <c r="F686" s="14">
        <f t="shared" ca="1" si="237"/>
        <v>1.0003926999999999</v>
      </c>
      <c r="G686" s="14">
        <f ca="1">(TRUNC(PRODUCT($F$12:$F685),16))</f>
        <v>1.3496496955386199</v>
      </c>
      <c r="H686" s="14">
        <f t="shared" ca="1" si="238"/>
        <v>1.10380622170753</v>
      </c>
      <c r="I686" s="14">
        <f t="shared" ca="1" si="239"/>
        <v>1.2227234</v>
      </c>
      <c r="J686" s="13">
        <f t="shared" si="229"/>
        <v>0.05</v>
      </c>
      <c r="K686" s="29">
        <f t="shared" si="230"/>
        <v>44812</v>
      </c>
      <c r="L686" s="2">
        <f t="shared" si="231"/>
        <v>420</v>
      </c>
      <c r="M686" s="17">
        <f t="shared" si="232"/>
        <v>420</v>
      </c>
      <c r="N686" s="12">
        <f t="shared" si="221"/>
        <v>1.0847146320000001</v>
      </c>
      <c r="O686" s="12">
        <f t="shared" ca="1" si="222"/>
        <v>1.326305963</v>
      </c>
      <c r="P686" s="17">
        <f t="shared" si="233"/>
        <v>0</v>
      </c>
      <c r="Q686" s="14">
        <f t="shared" ca="1" si="223"/>
        <v>0</v>
      </c>
      <c r="R686" s="20">
        <f t="shared" si="224"/>
        <v>0</v>
      </c>
      <c r="S686" s="14">
        <f t="shared" si="225"/>
        <v>0</v>
      </c>
      <c r="T686" s="4">
        <f t="shared" si="234"/>
        <v>0</v>
      </c>
      <c r="U686" s="29">
        <f t="shared" si="235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26"/>
        <v>45428</v>
      </c>
      <c r="B687" s="116">
        <f t="shared" ca="1" si="236"/>
        <v>0</v>
      </c>
      <c r="C687" s="14">
        <f t="shared" si="227"/>
        <v>0</v>
      </c>
      <c r="D687" s="95">
        <f t="shared" si="228"/>
        <v>45427</v>
      </c>
      <c r="E687" s="93">
        <f ca="1">IF(D687&lt;$B$1,VLOOKUP(D687,[1]DI!$A$4:$B$15000,2,FALSE),0)</f>
        <v>0.104</v>
      </c>
      <c r="F687" s="14">
        <f t="shared" ca="1" si="237"/>
        <v>1.0003926999999999</v>
      </c>
      <c r="G687" s="14">
        <f ca="1">(TRUNC(PRODUCT($F$12:$F686),16))</f>
        <v>1.3501797029740601</v>
      </c>
      <c r="H687" s="14">
        <f t="shared" ca="1" si="238"/>
        <v>1.10380622170753</v>
      </c>
      <c r="I687" s="14">
        <f t="shared" ca="1" si="239"/>
        <v>1.22320356</v>
      </c>
      <c r="J687" s="13">
        <f t="shared" si="229"/>
        <v>0.05</v>
      </c>
      <c r="K687" s="29">
        <f t="shared" si="230"/>
        <v>44812</v>
      </c>
      <c r="L687" s="2">
        <f t="shared" si="231"/>
        <v>421</v>
      </c>
      <c r="M687" s="17">
        <f t="shared" si="232"/>
        <v>421</v>
      </c>
      <c r="N687" s="12">
        <f t="shared" si="221"/>
        <v>1.084924666</v>
      </c>
      <c r="O687" s="12">
        <f t="shared" ca="1" si="222"/>
        <v>1.327083714</v>
      </c>
      <c r="P687" s="17">
        <f t="shared" si="233"/>
        <v>0</v>
      </c>
      <c r="Q687" s="14">
        <f t="shared" ca="1" si="223"/>
        <v>0</v>
      </c>
      <c r="R687" s="20">
        <f t="shared" si="224"/>
        <v>0</v>
      </c>
      <c r="S687" s="14">
        <f t="shared" si="225"/>
        <v>0</v>
      </c>
      <c r="T687" s="4">
        <f t="shared" si="234"/>
        <v>0</v>
      </c>
      <c r="U687" s="29">
        <f t="shared" si="235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26"/>
        <v>45429</v>
      </c>
      <c r="B688" s="116">
        <f t="shared" ca="1" si="236"/>
        <v>0</v>
      </c>
      <c r="C688" s="14">
        <f t="shared" si="227"/>
        <v>0</v>
      </c>
      <c r="D688" s="95">
        <f t="shared" si="228"/>
        <v>45428</v>
      </c>
      <c r="E688" s="93">
        <f ca="1">IF(D688&lt;$B$1,VLOOKUP(D688,[1]DI!$A$4:$B$15000,2,FALSE),0)</f>
        <v>0.104</v>
      </c>
      <c r="F688" s="14">
        <f t="shared" ca="1" si="237"/>
        <v>1.0003926999999999</v>
      </c>
      <c r="G688" s="14">
        <f ca="1">(TRUNC(PRODUCT($F$12:$F687),16))</f>
        <v>1.3507099185434199</v>
      </c>
      <c r="H688" s="14">
        <f t="shared" ca="1" si="238"/>
        <v>1.10380622170753</v>
      </c>
      <c r="I688" s="14">
        <f t="shared" ca="1" si="239"/>
        <v>1.2236839100000001</v>
      </c>
      <c r="J688" s="13">
        <f t="shared" si="229"/>
        <v>0.05</v>
      </c>
      <c r="K688" s="29">
        <f t="shared" si="230"/>
        <v>44812</v>
      </c>
      <c r="L688" s="2">
        <f t="shared" si="231"/>
        <v>422</v>
      </c>
      <c r="M688" s="17">
        <f t="shared" si="232"/>
        <v>422</v>
      </c>
      <c r="N688" s="12">
        <f t="shared" si="221"/>
        <v>1.08513474</v>
      </c>
      <c r="O688" s="12">
        <f t="shared" ca="1" si="222"/>
        <v>1.3278619220000001</v>
      </c>
      <c r="P688" s="17">
        <f t="shared" si="233"/>
        <v>0</v>
      </c>
      <c r="Q688" s="14">
        <f t="shared" ca="1" si="223"/>
        <v>0</v>
      </c>
      <c r="R688" s="20">
        <f t="shared" si="224"/>
        <v>0</v>
      </c>
      <c r="S688" s="14">
        <f t="shared" si="225"/>
        <v>0</v>
      </c>
      <c r="T688" s="4">
        <f t="shared" si="234"/>
        <v>0</v>
      </c>
      <c r="U688" s="29">
        <f t="shared" si="235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26"/>
        <v>45432</v>
      </c>
      <c r="B689" s="116">
        <f t="shared" ca="1" si="236"/>
        <v>0</v>
      </c>
      <c r="C689" s="14">
        <f t="shared" si="227"/>
        <v>0</v>
      </c>
      <c r="D689" s="95">
        <f t="shared" si="228"/>
        <v>45429</v>
      </c>
      <c r="E689" s="93">
        <f ca="1">IF(D689&lt;$B$1,VLOOKUP(D689,[1]DI!$A$4:$B$15000,2,FALSE),0)</f>
        <v>0.104</v>
      </c>
      <c r="F689" s="14">
        <f t="shared" ca="1" si="237"/>
        <v>1.0003926999999999</v>
      </c>
      <c r="G689" s="14">
        <f ca="1">(TRUNC(PRODUCT($F$12:$F688),16))</f>
        <v>1.35124034232843</v>
      </c>
      <c r="H689" s="14">
        <f t="shared" ca="1" si="238"/>
        <v>1.10380622170753</v>
      </c>
      <c r="I689" s="14">
        <f t="shared" ca="1" si="239"/>
        <v>1.2241644599999999</v>
      </c>
      <c r="J689" s="13">
        <f t="shared" si="229"/>
        <v>0.05</v>
      </c>
      <c r="K689" s="29">
        <f t="shared" si="230"/>
        <v>44812</v>
      </c>
      <c r="L689" s="2">
        <f t="shared" si="231"/>
        <v>423</v>
      </c>
      <c r="M689" s="17">
        <f t="shared" si="232"/>
        <v>423</v>
      </c>
      <c r="N689" s="12">
        <f t="shared" si="221"/>
        <v>1.085344855</v>
      </c>
      <c r="O689" s="12">
        <f t="shared" ca="1" si="222"/>
        <v>1.328640598</v>
      </c>
      <c r="P689" s="17">
        <f t="shared" si="233"/>
        <v>0</v>
      </c>
      <c r="Q689" s="14">
        <f t="shared" ca="1" si="223"/>
        <v>0</v>
      </c>
      <c r="R689" s="20">
        <f t="shared" si="224"/>
        <v>0</v>
      </c>
      <c r="S689" s="14">
        <f t="shared" si="225"/>
        <v>0</v>
      </c>
      <c r="T689" s="4">
        <f t="shared" si="234"/>
        <v>0</v>
      </c>
      <c r="U689" s="29">
        <f t="shared" si="235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26"/>
        <v>45433</v>
      </c>
      <c r="B690" s="116">
        <f t="shared" ca="1" si="236"/>
        <v>0</v>
      </c>
      <c r="C690" s="14">
        <f t="shared" si="227"/>
        <v>0</v>
      </c>
      <c r="D690" s="95">
        <f t="shared" si="228"/>
        <v>45432</v>
      </c>
      <c r="E690" s="93">
        <f ca="1">IF(D690&lt;$B$1,VLOOKUP(D690,[1]DI!$A$4:$B$15000,2,FALSE),0)</f>
        <v>0.104</v>
      </c>
      <c r="F690" s="14">
        <f t="shared" ca="1" si="237"/>
        <v>1.0003926999999999</v>
      </c>
      <c r="G690" s="14">
        <f ca="1">(TRUNC(PRODUCT($F$12:$F689),16))</f>
        <v>1.3517709744108599</v>
      </c>
      <c r="H690" s="14">
        <f t="shared" ca="1" si="238"/>
        <v>1.10380622170753</v>
      </c>
      <c r="I690" s="14">
        <f t="shared" ca="1" si="239"/>
        <v>1.22464518</v>
      </c>
      <c r="J690" s="13">
        <f t="shared" si="229"/>
        <v>0.05</v>
      </c>
      <c r="K690" s="29">
        <f t="shared" si="230"/>
        <v>44812</v>
      </c>
      <c r="L690" s="2">
        <f t="shared" si="231"/>
        <v>424</v>
      </c>
      <c r="M690" s="17">
        <f t="shared" si="232"/>
        <v>424</v>
      </c>
      <c r="N690" s="12">
        <f t="shared" si="221"/>
        <v>1.0855550110000001</v>
      </c>
      <c r="O690" s="12">
        <f t="shared" ca="1" si="222"/>
        <v>1.329419712</v>
      </c>
      <c r="P690" s="17">
        <f t="shared" si="233"/>
        <v>0</v>
      </c>
      <c r="Q690" s="14">
        <f t="shared" ca="1" si="223"/>
        <v>0</v>
      </c>
      <c r="R690" s="20">
        <f t="shared" si="224"/>
        <v>0</v>
      </c>
      <c r="S690" s="14">
        <f t="shared" si="225"/>
        <v>0</v>
      </c>
      <c r="T690" s="4">
        <f t="shared" si="234"/>
        <v>0</v>
      </c>
      <c r="U690" s="29">
        <f t="shared" si="235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26"/>
        <v>45434</v>
      </c>
      <c r="B691" s="116">
        <f t="shared" ca="1" si="236"/>
        <v>0</v>
      </c>
      <c r="C691" s="14">
        <f t="shared" si="227"/>
        <v>0</v>
      </c>
      <c r="D691" s="95">
        <f t="shared" si="228"/>
        <v>45433</v>
      </c>
      <c r="E691" s="93">
        <f ca="1">IF(D691&lt;$B$1,VLOOKUP(D691,[1]DI!$A$4:$B$15000,2,FALSE),0)</f>
        <v>0.104</v>
      </c>
      <c r="F691" s="14">
        <f t="shared" ca="1" si="237"/>
        <v>1.0003926999999999</v>
      </c>
      <c r="G691" s="14">
        <f ca="1">(TRUNC(PRODUCT($F$12:$F690),16))</f>
        <v>1.3523018148725101</v>
      </c>
      <c r="H691" s="14">
        <f t="shared" ca="1" si="238"/>
        <v>1.10380622170753</v>
      </c>
      <c r="I691" s="14">
        <f t="shared" ca="1" si="239"/>
        <v>1.2251261</v>
      </c>
      <c r="J691" s="13">
        <f t="shared" si="229"/>
        <v>0.05</v>
      </c>
      <c r="K691" s="29">
        <f t="shared" si="230"/>
        <v>44812</v>
      </c>
      <c r="L691" s="2">
        <f t="shared" si="231"/>
        <v>425</v>
      </c>
      <c r="M691" s="17">
        <f t="shared" si="232"/>
        <v>425</v>
      </c>
      <c r="N691" s="12">
        <f t="shared" si="221"/>
        <v>1.085765208</v>
      </c>
      <c r="O691" s="12">
        <f t="shared" ca="1" si="222"/>
        <v>1.3301992949999999</v>
      </c>
      <c r="P691" s="17">
        <f t="shared" si="233"/>
        <v>0</v>
      </c>
      <c r="Q691" s="14">
        <f t="shared" ca="1" si="223"/>
        <v>0</v>
      </c>
      <c r="R691" s="20">
        <f t="shared" si="224"/>
        <v>0</v>
      </c>
      <c r="S691" s="14">
        <f t="shared" si="225"/>
        <v>0</v>
      </c>
      <c r="T691" s="4">
        <f t="shared" si="234"/>
        <v>0</v>
      </c>
      <c r="U691" s="29">
        <f t="shared" si="235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26"/>
        <v>45435</v>
      </c>
      <c r="B692" s="116">
        <f t="shared" ca="1" si="236"/>
        <v>0</v>
      </c>
      <c r="C692" s="14">
        <f t="shared" si="227"/>
        <v>0</v>
      </c>
      <c r="D692" s="95">
        <f t="shared" si="228"/>
        <v>45434</v>
      </c>
      <c r="E692" s="93">
        <f ca="1">IF(D692&lt;$B$1,VLOOKUP(D692,[1]DI!$A$4:$B$15000,2,FALSE),0)</f>
        <v>0.104</v>
      </c>
      <c r="F692" s="14">
        <f t="shared" ca="1" si="237"/>
        <v>1.0003926999999999</v>
      </c>
      <c r="G692" s="14">
        <f ca="1">(TRUNC(PRODUCT($F$12:$F691),16))</f>
        <v>1.3528328637952201</v>
      </c>
      <c r="H692" s="14">
        <f t="shared" ca="1" si="238"/>
        <v>1.10380622170753</v>
      </c>
      <c r="I692" s="14">
        <f t="shared" ca="1" si="239"/>
        <v>1.2256072099999999</v>
      </c>
      <c r="J692" s="13">
        <f t="shared" si="229"/>
        <v>0.05</v>
      </c>
      <c r="K692" s="29">
        <f t="shared" si="230"/>
        <v>44812</v>
      </c>
      <c r="L692" s="2">
        <f t="shared" si="231"/>
        <v>426</v>
      </c>
      <c r="M692" s="17">
        <f t="shared" si="232"/>
        <v>426</v>
      </c>
      <c r="N692" s="12">
        <f t="shared" si="221"/>
        <v>1.0859754450000001</v>
      </c>
      <c r="O692" s="12">
        <f t="shared" ca="1" si="222"/>
        <v>1.3309793350000001</v>
      </c>
      <c r="P692" s="17">
        <f t="shared" si="233"/>
        <v>0</v>
      </c>
      <c r="Q692" s="14">
        <f t="shared" ca="1" si="223"/>
        <v>0</v>
      </c>
      <c r="R692" s="20">
        <f t="shared" si="224"/>
        <v>0</v>
      </c>
      <c r="S692" s="14">
        <f t="shared" si="225"/>
        <v>0</v>
      </c>
      <c r="T692" s="4">
        <f t="shared" si="234"/>
        <v>0</v>
      </c>
      <c r="U692" s="29">
        <f t="shared" si="235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26"/>
        <v>45436</v>
      </c>
      <c r="B693" s="116">
        <f t="shared" ca="1" si="236"/>
        <v>0</v>
      </c>
      <c r="C693" s="14">
        <f t="shared" si="227"/>
        <v>0</v>
      </c>
      <c r="D693" s="95">
        <f t="shared" si="228"/>
        <v>45435</v>
      </c>
      <c r="E693" s="93">
        <f ca="1">IF(D693&lt;$B$1,VLOOKUP(D693,[1]DI!$A$4:$B$15000,2,FALSE),0)</f>
        <v>0.104</v>
      </c>
      <c r="F693" s="14">
        <f t="shared" ca="1" si="237"/>
        <v>1.0003926999999999</v>
      </c>
      <c r="G693" s="14">
        <f ca="1">(TRUNC(PRODUCT($F$12:$F692),16))</f>
        <v>1.3533641212608301</v>
      </c>
      <c r="H693" s="14">
        <f t="shared" ca="1" si="238"/>
        <v>1.10380622170753</v>
      </c>
      <c r="I693" s="14">
        <f t="shared" ca="1" si="239"/>
        <v>1.2260885100000001</v>
      </c>
      <c r="J693" s="13">
        <f t="shared" si="229"/>
        <v>0.05</v>
      </c>
      <c r="K693" s="29">
        <f t="shared" si="230"/>
        <v>44812</v>
      </c>
      <c r="L693" s="2">
        <f t="shared" si="231"/>
        <v>427</v>
      </c>
      <c r="M693" s="17">
        <f t="shared" si="232"/>
        <v>427</v>
      </c>
      <c r="N693" s="12">
        <f t="shared" si="221"/>
        <v>1.086185723</v>
      </c>
      <c r="O693" s="12">
        <f t="shared" ca="1" si="222"/>
        <v>1.3317598349999999</v>
      </c>
      <c r="P693" s="17">
        <f t="shared" si="233"/>
        <v>0</v>
      </c>
      <c r="Q693" s="14">
        <f t="shared" ca="1" si="223"/>
        <v>0</v>
      </c>
      <c r="R693" s="20">
        <f t="shared" si="224"/>
        <v>0</v>
      </c>
      <c r="S693" s="14">
        <f t="shared" si="225"/>
        <v>0</v>
      </c>
      <c r="T693" s="4">
        <f t="shared" si="234"/>
        <v>0</v>
      </c>
      <c r="U693" s="29">
        <f t="shared" si="235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26"/>
        <v>45439</v>
      </c>
      <c r="B694" s="116">
        <f t="shared" ca="1" si="236"/>
        <v>0</v>
      </c>
      <c r="C694" s="14">
        <f t="shared" si="227"/>
        <v>0</v>
      </c>
      <c r="D694" s="95">
        <f t="shared" si="228"/>
        <v>45436</v>
      </c>
      <c r="E694" s="93">
        <f ca="1">IF(D694&lt;$B$1,VLOOKUP(D694,[1]DI!$A$4:$B$15000,2,FALSE),0)</f>
        <v>0.104</v>
      </c>
      <c r="F694" s="14">
        <f t="shared" ca="1" si="237"/>
        <v>1.0003926999999999</v>
      </c>
      <c r="G694" s="14">
        <f ca="1">(TRUNC(PRODUCT($F$12:$F693),16))</f>
        <v>1.3538955873512499</v>
      </c>
      <c r="H694" s="14">
        <f t="shared" ca="1" si="238"/>
        <v>1.10380622170753</v>
      </c>
      <c r="I694" s="14">
        <f t="shared" ca="1" si="239"/>
        <v>1.22656999</v>
      </c>
      <c r="J694" s="13">
        <f t="shared" si="229"/>
        <v>0.05</v>
      </c>
      <c r="K694" s="29">
        <f t="shared" si="230"/>
        <v>44812</v>
      </c>
      <c r="L694" s="2">
        <f t="shared" si="231"/>
        <v>428</v>
      </c>
      <c r="M694" s="17">
        <f t="shared" si="232"/>
        <v>428</v>
      </c>
      <c r="N694" s="12">
        <f t="shared" si="221"/>
        <v>1.0863960420000001</v>
      </c>
      <c r="O694" s="12">
        <f t="shared" ca="1" si="222"/>
        <v>1.3325407819999999</v>
      </c>
      <c r="P694" s="17">
        <f t="shared" si="233"/>
        <v>0</v>
      </c>
      <c r="Q694" s="14">
        <f t="shared" ca="1" si="223"/>
        <v>0</v>
      </c>
      <c r="R694" s="20">
        <f t="shared" si="224"/>
        <v>0</v>
      </c>
      <c r="S694" s="14">
        <f t="shared" si="225"/>
        <v>0</v>
      </c>
      <c r="T694" s="4">
        <f t="shared" si="234"/>
        <v>0</v>
      </c>
      <c r="U694" s="29">
        <f t="shared" si="235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26"/>
        <v>45440</v>
      </c>
      <c r="B695" s="116">
        <f t="shared" ca="1" si="236"/>
        <v>0</v>
      </c>
      <c r="C695" s="14">
        <f t="shared" si="227"/>
        <v>0</v>
      </c>
      <c r="D695" s="95">
        <f t="shared" si="228"/>
        <v>45439</v>
      </c>
      <c r="E695" s="93">
        <f ca="1">IF(D695&lt;$B$1,VLOOKUP(D695,[1]DI!$A$4:$B$15000,2,FALSE),0)</f>
        <v>0.104</v>
      </c>
      <c r="F695" s="14">
        <f t="shared" ca="1" si="237"/>
        <v>1.0003926999999999</v>
      </c>
      <c r="G695" s="14">
        <f ca="1">(TRUNC(PRODUCT($F$12:$F694),16))</f>
        <v>1.3544272621483999</v>
      </c>
      <c r="H695" s="14">
        <f t="shared" ca="1" si="238"/>
        <v>1.10380622170753</v>
      </c>
      <c r="I695" s="14">
        <f t="shared" ca="1" si="239"/>
        <v>1.2270516600000001</v>
      </c>
      <c r="J695" s="13">
        <f t="shared" si="229"/>
        <v>0.05</v>
      </c>
      <c r="K695" s="29">
        <f t="shared" si="230"/>
        <v>44812</v>
      </c>
      <c r="L695" s="2">
        <f t="shared" si="231"/>
        <v>429</v>
      </c>
      <c r="M695" s="17">
        <f t="shared" si="232"/>
        <v>429</v>
      </c>
      <c r="N695" s="12">
        <f t="shared" si="221"/>
        <v>1.0866064010000001</v>
      </c>
      <c r="O695" s="12">
        <f t="shared" ca="1" si="222"/>
        <v>1.3333221879999999</v>
      </c>
      <c r="P695" s="17">
        <f t="shared" si="233"/>
        <v>0</v>
      </c>
      <c r="Q695" s="14">
        <f t="shared" ca="1" si="223"/>
        <v>0</v>
      </c>
      <c r="R695" s="20">
        <f t="shared" si="224"/>
        <v>0</v>
      </c>
      <c r="S695" s="14">
        <f t="shared" si="225"/>
        <v>0</v>
      </c>
      <c r="T695" s="4">
        <f t="shared" si="234"/>
        <v>0</v>
      </c>
      <c r="U695" s="29">
        <f t="shared" si="235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26"/>
        <v>45441</v>
      </c>
      <c r="B696" s="116">
        <f t="shared" ca="1" si="236"/>
        <v>0</v>
      </c>
      <c r="C696" s="14">
        <f t="shared" si="227"/>
        <v>0</v>
      </c>
      <c r="D696" s="95">
        <f t="shared" si="228"/>
        <v>45440</v>
      </c>
      <c r="E696" s="93">
        <f ca="1">IF(D696&lt;$B$1,VLOOKUP(D696,[1]DI!$A$4:$B$15000,2,FALSE),0)</f>
        <v>0.104</v>
      </c>
      <c r="F696" s="14">
        <f t="shared" ca="1" si="237"/>
        <v>1.0003926999999999</v>
      </c>
      <c r="G696" s="14">
        <f ca="1">(TRUNC(PRODUCT($F$12:$F695),16))</f>
        <v>1.35495914573424</v>
      </c>
      <c r="H696" s="14">
        <f t="shared" ca="1" si="238"/>
        <v>1.10380622170753</v>
      </c>
      <c r="I696" s="14">
        <f t="shared" ca="1" si="239"/>
        <v>1.2275335300000001</v>
      </c>
      <c r="J696" s="13">
        <f t="shared" si="229"/>
        <v>0.05</v>
      </c>
      <c r="K696" s="29">
        <f t="shared" si="230"/>
        <v>44812</v>
      </c>
      <c r="L696" s="2">
        <f t="shared" si="231"/>
        <v>430</v>
      </c>
      <c r="M696" s="17">
        <f t="shared" si="232"/>
        <v>430</v>
      </c>
      <c r="N696" s="12">
        <f t="shared" si="221"/>
        <v>1.0868168010000001</v>
      </c>
      <c r="O696" s="12">
        <f t="shared" ca="1" si="222"/>
        <v>1.3341040639999999</v>
      </c>
      <c r="P696" s="17">
        <f t="shared" si="233"/>
        <v>0</v>
      </c>
      <c r="Q696" s="14">
        <f t="shared" ca="1" si="223"/>
        <v>0</v>
      </c>
      <c r="R696" s="20">
        <f t="shared" si="224"/>
        <v>0</v>
      </c>
      <c r="S696" s="14">
        <f t="shared" si="225"/>
        <v>0</v>
      </c>
      <c r="T696" s="4">
        <f t="shared" si="234"/>
        <v>0</v>
      </c>
      <c r="U696" s="29">
        <f t="shared" si="235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26"/>
        <v>45443</v>
      </c>
      <c r="B697" s="116">
        <f t="shared" ca="1" si="236"/>
        <v>0</v>
      </c>
      <c r="C697" s="14">
        <f t="shared" si="227"/>
        <v>0</v>
      </c>
      <c r="D697" s="95">
        <f t="shared" si="228"/>
        <v>45441</v>
      </c>
      <c r="E697" s="93">
        <f ca="1">IF(D697&lt;$B$1,VLOOKUP(D697,[1]DI!$A$4:$B$15000,2,FALSE),0)</f>
        <v>0.104</v>
      </c>
      <c r="F697" s="14">
        <f t="shared" ca="1" si="237"/>
        <v>1.0003926999999999</v>
      </c>
      <c r="G697" s="14">
        <f ca="1">(TRUNC(PRODUCT($F$12:$F696),16))</f>
        <v>1.35549123819077</v>
      </c>
      <c r="H697" s="14">
        <f t="shared" ca="1" si="238"/>
        <v>1.10380622170753</v>
      </c>
      <c r="I697" s="14">
        <f t="shared" ca="1" si="239"/>
        <v>1.2280155800000001</v>
      </c>
      <c r="J697" s="13">
        <f t="shared" si="229"/>
        <v>0.05</v>
      </c>
      <c r="K697" s="29">
        <f t="shared" si="230"/>
        <v>44812</v>
      </c>
      <c r="L697" s="2">
        <f t="shared" si="231"/>
        <v>431</v>
      </c>
      <c r="M697" s="17">
        <f t="shared" si="232"/>
        <v>431</v>
      </c>
      <c r="N697" s="12">
        <f t="shared" si="221"/>
        <v>1.087027242</v>
      </c>
      <c r="O697" s="12">
        <f t="shared" ca="1" si="222"/>
        <v>1.334886389</v>
      </c>
      <c r="P697" s="17">
        <f t="shared" si="233"/>
        <v>0</v>
      </c>
      <c r="Q697" s="14">
        <f t="shared" ca="1" si="223"/>
        <v>0</v>
      </c>
      <c r="R697" s="20">
        <f t="shared" si="224"/>
        <v>0</v>
      </c>
      <c r="S697" s="14">
        <f t="shared" si="225"/>
        <v>0</v>
      </c>
      <c r="T697" s="4">
        <f t="shared" si="234"/>
        <v>0</v>
      </c>
      <c r="U697" s="29">
        <f t="shared" si="235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26"/>
        <v>45446</v>
      </c>
      <c r="B698" s="116">
        <f t="shared" ca="1" si="236"/>
        <v>0</v>
      </c>
      <c r="C698" s="14">
        <f t="shared" si="227"/>
        <v>0</v>
      </c>
      <c r="D698" s="95">
        <f t="shared" si="228"/>
        <v>45443</v>
      </c>
      <c r="E698" s="93">
        <f ca="1">IF(D698&lt;$B$1,VLOOKUP(D698,[1]DI!$A$4:$B$15000,2,FALSE),0)</f>
        <v>0.104</v>
      </c>
      <c r="F698" s="14">
        <f t="shared" ca="1" si="237"/>
        <v>1.0003926999999999</v>
      </c>
      <c r="G698" s="14">
        <f ca="1">(TRUNC(PRODUCT($F$12:$F697),16))</f>
        <v>1.35602353960001</v>
      </c>
      <c r="H698" s="14">
        <f t="shared" ca="1" si="238"/>
        <v>1.10380622170753</v>
      </c>
      <c r="I698" s="14">
        <f t="shared" ca="1" si="239"/>
        <v>1.2284978200000001</v>
      </c>
      <c r="J698" s="13">
        <f t="shared" si="229"/>
        <v>0.05</v>
      </c>
      <c r="K698" s="29">
        <f t="shared" si="230"/>
        <v>44812</v>
      </c>
      <c r="L698" s="2">
        <f t="shared" si="231"/>
        <v>432</v>
      </c>
      <c r="M698" s="17">
        <f t="shared" si="232"/>
        <v>432</v>
      </c>
      <c r="N698" s="12">
        <f t="shared" si="221"/>
        <v>1.087237724</v>
      </c>
      <c r="O698" s="12">
        <f t="shared" ca="1" si="222"/>
        <v>1.335669174</v>
      </c>
      <c r="P698" s="17">
        <f t="shared" si="233"/>
        <v>0</v>
      </c>
      <c r="Q698" s="14">
        <f t="shared" ca="1" si="223"/>
        <v>0</v>
      </c>
      <c r="R698" s="20">
        <f t="shared" si="224"/>
        <v>0</v>
      </c>
      <c r="S698" s="14">
        <f t="shared" si="225"/>
        <v>0</v>
      </c>
      <c r="T698" s="4">
        <f t="shared" si="234"/>
        <v>0</v>
      </c>
      <c r="U698" s="29">
        <f t="shared" si="235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26"/>
        <v>45447</v>
      </c>
      <c r="B699" s="116">
        <f t="shared" ca="1" si="236"/>
        <v>0</v>
      </c>
      <c r="C699" s="14">
        <f t="shared" si="227"/>
        <v>0</v>
      </c>
      <c r="D699" s="95">
        <f t="shared" si="228"/>
        <v>45446</v>
      </c>
      <c r="E699" s="93">
        <f ca="1">IF(D699&lt;$B$1,VLOOKUP(D699,[1]DI!$A$4:$B$15000,2,FALSE),0)</f>
        <v>0.104</v>
      </c>
      <c r="F699" s="14">
        <f t="shared" ca="1" si="237"/>
        <v>1.0003926999999999</v>
      </c>
      <c r="G699" s="14">
        <f ca="1">(TRUNC(PRODUCT($F$12:$F698),16))</f>
        <v>1.3565560500440099</v>
      </c>
      <c r="H699" s="14">
        <f t="shared" ca="1" si="238"/>
        <v>1.10380622170753</v>
      </c>
      <c r="I699" s="14">
        <f t="shared" ca="1" si="239"/>
        <v>1.22898025</v>
      </c>
      <c r="J699" s="13">
        <f t="shared" si="229"/>
        <v>0.05</v>
      </c>
      <c r="K699" s="29">
        <f t="shared" si="230"/>
        <v>44812</v>
      </c>
      <c r="L699" s="2">
        <f t="shared" si="231"/>
        <v>433</v>
      </c>
      <c r="M699" s="17">
        <f t="shared" si="232"/>
        <v>433</v>
      </c>
      <c r="N699" s="12">
        <f t="shared" si="221"/>
        <v>1.0874482459999999</v>
      </c>
      <c r="O699" s="12">
        <f t="shared" ca="1" si="222"/>
        <v>1.3364524170000001</v>
      </c>
      <c r="P699" s="17">
        <f t="shared" si="233"/>
        <v>0</v>
      </c>
      <c r="Q699" s="14">
        <f t="shared" ca="1" si="223"/>
        <v>0</v>
      </c>
      <c r="R699" s="20">
        <f t="shared" si="224"/>
        <v>0</v>
      </c>
      <c r="S699" s="14">
        <f t="shared" si="225"/>
        <v>0</v>
      </c>
      <c r="T699" s="4">
        <f t="shared" si="234"/>
        <v>0</v>
      </c>
      <c r="U699" s="29">
        <f t="shared" si="235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26"/>
        <v>45448</v>
      </c>
      <c r="B700" s="116">
        <f t="shared" ca="1" si="236"/>
        <v>0</v>
      </c>
      <c r="C700" s="14">
        <f t="shared" si="227"/>
        <v>0</v>
      </c>
      <c r="D700" s="95">
        <f t="shared" si="228"/>
        <v>45447</v>
      </c>
      <c r="E700" s="93">
        <f ca="1">IF(D700&lt;$B$1,VLOOKUP(D700,[1]DI!$A$4:$B$15000,2,FALSE),0)</f>
        <v>0.104</v>
      </c>
      <c r="F700" s="14">
        <f t="shared" ca="1" si="237"/>
        <v>1.0003926999999999</v>
      </c>
      <c r="G700" s="14">
        <f ca="1">(TRUNC(PRODUCT($F$12:$F699),16))</f>
        <v>1.3570887696048599</v>
      </c>
      <c r="H700" s="14">
        <f t="shared" ca="1" si="238"/>
        <v>1.10380622170753</v>
      </c>
      <c r="I700" s="14">
        <f t="shared" ca="1" si="239"/>
        <v>1.2294628700000001</v>
      </c>
      <c r="J700" s="13">
        <f t="shared" si="229"/>
        <v>0.05</v>
      </c>
      <c r="K700" s="29">
        <f t="shared" si="230"/>
        <v>44812</v>
      </c>
      <c r="L700" s="2">
        <f t="shared" si="231"/>
        <v>434</v>
      </c>
      <c r="M700" s="17">
        <f t="shared" si="232"/>
        <v>434</v>
      </c>
      <c r="N700" s="12">
        <f t="shared" si="221"/>
        <v>1.0876588089999999</v>
      </c>
      <c r="O700" s="12">
        <f t="shared" ca="1" si="222"/>
        <v>1.3372361210000001</v>
      </c>
      <c r="P700" s="17">
        <f t="shared" si="233"/>
        <v>0</v>
      </c>
      <c r="Q700" s="14">
        <f t="shared" ca="1" si="223"/>
        <v>0</v>
      </c>
      <c r="R700" s="20">
        <f t="shared" si="224"/>
        <v>0</v>
      </c>
      <c r="S700" s="14">
        <f t="shared" si="225"/>
        <v>0</v>
      </c>
      <c r="T700" s="4">
        <f t="shared" si="234"/>
        <v>0</v>
      </c>
      <c r="U700" s="29">
        <f t="shared" si="235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26"/>
        <v>45449</v>
      </c>
      <c r="B701" s="116">
        <f t="shared" ca="1" si="236"/>
        <v>0</v>
      </c>
      <c r="C701" s="14">
        <f t="shared" si="227"/>
        <v>0</v>
      </c>
      <c r="D701" s="95">
        <f t="shared" si="228"/>
        <v>45448</v>
      </c>
      <c r="E701" s="93">
        <f ca="1">IF(D701&lt;$B$1,VLOOKUP(D701,[1]DI!$A$4:$B$15000,2,FALSE),0)</f>
        <v>0.104</v>
      </c>
      <c r="F701" s="14">
        <f t="shared" ca="1" si="237"/>
        <v>1.0003926999999999</v>
      </c>
      <c r="G701" s="14">
        <f ca="1">(TRUNC(PRODUCT($F$12:$F700),16))</f>
        <v>1.35762169836469</v>
      </c>
      <c r="H701" s="14">
        <f t="shared" ca="1" si="238"/>
        <v>1.10380622170753</v>
      </c>
      <c r="I701" s="14">
        <f t="shared" ca="1" si="239"/>
        <v>1.2299456799999999</v>
      </c>
      <c r="J701" s="13">
        <f t="shared" si="229"/>
        <v>0.05</v>
      </c>
      <c r="K701" s="29">
        <f t="shared" si="230"/>
        <v>44812</v>
      </c>
      <c r="L701" s="2">
        <f t="shared" si="231"/>
        <v>435</v>
      </c>
      <c r="M701" s="17">
        <f t="shared" si="232"/>
        <v>435</v>
      </c>
      <c r="N701" s="12">
        <f t="shared" si="221"/>
        <v>1.087869413</v>
      </c>
      <c r="O701" s="12">
        <f t="shared" ca="1" si="222"/>
        <v>1.338020285</v>
      </c>
      <c r="P701" s="17">
        <f t="shared" si="233"/>
        <v>0</v>
      </c>
      <c r="Q701" s="14">
        <f t="shared" ca="1" si="223"/>
        <v>0</v>
      </c>
      <c r="R701" s="20">
        <f t="shared" si="224"/>
        <v>0</v>
      </c>
      <c r="S701" s="14">
        <f t="shared" si="225"/>
        <v>0</v>
      </c>
      <c r="T701" s="4">
        <f t="shared" si="234"/>
        <v>0</v>
      </c>
      <c r="U701" s="29">
        <f t="shared" si="235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26"/>
        <v>45450</v>
      </c>
      <c r="B702" s="116">
        <f t="shared" ca="1" si="236"/>
        <v>0</v>
      </c>
      <c r="C702" s="14">
        <f t="shared" si="227"/>
        <v>0</v>
      </c>
      <c r="D702" s="95">
        <f t="shared" si="228"/>
        <v>45449</v>
      </c>
      <c r="E702" s="93">
        <f ca="1">IF(D702&lt;$B$1,VLOOKUP(D702,[1]DI!$A$4:$B$15000,2,FALSE),0)</f>
        <v>0.104</v>
      </c>
      <c r="F702" s="14">
        <f t="shared" ca="1" si="237"/>
        <v>1.0003926999999999</v>
      </c>
      <c r="G702" s="14">
        <f ca="1">(TRUNC(PRODUCT($F$12:$F701),16))</f>
        <v>1.3581548364056399</v>
      </c>
      <c r="H702" s="14">
        <f t="shared" ca="1" si="238"/>
        <v>1.10380622170753</v>
      </c>
      <c r="I702" s="14">
        <f t="shared" ca="1" si="239"/>
        <v>1.2304286799999999</v>
      </c>
      <c r="J702" s="13">
        <f t="shared" si="229"/>
        <v>0.05</v>
      </c>
      <c r="K702" s="29">
        <f t="shared" si="230"/>
        <v>44812</v>
      </c>
      <c r="L702" s="2">
        <f t="shared" si="231"/>
        <v>436</v>
      </c>
      <c r="M702" s="17">
        <f t="shared" si="232"/>
        <v>436</v>
      </c>
      <c r="N702" s="12">
        <f t="shared" si="221"/>
        <v>1.0880800580000001</v>
      </c>
      <c r="O702" s="12">
        <f t="shared" ca="1" si="222"/>
        <v>1.338804909</v>
      </c>
      <c r="P702" s="17">
        <f t="shared" si="233"/>
        <v>0</v>
      </c>
      <c r="Q702" s="14">
        <f t="shared" ca="1" si="223"/>
        <v>0</v>
      </c>
      <c r="R702" s="20">
        <f t="shared" si="224"/>
        <v>0</v>
      </c>
      <c r="S702" s="14">
        <f t="shared" si="225"/>
        <v>0</v>
      </c>
      <c r="T702" s="4">
        <f t="shared" si="234"/>
        <v>0</v>
      </c>
      <c r="U702" s="29">
        <f t="shared" si="235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26"/>
        <v>45453</v>
      </c>
      <c r="B703" s="116">
        <f t="shared" ca="1" si="236"/>
        <v>0</v>
      </c>
      <c r="C703" s="14">
        <f t="shared" si="227"/>
        <v>0</v>
      </c>
      <c r="D703" s="95">
        <f t="shared" si="228"/>
        <v>45450</v>
      </c>
      <c r="E703" s="93">
        <f ca="1">IF(D703&lt;$B$1,VLOOKUP(D703,[1]DI!$A$4:$B$15000,2,FALSE),0)</f>
        <v>0.104</v>
      </c>
      <c r="F703" s="14">
        <f t="shared" ca="1" si="237"/>
        <v>1.0003926999999999</v>
      </c>
      <c r="G703" s="14">
        <f ca="1">(TRUNC(PRODUCT($F$12:$F702),16))</f>
        <v>1.3586881838098901</v>
      </c>
      <c r="H703" s="14">
        <f t="shared" ca="1" si="238"/>
        <v>1.10380622170753</v>
      </c>
      <c r="I703" s="14">
        <f t="shared" ca="1" si="239"/>
        <v>1.2309118699999999</v>
      </c>
      <c r="J703" s="13">
        <f t="shared" si="229"/>
        <v>0.05</v>
      </c>
      <c r="K703" s="29">
        <f t="shared" si="230"/>
        <v>44812</v>
      </c>
      <c r="L703" s="2">
        <f t="shared" si="231"/>
        <v>437</v>
      </c>
      <c r="M703" s="17">
        <f t="shared" si="232"/>
        <v>437</v>
      </c>
      <c r="N703" s="12">
        <f t="shared" si="221"/>
        <v>1.088290744</v>
      </c>
      <c r="O703" s="12">
        <f t="shared" ca="1" si="222"/>
        <v>1.3395899950000001</v>
      </c>
      <c r="P703" s="17">
        <f t="shared" si="233"/>
        <v>0</v>
      </c>
      <c r="Q703" s="14">
        <f t="shared" ca="1" si="223"/>
        <v>0</v>
      </c>
      <c r="R703" s="20">
        <f t="shared" si="224"/>
        <v>0</v>
      </c>
      <c r="S703" s="14">
        <f t="shared" si="225"/>
        <v>0</v>
      </c>
      <c r="T703" s="4">
        <f t="shared" si="234"/>
        <v>0</v>
      </c>
      <c r="U703" s="29">
        <f t="shared" si="235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26"/>
        <v>45454</v>
      </c>
      <c r="B704" s="116">
        <f t="shared" ca="1" si="236"/>
        <v>0</v>
      </c>
      <c r="C704" s="14">
        <f t="shared" si="227"/>
        <v>0</v>
      </c>
      <c r="D704" s="95">
        <f t="shared" si="228"/>
        <v>45453</v>
      </c>
      <c r="E704" s="93">
        <f ca="1">IF(D704&lt;$B$1,VLOOKUP(D704,[1]DI!$A$4:$B$15000,2,FALSE),0)</f>
        <v>0.104</v>
      </c>
      <c r="F704" s="14">
        <f t="shared" ca="1" si="237"/>
        <v>1.0003926999999999</v>
      </c>
      <c r="G704" s="14">
        <f ca="1">(TRUNC(PRODUCT($F$12:$F703),16))</f>
        <v>1.3592217406596701</v>
      </c>
      <c r="H704" s="14">
        <f t="shared" ca="1" si="238"/>
        <v>1.10380622170753</v>
      </c>
      <c r="I704" s="14">
        <f t="shared" ca="1" si="239"/>
        <v>1.2313952500000001</v>
      </c>
      <c r="J704" s="13">
        <f t="shared" si="229"/>
        <v>0.05</v>
      </c>
      <c r="K704" s="29">
        <f t="shared" si="230"/>
        <v>44812</v>
      </c>
      <c r="L704" s="2">
        <f t="shared" si="231"/>
        <v>438</v>
      </c>
      <c r="M704" s="17">
        <f t="shared" si="232"/>
        <v>438</v>
      </c>
      <c r="N704" s="12">
        <f t="shared" si="221"/>
        <v>1.08850147</v>
      </c>
      <c r="O704" s="12">
        <f t="shared" ca="1" si="222"/>
        <v>1.3403755399999999</v>
      </c>
      <c r="P704" s="17">
        <f t="shared" si="233"/>
        <v>0</v>
      </c>
      <c r="Q704" s="14">
        <f t="shared" ca="1" si="223"/>
        <v>0</v>
      </c>
      <c r="R704" s="20">
        <f t="shared" si="224"/>
        <v>0</v>
      </c>
      <c r="S704" s="14">
        <f t="shared" si="225"/>
        <v>0</v>
      </c>
      <c r="T704" s="4">
        <f t="shared" si="234"/>
        <v>0</v>
      </c>
      <c r="U704" s="29">
        <f t="shared" si="235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26"/>
        <v>45455</v>
      </c>
      <c r="B705" s="116">
        <f t="shared" ca="1" si="236"/>
        <v>0</v>
      </c>
      <c r="C705" s="14">
        <f t="shared" si="227"/>
        <v>0</v>
      </c>
      <c r="D705" s="95">
        <f t="shared" si="228"/>
        <v>45454</v>
      </c>
      <c r="E705" s="93">
        <f ca="1">IF(D705&lt;$B$1,VLOOKUP(D705,[1]DI!$A$4:$B$15000,2,FALSE),0)</f>
        <v>0.104</v>
      </c>
      <c r="F705" s="14">
        <f t="shared" ca="1" si="237"/>
        <v>1.0003926999999999</v>
      </c>
      <c r="G705" s="14">
        <f ca="1">(TRUNC(PRODUCT($F$12:$F704),16))</f>
        <v>1.35975550703723</v>
      </c>
      <c r="H705" s="14">
        <f t="shared" ca="1" si="238"/>
        <v>1.10380622170753</v>
      </c>
      <c r="I705" s="14">
        <f t="shared" ca="1" si="239"/>
        <v>1.2318788199999999</v>
      </c>
      <c r="J705" s="13">
        <f t="shared" si="229"/>
        <v>0.05</v>
      </c>
      <c r="K705" s="29">
        <f t="shared" si="230"/>
        <v>44812</v>
      </c>
      <c r="L705" s="2">
        <f t="shared" si="231"/>
        <v>439</v>
      </c>
      <c r="M705" s="17">
        <f t="shared" si="232"/>
        <v>439</v>
      </c>
      <c r="N705" s="12">
        <f t="shared" si="221"/>
        <v>1.088712237</v>
      </c>
      <c r="O705" s="12">
        <f t="shared" ca="1" si="222"/>
        <v>1.3411615459999999</v>
      </c>
      <c r="P705" s="17">
        <f t="shared" si="233"/>
        <v>0</v>
      </c>
      <c r="Q705" s="14">
        <f t="shared" ca="1" si="223"/>
        <v>0</v>
      </c>
      <c r="R705" s="20">
        <f t="shared" si="224"/>
        <v>0</v>
      </c>
      <c r="S705" s="14">
        <f t="shared" si="225"/>
        <v>0</v>
      </c>
      <c r="T705" s="4">
        <f t="shared" si="234"/>
        <v>0</v>
      </c>
      <c r="U705" s="29">
        <f t="shared" si="235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26"/>
        <v>45456</v>
      </c>
      <c r="B706" s="116">
        <f t="shared" ca="1" si="236"/>
        <v>0</v>
      </c>
      <c r="C706" s="14">
        <f t="shared" si="227"/>
        <v>0</v>
      </c>
      <c r="D706" s="95">
        <f t="shared" si="228"/>
        <v>45455</v>
      </c>
      <c r="E706" s="93">
        <f ca="1">IF(D706&lt;$B$1,VLOOKUP(D706,[1]DI!$A$4:$B$15000,2,FALSE),0)</f>
        <v>0.104</v>
      </c>
      <c r="F706" s="14">
        <f t="shared" ca="1" si="237"/>
        <v>1.0003926999999999</v>
      </c>
      <c r="G706" s="14">
        <f ca="1">(TRUNC(PRODUCT($F$12:$F705),16))</f>
        <v>1.36028948302484</v>
      </c>
      <c r="H706" s="14">
        <f t="shared" ca="1" si="238"/>
        <v>1.10380622170753</v>
      </c>
      <c r="I706" s="14">
        <f t="shared" ca="1" si="239"/>
        <v>1.23236258</v>
      </c>
      <c r="J706" s="13">
        <f t="shared" si="229"/>
        <v>0.05</v>
      </c>
      <c r="K706" s="29">
        <f t="shared" si="230"/>
        <v>44812</v>
      </c>
      <c r="L706" s="2">
        <f t="shared" si="231"/>
        <v>440</v>
      </c>
      <c r="M706" s="17">
        <f t="shared" si="232"/>
        <v>440</v>
      </c>
      <c r="N706" s="12">
        <f t="shared" si="221"/>
        <v>1.088923045</v>
      </c>
      <c r="O706" s="12">
        <f t="shared" ca="1" si="222"/>
        <v>1.3419480130000001</v>
      </c>
      <c r="P706" s="17">
        <f t="shared" si="233"/>
        <v>0</v>
      </c>
      <c r="Q706" s="14">
        <f t="shared" ca="1" si="223"/>
        <v>0</v>
      </c>
      <c r="R706" s="20">
        <f t="shared" si="224"/>
        <v>0</v>
      </c>
      <c r="S706" s="14">
        <f t="shared" si="225"/>
        <v>0</v>
      </c>
      <c r="T706" s="4">
        <f t="shared" si="234"/>
        <v>0</v>
      </c>
      <c r="U706" s="29">
        <f t="shared" si="235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26"/>
        <v>45457</v>
      </c>
      <c r="B707" s="116">
        <f t="shared" ca="1" si="236"/>
        <v>0</v>
      </c>
      <c r="C707" s="14">
        <f t="shared" si="227"/>
        <v>0</v>
      </c>
      <c r="D707" s="95">
        <f t="shared" si="228"/>
        <v>45456</v>
      </c>
      <c r="E707" s="93">
        <f ca="1">IF(D707&lt;$B$1,VLOOKUP(D707,[1]DI!$A$4:$B$15000,2,FALSE),0)</f>
        <v>0.104</v>
      </c>
      <c r="F707" s="14">
        <f t="shared" ca="1" si="237"/>
        <v>1.0003926999999999</v>
      </c>
      <c r="G707" s="14">
        <f ca="1">(TRUNC(PRODUCT($F$12:$F706),16))</f>
        <v>1.3608236687048301</v>
      </c>
      <c r="H707" s="14">
        <f t="shared" ca="1" si="238"/>
        <v>1.10380622170753</v>
      </c>
      <c r="I707" s="14">
        <f t="shared" ca="1" si="239"/>
        <v>1.23284653</v>
      </c>
      <c r="J707" s="13">
        <f t="shared" si="229"/>
        <v>0.05</v>
      </c>
      <c r="K707" s="29">
        <f t="shared" si="230"/>
        <v>44812</v>
      </c>
      <c r="L707" s="2">
        <f t="shared" si="231"/>
        <v>441</v>
      </c>
      <c r="M707" s="17">
        <f t="shared" si="232"/>
        <v>441</v>
      </c>
      <c r="N707" s="12">
        <f t="shared" si="221"/>
        <v>1.0891338939999999</v>
      </c>
      <c r="O707" s="12">
        <f t="shared" ca="1" si="222"/>
        <v>1.3427349420000001</v>
      </c>
      <c r="P707" s="17">
        <f t="shared" si="233"/>
        <v>0</v>
      </c>
      <c r="Q707" s="14">
        <f t="shared" ca="1" si="223"/>
        <v>0</v>
      </c>
      <c r="R707" s="20">
        <f t="shared" si="224"/>
        <v>0</v>
      </c>
      <c r="S707" s="14">
        <f t="shared" si="225"/>
        <v>0</v>
      </c>
      <c r="T707" s="4">
        <f t="shared" si="234"/>
        <v>0</v>
      </c>
      <c r="U707" s="29">
        <f t="shared" si="235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26"/>
        <v>45460</v>
      </c>
      <c r="B708" s="116">
        <f t="shared" ca="1" si="236"/>
        <v>0</v>
      </c>
      <c r="C708" s="14">
        <f t="shared" si="227"/>
        <v>0</v>
      </c>
      <c r="D708" s="95">
        <f t="shared" si="228"/>
        <v>45457</v>
      </c>
      <c r="E708" s="93">
        <f ca="1">IF(D708&lt;$B$1,VLOOKUP(D708,[1]DI!$A$4:$B$15000,2,FALSE),0)</f>
        <v>0.104</v>
      </c>
      <c r="F708" s="14">
        <f t="shared" ca="1" si="237"/>
        <v>1.0003926999999999</v>
      </c>
      <c r="G708" s="14">
        <f ca="1">(TRUNC(PRODUCT($F$12:$F707),16))</f>
        <v>1.36135806415953</v>
      </c>
      <c r="H708" s="14">
        <f t="shared" ca="1" si="238"/>
        <v>1.10380622170753</v>
      </c>
      <c r="I708" s="14">
        <f t="shared" ca="1" si="239"/>
        <v>1.23333067</v>
      </c>
      <c r="J708" s="13">
        <f t="shared" si="229"/>
        <v>0.05</v>
      </c>
      <c r="K708" s="29">
        <f t="shared" si="230"/>
        <v>44812</v>
      </c>
      <c r="L708" s="2">
        <f t="shared" si="231"/>
        <v>442</v>
      </c>
      <c r="M708" s="17">
        <f t="shared" si="232"/>
        <v>442</v>
      </c>
      <c r="N708" s="12">
        <f t="shared" si="221"/>
        <v>1.089344783</v>
      </c>
      <c r="O708" s="12">
        <f t="shared" ca="1" si="222"/>
        <v>1.343522331</v>
      </c>
      <c r="P708" s="17">
        <f t="shared" si="233"/>
        <v>0</v>
      </c>
      <c r="Q708" s="14">
        <f t="shared" ca="1" si="223"/>
        <v>0</v>
      </c>
      <c r="R708" s="20">
        <f t="shared" si="224"/>
        <v>0</v>
      </c>
      <c r="S708" s="14">
        <f t="shared" si="225"/>
        <v>0</v>
      </c>
      <c r="T708" s="4">
        <f t="shared" si="234"/>
        <v>0</v>
      </c>
      <c r="U708" s="29">
        <f t="shared" si="235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26"/>
        <v>45461</v>
      </c>
      <c r="B709" s="116">
        <f t="shared" ca="1" si="236"/>
        <v>0</v>
      </c>
      <c r="C709" s="14">
        <f t="shared" si="227"/>
        <v>0</v>
      </c>
      <c r="D709" s="95">
        <f t="shared" si="228"/>
        <v>45460</v>
      </c>
      <c r="E709" s="93">
        <f ca="1">IF(D709&lt;$B$1,VLOOKUP(D709,[1]DI!$A$4:$B$15000,2,FALSE),0)</f>
        <v>0.104</v>
      </c>
      <c r="F709" s="14">
        <f t="shared" ca="1" si="237"/>
        <v>1.0003926999999999</v>
      </c>
      <c r="G709" s="14">
        <f ca="1">(TRUNC(PRODUCT($F$12:$F708),16))</f>
        <v>1.36189266947132</v>
      </c>
      <c r="H709" s="14">
        <f t="shared" ca="1" si="238"/>
        <v>1.10380622170753</v>
      </c>
      <c r="I709" s="14">
        <f t="shared" ca="1" si="239"/>
        <v>1.2338150000000001</v>
      </c>
      <c r="J709" s="13">
        <f t="shared" si="229"/>
        <v>0.05</v>
      </c>
      <c r="K709" s="29">
        <f t="shared" si="230"/>
        <v>44812</v>
      </c>
      <c r="L709" s="2">
        <f t="shared" si="231"/>
        <v>443</v>
      </c>
      <c r="M709" s="17">
        <f t="shared" si="232"/>
        <v>443</v>
      </c>
      <c r="N709" s="12">
        <f t="shared" si="221"/>
        <v>1.089555713</v>
      </c>
      <c r="O709" s="12">
        <f t="shared" ca="1" si="222"/>
        <v>1.3443101820000001</v>
      </c>
      <c r="P709" s="17">
        <f t="shared" si="233"/>
        <v>0</v>
      </c>
      <c r="Q709" s="14">
        <f t="shared" ca="1" si="223"/>
        <v>0</v>
      </c>
      <c r="R709" s="20">
        <f t="shared" si="224"/>
        <v>0</v>
      </c>
      <c r="S709" s="14">
        <f t="shared" si="225"/>
        <v>0</v>
      </c>
      <c r="T709" s="4">
        <f t="shared" si="234"/>
        <v>0</v>
      </c>
      <c r="U709" s="29">
        <f t="shared" si="235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26"/>
        <v>45462</v>
      </c>
      <c r="B710" s="116">
        <f t="shared" ca="1" si="236"/>
        <v>0</v>
      </c>
      <c r="C710" s="14">
        <f t="shared" si="227"/>
        <v>0</v>
      </c>
      <c r="D710" s="95">
        <f t="shared" si="228"/>
        <v>45461</v>
      </c>
      <c r="E710" s="93">
        <f ca="1">IF(D710&lt;$B$1,VLOOKUP(D710,[1]DI!$A$4:$B$15000,2,FALSE),0)</f>
        <v>0.104</v>
      </c>
      <c r="F710" s="14">
        <f t="shared" ca="1" si="237"/>
        <v>1.0003926999999999</v>
      </c>
      <c r="G710" s="14">
        <f ca="1">(TRUNC(PRODUCT($F$12:$F709),16))</f>
        <v>1.3624274847226301</v>
      </c>
      <c r="H710" s="14">
        <f t="shared" ca="1" si="238"/>
        <v>1.10380622170753</v>
      </c>
      <c r="I710" s="14">
        <f t="shared" ca="1" si="239"/>
        <v>1.23429952</v>
      </c>
      <c r="J710" s="13">
        <f t="shared" si="229"/>
        <v>0.05</v>
      </c>
      <c r="K710" s="29">
        <f t="shared" si="230"/>
        <v>44812</v>
      </c>
      <c r="L710" s="2">
        <f t="shared" si="231"/>
        <v>444</v>
      </c>
      <c r="M710" s="17">
        <f t="shared" si="232"/>
        <v>444</v>
      </c>
      <c r="N710" s="12">
        <f t="shared" si="221"/>
        <v>1.0897666850000001</v>
      </c>
      <c r="O710" s="12">
        <f t="shared" ca="1" si="222"/>
        <v>1.3450984960000001</v>
      </c>
      <c r="P710" s="17">
        <f t="shared" si="233"/>
        <v>0</v>
      </c>
      <c r="Q710" s="14">
        <f t="shared" ca="1" si="223"/>
        <v>0</v>
      </c>
      <c r="R710" s="20">
        <f t="shared" si="224"/>
        <v>0</v>
      </c>
      <c r="S710" s="14">
        <f t="shared" si="225"/>
        <v>0</v>
      </c>
      <c r="T710" s="4">
        <f t="shared" si="234"/>
        <v>0</v>
      </c>
      <c r="U710" s="29">
        <f t="shared" si="235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26"/>
        <v>45463</v>
      </c>
      <c r="B711" s="116">
        <f t="shared" ca="1" si="236"/>
        <v>0</v>
      </c>
      <c r="C711" s="14">
        <f t="shared" si="227"/>
        <v>0</v>
      </c>
      <c r="D711" s="95">
        <f t="shared" si="228"/>
        <v>45462</v>
      </c>
      <c r="E711" s="93">
        <f ca="1">IF(D711&lt;$B$1,VLOOKUP(D711,[1]DI!$A$4:$B$15000,2,FALSE),0)</f>
        <v>0.104</v>
      </c>
      <c r="F711" s="14">
        <f t="shared" ca="1" si="237"/>
        <v>1.0003926999999999</v>
      </c>
      <c r="G711" s="14">
        <f ca="1">(TRUNC(PRODUCT($F$12:$F710),16))</f>
        <v>1.36296250999588</v>
      </c>
      <c r="H711" s="14">
        <f t="shared" ca="1" si="238"/>
        <v>1.10380622170753</v>
      </c>
      <c r="I711" s="14">
        <f t="shared" ca="1" si="239"/>
        <v>1.2347842200000001</v>
      </c>
      <c r="J711" s="13">
        <f t="shared" si="229"/>
        <v>0.05</v>
      </c>
      <c r="K711" s="29">
        <f t="shared" si="230"/>
        <v>44812</v>
      </c>
      <c r="L711" s="2">
        <f t="shared" si="231"/>
        <v>445</v>
      </c>
      <c r="M711" s="17">
        <f t="shared" si="232"/>
        <v>445</v>
      </c>
      <c r="N711" s="12">
        <f t="shared" si="221"/>
        <v>1.0899776969999999</v>
      </c>
      <c r="O711" s="12">
        <f t="shared" ca="1" si="222"/>
        <v>1.34588726</v>
      </c>
      <c r="P711" s="17">
        <f t="shared" si="233"/>
        <v>0</v>
      </c>
      <c r="Q711" s="14">
        <f t="shared" ca="1" si="223"/>
        <v>0</v>
      </c>
      <c r="R711" s="20">
        <f t="shared" si="224"/>
        <v>0</v>
      </c>
      <c r="S711" s="14">
        <f t="shared" si="225"/>
        <v>0</v>
      </c>
      <c r="T711" s="4">
        <f t="shared" si="234"/>
        <v>0</v>
      </c>
      <c r="U711" s="29">
        <f t="shared" si="235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26"/>
        <v>45464</v>
      </c>
      <c r="B712" s="116">
        <f t="shared" ca="1" si="236"/>
        <v>0</v>
      </c>
      <c r="C712" s="14">
        <f t="shared" si="227"/>
        <v>0</v>
      </c>
      <c r="D712" s="95">
        <f t="shared" si="228"/>
        <v>45463</v>
      </c>
      <c r="E712" s="93">
        <f ca="1">IF(D712&lt;$B$1,VLOOKUP(D712,[1]DI!$A$4:$B$15000,2,FALSE),0)</f>
        <v>0.104</v>
      </c>
      <c r="F712" s="14">
        <f t="shared" ca="1" si="237"/>
        <v>1.0003926999999999</v>
      </c>
      <c r="G712" s="14">
        <f ca="1">(TRUNC(PRODUCT($F$12:$F711),16))</f>
        <v>1.36349774537355</v>
      </c>
      <c r="H712" s="14">
        <f t="shared" ca="1" si="238"/>
        <v>1.10380622170753</v>
      </c>
      <c r="I712" s="14">
        <f t="shared" ca="1" si="239"/>
        <v>1.2352691200000001</v>
      </c>
      <c r="J712" s="13">
        <f t="shared" si="229"/>
        <v>0.05</v>
      </c>
      <c r="K712" s="29">
        <f t="shared" si="230"/>
        <v>44812</v>
      </c>
      <c r="L712" s="2">
        <f t="shared" si="231"/>
        <v>446</v>
      </c>
      <c r="M712" s="17">
        <f t="shared" si="232"/>
        <v>446</v>
      </c>
      <c r="N712" s="12">
        <f t="shared" si="221"/>
        <v>1.09018875</v>
      </c>
      <c r="O712" s="12">
        <f t="shared" ca="1" si="222"/>
        <v>1.3466764980000001</v>
      </c>
      <c r="P712" s="17">
        <f t="shared" si="233"/>
        <v>0</v>
      </c>
      <c r="Q712" s="14">
        <f t="shared" ca="1" si="223"/>
        <v>0</v>
      </c>
      <c r="R712" s="20">
        <f t="shared" si="224"/>
        <v>0</v>
      </c>
      <c r="S712" s="14">
        <f t="shared" si="225"/>
        <v>0</v>
      </c>
      <c r="T712" s="4">
        <f t="shared" si="234"/>
        <v>0</v>
      </c>
      <c r="U712" s="29">
        <f t="shared" si="235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26"/>
        <v>45467</v>
      </c>
      <c r="B713" s="116">
        <f t="shared" ca="1" si="236"/>
        <v>0</v>
      </c>
      <c r="C713" s="14">
        <f t="shared" si="227"/>
        <v>0</v>
      </c>
      <c r="D713" s="95">
        <f t="shared" si="228"/>
        <v>45464</v>
      </c>
      <c r="E713" s="93">
        <f ca="1">IF(D713&lt;$B$1,VLOOKUP(D713,[1]DI!$A$4:$B$15000,2,FALSE),0)</f>
        <v>0.104</v>
      </c>
      <c r="F713" s="14">
        <f t="shared" ca="1" si="237"/>
        <v>1.0003926999999999</v>
      </c>
      <c r="G713" s="14">
        <f ca="1">(TRUNC(PRODUCT($F$12:$F712),16))</f>
        <v>1.36403319093816</v>
      </c>
      <c r="H713" s="14">
        <f t="shared" ca="1" si="238"/>
        <v>1.10380622170753</v>
      </c>
      <c r="I713" s="14">
        <f t="shared" ca="1" si="239"/>
        <v>1.2357542100000001</v>
      </c>
      <c r="J713" s="13">
        <f t="shared" si="229"/>
        <v>0.05</v>
      </c>
      <c r="K713" s="29">
        <f t="shared" si="230"/>
        <v>44812</v>
      </c>
      <c r="L713" s="2">
        <f t="shared" si="231"/>
        <v>447</v>
      </c>
      <c r="M713" s="17">
        <f t="shared" si="232"/>
        <v>447</v>
      </c>
      <c r="N713" s="12">
        <f t="shared" si="221"/>
        <v>1.0903998429999999</v>
      </c>
      <c r="O713" s="12">
        <f t="shared" ca="1" si="222"/>
        <v>1.3474661969999999</v>
      </c>
      <c r="P713" s="17">
        <f t="shared" si="233"/>
        <v>0</v>
      </c>
      <c r="Q713" s="14">
        <f t="shared" ca="1" si="223"/>
        <v>0</v>
      </c>
      <c r="R713" s="20">
        <f t="shared" si="224"/>
        <v>0</v>
      </c>
      <c r="S713" s="14">
        <f t="shared" si="225"/>
        <v>0</v>
      </c>
      <c r="T713" s="4">
        <f t="shared" si="234"/>
        <v>0</v>
      </c>
      <c r="U713" s="29">
        <f t="shared" si="235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26"/>
        <v>45468</v>
      </c>
      <c r="B714" s="116">
        <f t="shared" ca="1" si="236"/>
        <v>0</v>
      </c>
      <c r="C714" s="14">
        <f t="shared" si="227"/>
        <v>0</v>
      </c>
      <c r="D714" s="95">
        <f t="shared" si="228"/>
        <v>45467</v>
      </c>
      <c r="E714" s="93">
        <f ca="1">IF(D714&lt;$B$1,VLOOKUP(D714,[1]DI!$A$4:$B$15000,2,FALSE),0)</f>
        <v>0.104</v>
      </c>
      <c r="F714" s="14">
        <f t="shared" ca="1" si="237"/>
        <v>1.0003926999999999</v>
      </c>
      <c r="G714" s="14">
        <f ca="1">(TRUNC(PRODUCT($F$12:$F713),16))</f>
        <v>1.3645688467722401</v>
      </c>
      <c r="H714" s="14">
        <f t="shared" ca="1" si="238"/>
        <v>1.10380622170753</v>
      </c>
      <c r="I714" s="14">
        <f t="shared" ca="1" si="239"/>
        <v>1.2362394999999999</v>
      </c>
      <c r="J714" s="13">
        <f t="shared" si="229"/>
        <v>0.05</v>
      </c>
      <c r="K714" s="29">
        <f t="shared" si="230"/>
        <v>44812</v>
      </c>
      <c r="L714" s="2">
        <f t="shared" si="231"/>
        <v>448</v>
      </c>
      <c r="M714" s="17">
        <f t="shared" si="232"/>
        <v>448</v>
      </c>
      <c r="N714" s="12">
        <f t="shared" si="221"/>
        <v>1.090610978</v>
      </c>
      <c r="O714" s="12">
        <f t="shared" ca="1" si="222"/>
        <v>1.3482563700000001</v>
      </c>
      <c r="P714" s="17">
        <f t="shared" si="233"/>
        <v>0</v>
      </c>
      <c r="Q714" s="14">
        <f t="shared" ca="1" si="223"/>
        <v>0</v>
      </c>
      <c r="R714" s="20">
        <f t="shared" si="224"/>
        <v>0</v>
      </c>
      <c r="S714" s="14">
        <f t="shared" si="225"/>
        <v>0</v>
      </c>
      <c r="T714" s="4">
        <f t="shared" si="234"/>
        <v>0</v>
      </c>
      <c r="U714" s="29">
        <f t="shared" si="235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26"/>
        <v>45469</v>
      </c>
      <c r="B715" s="116">
        <f t="shared" ca="1" si="236"/>
        <v>0</v>
      </c>
      <c r="C715" s="14">
        <f t="shared" si="227"/>
        <v>0</v>
      </c>
      <c r="D715" s="95">
        <f t="shared" si="228"/>
        <v>45468</v>
      </c>
      <c r="E715" s="93">
        <f ca="1">IF(D715&lt;$B$1,VLOOKUP(D715,[1]DI!$A$4:$B$15000,2,FALSE),0)</f>
        <v>0.104</v>
      </c>
      <c r="F715" s="14">
        <f t="shared" ca="1" si="237"/>
        <v>1.0003926999999999</v>
      </c>
      <c r="G715" s="14">
        <f ca="1">(TRUNC(PRODUCT($F$12:$F714),16))</f>
        <v>1.36510471295837</v>
      </c>
      <c r="H715" s="14">
        <f t="shared" ca="1" si="238"/>
        <v>1.10380622170753</v>
      </c>
      <c r="I715" s="14">
        <f t="shared" ca="1" si="239"/>
        <v>1.23672497</v>
      </c>
      <c r="J715" s="13">
        <f t="shared" si="229"/>
        <v>0.05</v>
      </c>
      <c r="K715" s="29">
        <f t="shared" si="230"/>
        <v>44812</v>
      </c>
      <c r="L715" s="2">
        <f t="shared" si="231"/>
        <v>449</v>
      </c>
      <c r="M715" s="17">
        <f t="shared" si="232"/>
        <v>449</v>
      </c>
      <c r="N715" s="12">
        <f t="shared" si="221"/>
        <v>1.090822154</v>
      </c>
      <c r="O715" s="12">
        <f t="shared" ca="1" si="222"/>
        <v>1.349046996</v>
      </c>
      <c r="P715" s="17">
        <f t="shared" si="233"/>
        <v>0</v>
      </c>
      <c r="Q715" s="14">
        <f t="shared" ca="1" si="223"/>
        <v>0</v>
      </c>
      <c r="R715" s="20">
        <f t="shared" si="224"/>
        <v>0</v>
      </c>
      <c r="S715" s="14">
        <f t="shared" si="225"/>
        <v>0</v>
      </c>
      <c r="T715" s="4">
        <f t="shared" si="234"/>
        <v>0</v>
      </c>
      <c r="U715" s="29">
        <f t="shared" si="235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26"/>
        <v>45470</v>
      </c>
      <c r="B716" s="116">
        <f t="shared" ca="1" si="236"/>
        <v>0</v>
      </c>
      <c r="C716" s="14">
        <f t="shared" si="227"/>
        <v>0</v>
      </c>
      <c r="D716" s="95">
        <f t="shared" si="228"/>
        <v>45469</v>
      </c>
      <c r="E716" s="93">
        <f ca="1">IF(D716&lt;$B$1,VLOOKUP(D716,[1]DI!$A$4:$B$15000,2,FALSE),0)</f>
        <v>0.104</v>
      </c>
      <c r="F716" s="14">
        <f t="shared" ca="1" si="237"/>
        <v>1.0003926999999999</v>
      </c>
      <c r="G716" s="14">
        <f ca="1">(TRUNC(PRODUCT($F$12:$F715),16))</f>
        <v>1.36564078957915</v>
      </c>
      <c r="H716" s="14">
        <f t="shared" ca="1" si="238"/>
        <v>1.10380622170753</v>
      </c>
      <c r="I716" s="14">
        <f t="shared" ca="1" si="239"/>
        <v>1.2372106300000001</v>
      </c>
      <c r="J716" s="13">
        <f t="shared" si="229"/>
        <v>0.05</v>
      </c>
      <c r="K716" s="29">
        <f t="shared" si="230"/>
        <v>44812</v>
      </c>
      <c r="L716" s="2">
        <f t="shared" si="231"/>
        <v>450</v>
      </c>
      <c r="M716" s="17">
        <f t="shared" si="232"/>
        <v>450</v>
      </c>
      <c r="N716" s="12">
        <f t="shared" ref="N716:N779" si="240">ROUND((J716+1)^(M716/252),9)</f>
        <v>1.0910333699999999</v>
      </c>
      <c r="O716" s="12">
        <f t="shared" ref="O716:O779" ca="1" si="241">ROUND(I716*N716,9)</f>
        <v>1.3498380830000001</v>
      </c>
      <c r="P716" s="17">
        <f t="shared" si="233"/>
        <v>0</v>
      </c>
      <c r="Q716" s="14">
        <f t="shared" ref="Q716:Q779" ca="1" si="242">TRUNC(((O716-1)*C716),8)</f>
        <v>0</v>
      </c>
      <c r="R716" s="20">
        <f t="shared" ref="R716:R779" si="243">IF($P716&gt;0,VLOOKUP($P716,$X$12:$AD$150,7),0)</f>
        <v>0</v>
      </c>
      <c r="S716" s="14">
        <f t="shared" ref="S716:S779" si="244">IF(R716&gt;0,TRUNC(R716*C716,8),0)</f>
        <v>0</v>
      </c>
      <c r="T716" s="4">
        <f t="shared" si="234"/>
        <v>0</v>
      </c>
      <c r="U716" s="29">
        <f t="shared" si="235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80" si="245">WORKDAY($A716,1,$X$166:$X$544)</f>
        <v>45471</v>
      </c>
      <c r="B717" s="116">
        <f t="shared" ca="1" si="236"/>
        <v>0</v>
      </c>
      <c r="C717" s="14">
        <f t="shared" ref="C717:C780" si="246">(C716-S716)</f>
        <v>0</v>
      </c>
      <c r="D717" s="95">
        <f t="shared" ref="D717:D780" si="247">WORKDAY($A717,-1,$X$160:$X$544)</f>
        <v>45470</v>
      </c>
      <c r="E717" s="93">
        <f ca="1">IF(D717&lt;$B$1,VLOOKUP(D717,[1]DI!$A$4:$B$15000,2,FALSE),0)</f>
        <v>0.104</v>
      </c>
      <c r="F717" s="14">
        <f t="shared" ca="1" si="237"/>
        <v>1.0003926999999999</v>
      </c>
      <c r="G717" s="14">
        <f ca="1">(TRUNC(PRODUCT($F$12:$F716),16))</f>
        <v>1.3661770767172099</v>
      </c>
      <c r="H717" s="14">
        <f t="shared" ca="1" si="238"/>
        <v>1.10380622170753</v>
      </c>
      <c r="I717" s="14">
        <f t="shared" ca="1" si="239"/>
        <v>1.2376964800000001</v>
      </c>
      <c r="J717" s="13">
        <f t="shared" ref="J717:J780" si="248">J716</f>
        <v>0.05</v>
      </c>
      <c r="K717" s="29">
        <f t="shared" ref="K717:K780" si="249">IF(P716&gt;0,VLOOKUP(P716,X$12:AH$150,2),K716)</f>
        <v>44812</v>
      </c>
      <c r="L717" s="2">
        <f t="shared" ref="L717:L780" si="250">IF(A717&gt;K717,IF(NETWORKDAYS(K717,A717,$X$160:$X$544)-1=0,1,NETWORKDAYS(K717,A717,$X$160:$X$544)-1),0)</f>
        <v>451</v>
      </c>
      <c r="M717" s="17">
        <f t="shared" ref="M717:M780" si="251">IF(AND(L717=1,L716=1),1,IF(L717&gt;0,IF(L717=L716,L717+1,L717),0))</f>
        <v>451</v>
      </c>
      <c r="N717" s="12">
        <f t="shared" si="240"/>
        <v>1.0912446280000001</v>
      </c>
      <c r="O717" s="12">
        <f t="shared" ca="1" si="241"/>
        <v>1.350629635</v>
      </c>
      <c r="P717" s="17">
        <f t="shared" ref="P717:P780" si="252">IF(VLOOKUP(A717,Y$12:AF$150,8)=VLOOKUP(A716,Y$12:AF$150,8),0,VLOOKUP(A717,Y$12:AF$150,8))</f>
        <v>0</v>
      </c>
      <c r="Q717" s="14">
        <f t="shared" ca="1" si="242"/>
        <v>0</v>
      </c>
      <c r="R717" s="20">
        <f t="shared" si="243"/>
        <v>0</v>
      </c>
      <c r="S717" s="14">
        <f t="shared" si="244"/>
        <v>0</v>
      </c>
      <c r="T717" s="4">
        <f t="shared" ref="T717:T780" si="253">IF(P716&gt;0,VLOOKUP(P716,X$12:AH$150,10),T716)</f>
        <v>0</v>
      </c>
      <c r="U717" s="29">
        <f t="shared" ref="U717:U780" si="254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45"/>
        <v>45474</v>
      </c>
      <c r="B718" s="116">
        <f t="shared" ref="B718:B781" ca="1" si="255">IF(D718&lt;=TODAY(),C718+Q718,IF(AND(D718&gt;TODAY(),A718&lt;=$B$1),IF(VLOOKUP(TODAY(),$A$10:$E$5000,4,FALSE)=0,"n.d",C718+Q718),"n.d"))</f>
        <v>0</v>
      </c>
      <c r="C718" s="14">
        <f t="shared" si="246"/>
        <v>0</v>
      </c>
      <c r="D718" s="95">
        <f t="shared" si="247"/>
        <v>45471</v>
      </c>
      <c r="E718" s="93">
        <f ca="1">IF(D718&lt;$B$1,VLOOKUP(D718,[1]DI!$A$4:$B$15000,2,FALSE),0)</f>
        <v>0.104</v>
      </c>
      <c r="F718" s="14">
        <f t="shared" ref="F718:F781" ca="1" si="256">ROUND(((1+E718)^(1/252)),8)</f>
        <v>1.0003926999999999</v>
      </c>
      <c r="G718" s="14">
        <f ca="1">(TRUNC(PRODUCT($F$12:$F717),16))</f>
        <v>1.3667135744552401</v>
      </c>
      <c r="H718" s="14">
        <f t="shared" ref="H718:H781" ca="1" si="257">IF(P717&gt;0,G717,H717)</f>
        <v>1.10380622170753</v>
      </c>
      <c r="I718" s="14">
        <f t="shared" ref="I718:I781" ca="1" si="258">ROUND(G718/H718,8)</f>
        <v>1.2381825200000001</v>
      </c>
      <c r="J718" s="13">
        <f t="shared" si="248"/>
        <v>0.05</v>
      </c>
      <c r="K718" s="29">
        <f t="shared" si="249"/>
        <v>44812</v>
      </c>
      <c r="L718" s="2">
        <f t="shared" si="250"/>
        <v>452</v>
      </c>
      <c r="M718" s="17">
        <f t="shared" si="251"/>
        <v>452</v>
      </c>
      <c r="N718" s="12">
        <f t="shared" si="240"/>
        <v>1.0914559260000001</v>
      </c>
      <c r="O718" s="12">
        <f t="shared" ca="1" si="241"/>
        <v>1.3514216489999999</v>
      </c>
      <c r="P718" s="17">
        <f t="shared" si="252"/>
        <v>0</v>
      </c>
      <c r="Q718" s="14">
        <f t="shared" ca="1" si="242"/>
        <v>0</v>
      </c>
      <c r="R718" s="20">
        <f t="shared" si="243"/>
        <v>0</v>
      </c>
      <c r="S718" s="14">
        <f t="shared" si="244"/>
        <v>0</v>
      </c>
      <c r="T718" s="4">
        <f t="shared" si="253"/>
        <v>0</v>
      </c>
      <c r="U718" s="29">
        <f t="shared" si="254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45"/>
        <v>45475</v>
      </c>
      <c r="B719" s="116">
        <f t="shared" ca="1" si="255"/>
        <v>0</v>
      </c>
      <c r="C719" s="14">
        <f t="shared" si="246"/>
        <v>0</v>
      </c>
      <c r="D719" s="95">
        <f t="shared" si="247"/>
        <v>45474</v>
      </c>
      <c r="E719" s="93">
        <f ca="1">IF(D719&lt;$B$1,VLOOKUP(D719,[1]DI!$A$4:$B$15000,2,FALSE),0)</f>
        <v>0.104</v>
      </c>
      <c r="F719" s="14">
        <f t="shared" ca="1" si="256"/>
        <v>1.0003926999999999</v>
      </c>
      <c r="G719" s="14">
        <f ca="1">(TRUNC(PRODUCT($F$12:$F718),16))</f>
        <v>1.3672502828759301</v>
      </c>
      <c r="H719" s="14">
        <f t="shared" ca="1" si="257"/>
        <v>1.10380622170753</v>
      </c>
      <c r="I719" s="14">
        <f t="shared" ca="1" si="258"/>
        <v>1.2386687599999999</v>
      </c>
      <c r="J719" s="13">
        <f t="shared" si="248"/>
        <v>0.05</v>
      </c>
      <c r="K719" s="29">
        <f t="shared" si="249"/>
        <v>44812</v>
      </c>
      <c r="L719" s="2">
        <f t="shared" si="250"/>
        <v>453</v>
      </c>
      <c r="M719" s="17">
        <f t="shared" si="251"/>
        <v>453</v>
      </c>
      <c r="N719" s="12">
        <f t="shared" si="240"/>
        <v>1.0916672650000001</v>
      </c>
      <c r="O719" s="12">
        <f t="shared" ca="1" si="241"/>
        <v>1.352214137</v>
      </c>
      <c r="P719" s="17">
        <f t="shared" si="252"/>
        <v>0</v>
      </c>
      <c r="Q719" s="14">
        <f t="shared" ca="1" si="242"/>
        <v>0</v>
      </c>
      <c r="R719" s="20">
        <f t="shared" si="243"/>
        <v>0</v>
      </c>
      <c r="S719" s="14">
        <f t="shared" si="244"/>
        <v>0</v>
      </c>
      <c r="T719" s="4">
        <f t="shared" si="253"/>
        <v>0</v>
      </c>
      <c r="U719" s="29">
        <f t="shared" si="254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45"/>
        <v>45476</v>
      </c>
      <c r="B720" s="116">
        <f t="shared" ca="1" si="255"/>
        <v>0</v>
      </c>
      <c r="C720" s="14">
        <f t="shared" si="246"/>
        <v>0</v>
      </c>
      <c r="D720" s="95">
        <f t="shared" si="247"/>
        <v>45475</v>
      </c>
      <c r="E720" s="93">
        <f ca="1">IF(D720&lt;$B$1,VLOOKUP(D720,[1]DI!$A$4:$B$15000,2,FALSE),0)</f>
        <v>0.104</v>
      </c>
      <c r="F720" s="14">
        <f t="shared" ca="1" si="256"/>
        <v>1.0003926999999999</v>
      </c>
      <c r="G720" s="14">
        <f ca="1">(TRUNC(PRODUCT($F$12:$F719),16))</f>
        <v>1.3677872020620101</v>
      </c>
      <c r="H720" s="14">
        <f t="shared" ca="1" si="257"/>
        <v>1.10380622170753</v>
      </c>
      <c r="I720" s="14">
        <f t="shared" ca="1" si="258"/>
        <v>1.23915518</v>
      </c>
      <c r="J720" s="13">
        <f t="shared" si="248"/>
        <v>0.05</v>
      </c>
      <c r="K720" s="29">
        <f t="shared" si="249"/>
        <v>44812</v>
      </c>
      <c r="L720" s="2">
        <f t="shared" si="250"/>
        <v>454</v>
      </c>
      <c r="M720" s="17">
        <f t="shared" si="251"/>
        <v>454</v>
      </c>
      <c r="N720" s="12">
        <f t="shared" si="240"/>
        <v>1.091878645</v>
      </c>
      <c r="O720" s="12">
        <f t="shared" ca="1" si="241"/>
        <v>1.3530070789999999</v>
      </c>
      <c r="P720" s="17">
        <f t="shared" si="252"/>
        <v>0</v>
      </c>
      <c r="Q720" s="14">
        <f t="shared" ca="1" si="242"/>
        <v>0</v>
      </c>
      <c r="R720" s="20">
        <f t="shared" si="243"/>
        <v>0</v>
      </c>
      <c r="S720" s="14">
        <f t="shared" si="244"/>
        <v>0</v>
      </c>
      <c r="T720" s="4">
        <f t="shared" si="253"/>
        <v>0</v>
      </c>
      <c r="U720" s="29">
        <f t="shared" si="254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45"/>
        <v>45477</v>
      </c>
      <c r="B721" s="116">
        <f t="shared" ca="1" si="255"/>
        <v>0</v>
      </c>
      <c r="C721" s="14">
        <f t="shared" si="246"/>
        <v>0</v>
      </c>
      <c r="D721" s="95">
        <f t="shared" si="247"/>
        <v>45476</v>
      </c>
      <c r="E721" s="93">
        <f ca="1">IF(D721&lt;$B$1,VLOOKUP(D721,[1]DI!$A$4:$B$15000,2,FALSE),0)</f>
        <v>0.104</v>
      </c>
      <c r="F721" s="14">
        <f t="shared" ca="1" si="256"/>
        <v>1.0003926999999999</v>
      </c>
      <c r="G721" s="14">
        <f ca="1">(TRUNC(PRODUCT($F$12:$F720),16))</f>
        <v>1.3683243320962599</v>
      </c>
      <c r="H721" s="14">
        <f t="shared" ca="1" si="257"/>
        <v>1.10380622170753</v>
      </c>
      <c r="I721" s="14">
        <f t="shared" ca="1" si="258"/>
        <v>1.2396418</v>
      </c>
      <c r="J721" s="13">
        <f t="shared" si="248"/>
        <v>0.05</v>
      </c>
      <c r="K721" s="29">
        <f t="shared" si="249"/>
        <v>44812</v>
      </c>
      <c r="L721" s="2">
        <f t="shared" si="250"/>
        <v>455</v>
      </c>
      <c r="M721" s="17">
        <f t="shared" si="251"/>
        <v>455</v>
      </c>
      <c r="N721" s="12">
        <f t="shared" si="240"/>
        <v>1.0920900659999999</v>
      </c>
      <c r="O721" s="12">
        <f t="shared" ca="1" si="241"/>
        <v>1.353800495</v>
      </c>
      <c r="P721" s="17">
        <f t="shared" si="252"/>
        <v>0</v>
      </c>
      <c r="Q721" s="14">
        <f t="shared" ca="1" si="242"/>
        <v>0</v>
      </c>
      <c r="R721" s="20">
        <f t="shared" si="243"/>
        <v>0</v>
      </c>
      <c r="S721" s="14">
        <f t="shared" si="244"/>
        <v>0</v>
      </c>
      <c r="T721" s="4">
        <f t="shared" si="253"/>
        <v>0</v>
      </c>
      <c r="U721" s="29">
        <f t="shared" si="254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45"/>
        <v>45478</v>
      </c>
      <c r="B722" s="116">
        <f t="shared" ca="1" si="255"/>
        <v>0</v>
      </c>
      <c r="C722" s="14">
        <f t="shared" si="246"/>
        <v>0</v>
      </c>
      <c r="D722" s="95">
        <f t="shared" si="247"/>
        <v>45477</v>
      </c>
      <c r="E722" s="93">
        <f ca="1">IF(D722&lt;$B$1,VLOOKUP(D722,[1]DI!$A$4:$B$15000,2,FALSE),0)</f>
        <v>0.104</v>
      </c>
      <c r="F722" s="14">
        <f t="shared" ca="1" si="256"/>
        <v>1.0003926999999999</v>
      </c>
      <c r="G722" s="14">
        <f ca="1">(TRUNC(PRODUCT($F$12:$F721),16))</f>
        <v>1.36886167306148</v>
      </c>
      <c r="H722" s="14">
        <f t="shared" ca="1" si="257"/>
        <v>1.10380622170753</v>
      </c>
      <c r="I722" s="14">
        <f t="shared" ca="1" si="258"/>
        <v>1.24012861</v>
      </c>
      <c r="J722" s="13">
        <f t="shared" si="248"/>
        <v>0.05</v>
      </c>
      <c r="K722" s="29">
        <f t="shared" si="249"/>
        <v>44812</v>
      </c>
      <c r="L722" s="2">
        <f t="shared" si="250"/>
        <v>456</v>
      </c>
      <c r="M722" s="17">
        <f t="shared" si="251"/>
        <v>456</v>
      </c>
      <c r="N722" s="12">
        <f t="shared" si="240"/>
        <v>1.0923015279999999</v>
      </c>
      <c r="O722" s="12">
        <f t="shared" ca="1" si="241"/>
        <v>1.3545943760000001</v>
      </c>
      <c r="P722" s="17">
        <f t="shared" si="252"/>
        <v>0</v>
      </c>
      <c r="Q722" s="14">
        <f t="shared" ca="1" si="242"/>
        <v>0</v>
      </c>
      <c r="R722" s="20">
        <f t="shared" si="243"/>
        <v>0</v>
      </c>
      <c r="S722" s="14">
        <f t="shared" si="244"/>
        <v>0</v>
      </c>
      <c r="T722" s="4">
        <f t="shared" si="253"/>
        <v>0</v>
      </c>
      <c r="U722" s="29">
        <f t="shared" si="254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45"/>
        <v>45481</v>
      </c>
      <c r="B723" s="116">
        <f t="shared" ca="1" si="255"/>
        <v>0</v>
      </c>
      <c r="C723" s="14">
        <f t="shared" si="246"/>
        <v>0</v>
      </c>
      <c r="D723" s="95">
        <f t="shared" si="247"/>
        <v>45478</v>
      </c>
      <c r="E723" s="93">
        <f ca="1">IF(D723&lt;$B$1,VLOOKUP(D723,[1]DI!$A$4:$B$15000,2,FALSE),0)</f>
        <v>0.104</v>
      </c>
      <c r="F723" s="14">
        <f t="shared" ca="1" si="256"/>
        <v>1.0003926999999999</v>
      </c>
      <c r="G723" s="14">
        <f ca="1">(TRUNC(PRODUCT($F$12:$F722),16))</f>
        <v>1.3693992250404901</v>
      </c>
      <c r="H723" s="14">
        <f t="shared" ca="1" si="257"/>
        <v>1.10380622170753</v>
      </c>
      <c r="I723" s="14">
        <f t="shared" ca="1" si="258"/>
        <v>1.2406156100000001</v>
      </c>
      <c r="J723" s="13">
        <f t="shared" si="248"/>
        <v>0.05</v>
      </c>
      <c r="K723" s="29">
        <f t="shared" si="249"/>
        <v>44812</v>
      </c>
      <c r="L723" s="2">
        <f t="shared" si="250"/>
        <v>457</v>
      </c>
      <c r="M723" s="17">
        <f t="shared" si="251"/>
        <v>457</v>
      </c>
      <c r="N723" s="12">
        <f t="shared" si="240"/>
        <v>1.092513031</v>
      </c>
      <c r="O723" s="12">
        <f t="shared" ca="1" si="241"/>
        <v>1.3553887200000001</v>
      </c>
      <c r="P723" s="17">
        <f t="shared" si="252"/>
        <v>0</v>
      </c>
      <c r="Q723" s="14">
        <f t="shared" ca="1" si="242"/>
        <v>0</v>
      </c>
      <c r="R723" s="20">
        <f t="shared" si="243"/>
        <v>0</v>
      </c>
      <c r="S723" s="14">
        <f t="shared" si="244"/>
        <v>0</v>
      </c>
      <c r="T723" s="4">
        <f t="shared" si="253"/>
        <v>0</v>
      </c>
      <c r="U723" s="29">
        <f t="shared" si="254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45"/>
        <v>45482</v>
      </c>
      <c r="B724" s="116">
        <f t="shared" ca="1" si="255"/>
        <v>0</v>
      </c>
      <c r="C724" s="14">
        <f t="shared" si="246"/>
        <v>0</v>
      </c>
      <c r="D724" s="95">
        <f t="shared" si="247"/>
        <v>45481</v>
      </c>
      <c r="E724" s="93">
        <f ca="1">IF(D724&lt;$B$1,VLOOKUP(D724,[1]DI!$A$4:$B$15000,2,FALSE),0)</f>
        <v>0.104</v>
      </c>
      <c r="F724" s="14">
        <f t="shared" ca="1" si="256"/>
        <v>1.0003926999999999</v>
      </c>
      <c r="G724" s="14">
        <f ca="1">(TRUNC(PRODUCT($F$12:$F723),16))</f>
        <v>1.36993698811616</v>
      </c>
      <c r="H724" s="14">
        <f t="shared" ca="1" si="257"/>
        <v>1.10380622170753</v>
      </c>
      <c r="I724" s="14">
        <f t="shared" ca="1" si="258"/>
        <v>1.2411028</v>
      </c>
      <c r="J724" s="13">
        <f t="shared" si="248"/>
        <v>0.05</v>
      </c>
      <c r="K724" s="29">
        <f t="shared" si="249"/>
        <v>44812</v>
      </c>
      <c r="L724" s="2">
        <f t="shared" si="250"/>
        <v>458</v>
      </c>
      <c r="M724" s="17">
        <f t="shared" si="251"/>
        <v>458</v>
      </c>
      <c r="N724" s="12">
        <f t="shared" si="240"/>
        <v>1.0927245750000001</v>
      </c>
      <c r="O724" s="12">
        <f t="shared" ca="1" si="241"/>
        <v>1.35618353</v>
      </c>
      <c r="P724" s="17">
        <f t="shared" si="252"/>
        <v>0</v>
      </c>
      <c r="Q724" s="14">
        <f t="shared" ca="1" si="242"/>
        <v>0</v>
      </c>
      <c r="R724" s="20">
        <f t="shared" si="243"/>
        <v>0</v>
      </c>
      <c r="S724" s="14">
        <f t="shared" si="244"/>
        <v>0</v>
      </c>
      <c r="T724" s="4">
        <f t="shared" si="253"/>
        <v>0</v>
      </c>
      <c r="U724" s="29">
        <f t="shared" si="254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45"/>
        <v>45483</v>
      </c>
      <c r="B725" s="116">
        <f t="shared" ca="1" si="255"/>
        <v>0</v>
      </c>
      <c r="C725" s="14">
        <f t="shared" si="246"/>
        <v>0</v>
      </c>
      <c r="D725" s="95">
        <f t="shared" si="247"/>
        <v>45482</v>
      </c>
      <c r="E725" s="93">
        <f ca="1">IF(D725&lt;$B$1,VLOOKUP(D725,[1]DI!$A$4:$B$15000,2,FALSE),0)</f>
        <v>0.104</v>
      </c>
      <c r="F725" s="14">
        <f t="shared" ca="1" si="256"/>
        <v>1.0003926999999999</v>
      </c>
      <c r="G725" s="14">
        <f ca="1">(TRUNC(PRODUCT($F$12:$F724),16))</f>
        <v>1.3704749623714001</v>
      </c>
      <c r="H725" s="14">
        <f t="shared" ca="1" si="257"/>
        <v>1.10380622170753</v>
      </c>
      <c r="I725" s="14">
        <f t="shared" ca="1" si="258"/>
        <v>1.24159018</v>
      </c>
      <c r="J725" s="13">
        <f t="shared" si="248"/>
        <v>0.05</v>
      </c>
      <c r="K725" s="29">
        <f t="shared" si="249"/>
        <v>44812</v>
      </c>
      <c r="L725" s="2">
        <f t="shared" si="250"/>
        <v>459</v>
      </c>
      <c r="M725" s="17">
        <f t="shared" si="251"/>
        <v>459</v>
      </c>
      <c r="N725" s="12">
        <f t="shared" si="240"/>
        <v>1.09293616</v>
      </c>
      <c r="O725" s="12">
        <f t="shared" ca="1" si="241"/>
        <v>1.3569788039999999</v>
      </c>
      <c r="P725" s="17">
        <f t="shared" si="252"/>
        <v>0</v>
      </c>
      <c r="Q725" s="14">
        <f t="shared" ca="1" si="242"/>
        <v>0</v>
      </c>
      <c r="R725" s="20">
        <f t="shared" si="243"/>
        <v>0</v>
      </c>
      <c r="S725" s="14">
        <f t="shared" si="244"/>
        <v>0</v>
      </c>
      <c r="T725" s="4">
        <f t="shared" si="253"/>
        <v>0</v>
      </c>
      <c r="U725" s="29">
        <f t="shared" si="254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45"/>
        <v>45484</v>
      </c>
      <c r="B726" s="116">
        <f t="shared" ca="1" si="255"/>
        <v>0</v>
      </c>
      <c r="C726" s="14">
        <f t="shared" si="246"/>
        <v>0</v>
      </c>
      <c r="D726" s="95">
        <f t="shared" si="247"/>
        <v>45483</v>
      </c>
      <c r="E726" s="93">
        <f ca="1">IF(D726&lt;$B$1,VLOOKUP(D726,[1]DI!$A$4:$B$15000,2,FALSE),0)</f>
        <v>0.104</v>
      </c>
      <c r="F726" s="14">
        <f t="shared" ca="1" si="256"/>
        <v>1.0003926999999999</v>
      </c>
      <c r="G726" s="14">
        <f ca="1">(TRUNC(PRODUCT($F$12:$F725),16))</f>
        <v>1.3710131478891201</v>
      </c>
      <c r="H726" s="14">
        <f t="shared" ca="1" si="257"/>
        <v>1.10380622170753</v>
      </c>
      <c r="I726" s="14">
        <f t="shared" ca="1" si="258"/>
        <v>1.24207775</v>
      </c>
      <c r="J726" s="13">
        <f t="shared" si="248"/>
        <v>0.05</v>
      </c>
      <c r="K726" s="29">
        <f t="shared" si="249"/>
        <v>44812</v>
      </c>
      <c r="L726" s="2">
        <f t="shared" si="250"/>
        <v>460</v>
      </c>
      <c r="M726" s="17">
        <f t="shared" si="251"/>
        <v>460</v>
      </c>
      <c r="N726" s="12">
        <f t="shared" si="240"/>
        <v>1.093147785</v>
      </c>
      <c r="O726" s="12">
        <f t="shared" ca="1" si="241"/>
        <v>1.3577745409999999</v>
      </c>
      <c r="P726" s="17">
        <f t="shared" si="252"/>
        <v>0</v>
      </c>
      <c r="Q726" s="14">
        <f t="shared" ca="1" si="242"/>
        <v>0</v>
      </c>
      <c r="R726" s="20">
        <f t="shared" si="243"/>
        <v>0</v>
      </c>
      <c r="S726" s="14">
        <f t="shared" si="244"/>
        <v>0</v>
      </c>
      <c r="T726" s="4">
        <f t="shared" si="253"/>
        <v>0</v>
      </c>
      <c r="U726" s="29">
        <f t="shared" si="254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45"/>
        <v>45485</v>
      </c>
      <c r="B727" s="116">
        <f t="shared" ca="1" si="255"/>
        <v>0</v>
      </c>
      <c r="C727" s="14">
        <f t="shared" si="246"/>
        <v>0</v>
      </c>
      <c r="D727" s="95">
        <f t="shared" si="247"/>
        <v>45484</v>
      </c>
      <c r="E727" s="93">
        <f ca="1">IF(D727&lt;$B$1,VLOOKUP(D727,[1]DI!$A$4:$B$15000,2,FALSE),0)</f>
        <v>0.104</v>
      </c>
      <c r="F727" s="14">
        <f t="shared" ca="1" si="256"/>
        <v>1.0003926999999999</v>
      </c>
      <c r="G727" s="14">
        <f ca="1">(TRUNC(PRODUCT($F$12:$F726),16))</f>
        <v>1.3715515447522999</v>
      </c>
      <c r="H727" s="14">
        <f t="shared" ca="1" si="257"/>
        <v>1.10380622170753</v>
      </c>
      <c r="I727" s="14">
        <f t="shared" ca="1" si="258"/>
        <v>1.2425655099999999</v>
      </c>
      <c r="J727" s="13">
        <f t="shared" si="248"/>
        <v>0.05</v>
      </c>
      <c r="K727" s="29">
        <f t="shared" si="249"/>
        <v>44812</v>
      </c>
      <c r="L727" s="2">
        <f t="shared" si="250"/>
        <v>461</v>
      </c>
      <c r="M727" s="17">
        <f t="shared" si="251"/>
        <v>461</v>
      </c>
      <c r="N727" s="12">
        <f t="shared" si="240"/>
        <v>1.0933594520000001</v>
      </c>
      <c r="O727" s="12">
        <f t="shared" ca="1" si="241"/>
        <v>1.358570745</v>
      </c>
      <c r="P727" s="17">
        <f t="shared" si="252"/>
        <v>0</v>
      </c>
      <c r="Q727" s="14">
        <f t="shared" ca="1" si="242"/>
        <v>0</v>
      </c>
      <c r="R727" s="20">
        <f t="shared" si="243"/>
        <v>0</v>
      </c>
      <c r="S727" s="14">
        <f t="shared" si="244"/>
        <v>0</v>
      </c>
      <c r="T727" s="4">
        <f t="shared" si="253"/>
        <v>0</v>
      </c>
      <c r="U727" s="29">
        <f t="shared" si="254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45"/>
        <v>45488</v>
      </c>
      <c r="B728" s="116">
        <f t="shared" ca="1" si="255"/>
        <v>0</v>
      </c>
      <c r="C728" s="14">
        <f t="shared" si="246"/>
        <v>0</v>
      </c>
      <c r="D728" s="95">
        <f t="shared" si="247"/>
        <v>45485</v>
      </c>
      <c r="E728" s="93">
        <f ca="1">IF(D728&lt;$B$1,VLOOKUP(D728,[1]DI!$A$4:$B$15000,2,FALSE),0)</f>
        <v>0.104</v>
      </c>
      <c r="F728" s="14">
        <f t="shared" ca="1" si="256"/>
        <v>1.0003926999999999</v>
      </c>
      <c r="G728" s="14">
        <f ca="1">(TRUNC(PRODUCT($F$12:$F727),16))</f>
        <v>1.37209015304392</v>
      </c>
      <c r="H728" s="14">
        <f t="shared" ca="1" si="257"/>
        <v>1.10380622170753</v>
      </c>
      <c r="I728" s="14">
        <f t="shared" ca="1" si="258"/>
        <v>1.24305347</v>
      </c>
      <c r="J728" s="13">
        <f t="shared" si="248"/>
        <v>0.05</v>
      </c>
      <c r="K728" s="29">
        <f t="shared" si="249"/>
        <v>44812</v>
      </c>
      <c r="L728" s="2">
        <f t="shared" si="250"/>
        <v>462</v>
      </c>
      <c r="M728" s="17">
        <f t="shared" si="251"/>
        <v>462</v>
      </c>
      <c r="N728" s="12">
        <f t="shared" si="240"/>
        <v>1.09357116</v>
      </c>
      <c r="O728" s="12">
        <f t="shared" ca="1" si="241"/>
        <v>1.3593674250000001</v>
      </c>
      <c r="P728" s="17">
        <f t="shared" si="252"/>
        <v>0</v>
      </c>
      <c r="Q728" s="14">
        <f t="shared" ca="1" si="242"/>
        <v>0</v>
      </c>
      <c r="R728" s="20">
        <f t="shared" si="243"/>
        <v>0</v>
      </c>
      <c r="S728" s="14">
        <f t="shared" si="244"/>
        <v>0</v>
      </c>
      <c r="T728" s="4">
        <f t="shared" si="253"/>
        <v>0</v>
      </c>
      <c r="U728" s="29">
        <f t="shared" si="254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45"/>
        <v>45489</v>
      </c>
      <c r="B729" s="116">
        <f t="shared" ca="1" si="255"/>
        <v>0</v>
      </c>
      <c r="C729" s="14">
        <f t="shared" si="246"/>
        <v>0</v>
      </c>
      <c r="D729" s="95">
        <f t="shared" si="247"/>
        <v>45488</v>
      </c>
      <c r="E729" s="93">
        <f ca="1">IF(D729&lt;$B$1,VLOOKUP(D729,[1]DI!$A$4:$B$15000,2,FALSE),0)</f>
        <v>0.104</v>
      </c>
      <c r="F729" s="14">
        <f t="shared" ca="1" si="256"/>
        <v>1.0003926999999999</v>
      </c>
      <c r="G729" s="14">
        <f ca="1">(TRUNC(PRODUCT($F$12:$F728),16))</f>
        <v>1.37262897284702</v>
      </c>
      <c r="H729" s="14">
        <f t="shared" ca="1" si="257"/>
        <v>1.10380622170753</v>
      </c>
      <c r="I729" s="14">
        <f t="shared" ca="1" si="258"/>
        <v>1.24354162</v>
      </c>
      <c r="J729" s="13">
        <f t="shared" si="248"/>
        <v>0.05</v>
      </c>
      <c r="K729" s="29">
        <f t="shared" si="249"/>
        <v>44812</v>
      </c>
      <c r="L729" s="2">
        <f t="shared" si="250"/>
        <v>463</v>
      </c>
      <c r="M729" s="17">
        <f t="shared" si="251"/>
        <v>463</v>
      </c>
      <c r="N729" s="12">
        <f t="shared" si="240"/>
        <v>1.093782909</v>
      </c>
      <c r="O729" s="12">
        <f t="shared" ca="1" si="241"/>
        <v>1.3601645710000001</v>
      </c>
      <c r="P729" s="17">
        <f t="shared" si="252"/>
        <v>0</v>
      </c>
      <c r="Q729" s="14">
        <f t="shared" ca="1" si="242"/>
        <v>0</v>
      </c>
      <c r="R729" s="20">
        <f t="shared" si="243"/>
        <v>0</v>
      </c>
      <c r="S729" s="14">
        <f t="shared" si="244"/>
        <v>0</v>
      </c>
      <c r="T729" s="4">
        <f t="shared" si="253"/>
        <v>0</v>
      </c>
      <c r="U729" s="29">
        <f t="shared" si="254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45"/>
        <v>45490</v>
      </c>
      <c r="B730" s="116">
        <f t="shared" ca="1" si="255"/>
        <v>0</v>
      </c>
      <c r="C730" s="14">
        <f t="shared" si="246"/>
        <v>0</v>
      </c>
      <c r="D730" s="95">
        <f t="shared" si="247"/>
        <v>45489</v>
      </c>
      <c r="E730" s="93">
        <f ca="1">IF(D730&lt;$B$1,VLOOKUP(D730,[1]DI!$A$4:$B$15000,2,FALSE),0)</f>
        <v>0.104</v>
      </c>
      <c r="F730" s="14">
        <f t="shared" ca="1" si="256"/>
        <v>1.0003926999999999</v>
      </c>
      <c r="G730" s="14">
        <f ca="1">(TRUNC(PRODUCT($F$12:$F729),16))</f>
        <v>1.3731680042446599</v>
      </c>
      <c r="H730" s="14">
        <f t="shared" ca="1" si="257"/>
        <v>1.10380622170753</v>
      </c>
      <c r="I730" s="14">
        <f t="shared" ca="1" si="258"/>
        <v>1.2440299500000001</v>
      </c>
      <c r="J730" s="13">
        <f t="shared" si="248"/>
        <v>0.05</v>
      </c>
      <c r="K730" s="29">
        <f t="shared" si="249"/>
        <v>44812</v>
      </c>
      <c r="L730" s="2">
        <f t="shared" si="250"/>
        <v>464</v>
      </c>
      <c r="M730" s="17">
        <f t="shared" si="251"/>
        <v>464</v>
      </c>
      <c r="N730" s="12">
        <f t="shared" si="240"/>
        <v>1.0939946979999999</v>
      </c>
      <c r="O730" s="12">
        <f t="shared" ca="1" si="241"/>
        <v>1.360962169</v>
      </c>
      <c r="P730" s="17">
        <f t="shared" si="252"/>
        <v>0</v>
      </c>
      <c r="Q730" s="14">
        <f t="shared" ca="1" si="242"/>
        <v>0</v>
      </c>
      <c r="R730" s="20">
        <f t="shared" si="243"/>
        <v>0</v>
      </c>
      <c r="S730" s="14">
        <f t="shared" si="244"/>
        <v>0</v>
      </c>
      <c r="T730" s="4">
        <f t="shared" si="253"/>
        <v>0</v>
      </c>
      <c r="U730" s="29">
        <f t="shared" si="254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45"/>
        <v>45491</v>
      </c>
      <c r="B731" s="116">
        <f t="shared" ca="1" si="255"/>
        <v>0</v>
      </c>
      <c r="C731" s="14">
        <f t="shared" si="246"/>
        <v>0</v>
      </c>
      <c r="D731" s="95">
        <f t="shared" si="247"/>
        <v>45490</v>
      </c>
      <c r="E731" s="93">
        <f ca="1">IF(D731&lt;$B$1,VLOOKUP(D731,[1]DI!$A$4:$B$15000,2,FALSE),0)</f>
        <v>0.104</v>
      </c>
      <c r="F731" s="14">
        <f t="shared" ca="1" si="256"/>
        <v>1.0003926999999999</v>
      </c>
      <c r="G731" s="14">
        <f ca="1">(TRUNC(PRODUCT($F$12:$F730),16))</f>
        <v>1.3737072473199201</v>
      </c>
      <c r="H731" s="14">
        <f t="shared" ca="1" si="257"/>
        <v>1.10380622170753</v>
      </c>
      <c r="I731" s="14">
        <f t="shared" ca="1" si="258"/>
        <v>1.2445184899999999</v>
      </c>
      <c r="J731" s="13">
        <f t="shared" si="248"/>
        <v>0.05</v>
      </c>
      <c r="K731" s="29">
        <f t="shared" si="249"/>
        <v>44812</v>
      </c>
      <c r="L731" s="2">
        <f t="shared" si="250"/>
        <v>465</v>
      </c>
      <c r="M731" s="17">
        <f t="shared" si="251"/>
        <v>465</v>
      </c>
      <c r="N731" s="12">
        <f t="shared" si="240"/>
        <v>1.094206529</v>
      </c>
      <c r="O731" s="12">
        <f t="shared" ca="1" si="241"/>
        <v>1.361760257</v>
      </c>
      <c r="P731" s="17">
        <f t="shared" si="252"/>
        <v>0</v>
      </c>
      <c r="Q731" s="14">
        <f t="shared" ca="1" si="242"/>
        <v>0</v>
      </c>
      <c r="R731" s="20">
        <f t="shared" si="243"/>
        <v>0</v>
      </c>
      <c r="S731" s="14">
        <f t="shared" si="244"/>
        <v>0</v>
      </c>
      <c r="T731" s="4">
        <f t="shared" si="253"/>
        <v>0</v>
      </c>
      <c r="U731" s="29">
        <f t="shared" si="254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45"/>
        <v>45492</v>
      </c>
      <c r="B732" s="116">
        <f t="shared" ca="1" si="255"/>
        <v>0</v>
      </c>
      <c r="C732" s="14">
        <f t="shared" si="246"/>
        <v>0</v>
      </c>
      <c r="D732" s="95">
        <f t="shared" si="247"/>
        <v>45491</v>
      </c>
      <c r="E732" s="93">
        <f ca="1">IF(D732&lt;$B$1,VLOOKUP(D732,[1]DI!$A$4:$B$15000,2,FALSE),0)</f>
        <v>0.104</v>
      </c>
      <c r="F732" s="14">
        <f t="shared" ca="1" si="256"/>
        <v>1.0003926999999999</v>
      </c>
      <c r="G732" s="14">
        <f ca="1">(TRUNC(PRODUCT($F$12:$F731),16))</f>
        <v>1.3742467021559499</v>
      </c>
      <c r="H732" s="14">
        <f t="shared" ca="1" si="257"/>
        <v>1.10380622170753</v>
      </c>
      <c r="I732" s="14">
        <f t="shared" ca="1" si="258"/>
        <v>1.24500721</v>
      </c>
      <c r="J732" s="13">
        <f t="shared" si="248"/>
        <v>0.05</v>
      </c>
      <c r="K732" s="29">
        <f t="shared" si="249"/>
        <v>44812</v>
      </c>
      <c r="L732" s="2">
        <f t="shared" si="250"/>
        <v>466</v>
      </c>
      <c r="M732" s="17">
        <f t="shared" si="251"/>
        <v>466</v>
      </c>
      <c r="N732" s="12">
        <f t="shared" si="240"/>
        <v>1.094418401</v>
      </c>
      <c r="O732" s="12">
        <f t="shared" ca="1" si="241"/>
        <v>1.3625588</v>
      </c>
      <c r="P732" s="17">
        <f t="shared" si="252"/>
        <v>0</v>
      </c>
      <c r="Q732" s="14">
        <f t="shared" ca="1" si="242"/>
        <v>0</v>
      </c>
      <c r="R732" s="20">
        <f t="shared" si="243"/>
        <v>0</v>
      </c>
      <c r="S732" s="14">
        <f t="shared" si="244"/>
        <v>0</v>
      </c>
      <c r="T732" s="4">
        <f t="shared" si="253"/>
        <v>0</v>
      </c>
      <c r="U732" s="29">
        <f t="shared" si="254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45"/>
        <v>45495</v>
      </c>
      <c r="B733" s="116">
        <f t="shared" ca="1" si="255"/>
        <v>0</v>
      </c>
      <c r="C733" s="14">
        <f t="shared" si="246"/>
        <v>0</v>
      </c>
      <c r="D733" s="95">
        <f t="shared" si="247"/>
        <v>45492</v>
      </c>
      <c r="E733" s="93">
        <f ca="1">IF(D733&lt;$B$1,VLOOKUP(D733,[1]DI!$A$4:$B$15000,2,FALSE),0)</f>
        <v>0.104</v>
      </c>
      <c r="F733" s="14">
        <f t="shared" ca="1" si="256"/>
        <v>1.0003926999999999</v>
      </c>
      <c r="G733" s="14">
        <f ca="1">(TRUNC(PRODUCT($F$12:$F732),16))</f>
        <v>1.3747863688358799</v>
      </c>
      <c r="H733" s="14">
        <f t="shared" ca="1" si="257"/>
        <v>1.10380622170753</v>
      </c>
      <c r="I733" s="14">
        <f t="shared" ca="1" si="258"/>
        <v>1.2454961200000001</v>
      </c>
      <c r="J733" s="13">
        <f t="shared" si="248"/>
        <v>0.05</v>
      </c>
      <c r="K733" s="29">
        <f t="shared" si="249"/>
        <v>44812</v>
      </c>
      <c r="L733" s="2">
        <f t="shared" si="250"/>
        <v>467</v>
      </c>
      <c r="M733" s="17">
        <f t="shared" si="251"/>
        <v>467</v>
      </c>
      <c r="N733" s="12">
        <f t="shared" si="240"/>
        <v>1.094630314</v>
      </c>
      <c r="O733" s="12">
        <f t="shared" ca="1" si="241"/>
        <v>1.363357809</v>
      </c>
      <c r="P733" s="17">
        <f t="shared" si="252"/>
        <v>0</v>
      </c>
      <c r="Q733" s="14">
        <f t="shared" ca="1" si="242"/>
        <v>0</v>
      </c>
      <c r="R733" s="20">
        <f t="shared" si="243"/>
        <v>0</v>
      </c>
      <c r="S733" s="14">
        <f t="shared" si="244"/>
        <v>0</v>
      </c>
      <c r="T733" s="4">
        <f t="shared" si="253"/>
        <v>0</v>
      </c>
      <c r="U733" s="29">
        <f t="shared" si="254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45"/>
        <v>45496</v>
      </c>
      <c r="B734" s="116">
        <f t="shared" ca="1" si="255"/>
        <v>0</v>
      </c>
      <c r="C734" s="14">
        <f t="shared" si="246"/>
        <v>0</v>
      </c>
      <c r="D734" s="95">
        <f t="shared" si="247"/>
        <v>45495</v>
      </c>
      <c r="E734" s="93">
        <f ca="1">IF(D734&lt;$B$1,VLOOKUP(D734,[1]DI!$A$4:$B$15000,2,FALSE),0)</f>
        <v>0.104</v>
      </c>
      <c r="F734" s="14">
        <f t="shared" ca="1" si="256"/>
        <v>1.0003926999999999</v>
      </c>
      <c r="G734" s="14">
        <f ca="1">(TRUNC(PRODUCT($F$12:$F733),16))</f>
        <v>1.37532624744292</v>
      </c>
      <c r="H734" s="14">
        <f t="shared" ca="1" si="257"/>
        <v>1.10380622170753</v>
      </c>
      <c r="I734" s="14">
        <f t="shared" ca="1" si="258"/>
        <v>1.2459852300000001</v>
      </c>
      <c r="J734" s="13">
        <f t="shared" si="248"/>
        <v>0.05</v>
      </c>
      <c r="K734" s="29">
        <f t="shared" si="249"/>
        <v>44812</v>
      </c>
      <c r="L734" s="2">
        <f t="shared" si="250"/>
        <v>468</v>
      </c>
      <c r="M734" s="17">
        <f t="shared" si="251"/>
        <v>468</v>
      </c>
      <c r="N734" s="12">
        <f t="shared" si="240"/>
        <v>1.094842267</v>
      </c>
      <c r="O734" s="12">
        <f t="shared" ca="1" si="241"/>
        <v>1.364157294</v>
      </c>
      <c r="P734" s="17">
        <f t="shared" si="252"/>
        <v>0</v>
      </c>
      <c r="Q734" s="14">
        <f t="shared" ca="1" si="242"/>
        <v>0</v>
      </c>
      <c r="R734" s="20">
        <f t="shared" si="243"/>
        <v>0</v>
      </c>
      <c r="S734" s="14">
        <f t="shared" si="244"/>
        <v>0</v>
      </c>
      <c r="T734" s="4">
        <f t="shared" si="253"/>
        <v>0</v>
      </c>
      <c r="U734" s="29">
        <f t="shared" si="254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45"/>
        <v>45497</v>
      </c>
      <c r="B735" s="116">
        <f t="shared" ca="1" si="255"/>
        <v>0</v>
      </c>
      <c r="C735" s="14">
        <f t="shared" si="246"/>
        <v>0</v>
      </c>
      <c r="D735" s="95">
        <f t="shared" si="247"/>
        <v>45496</v>
      </c>
      <c r="E735" s="93">
        <f ca="1">IF(D735&lt;$B$1,VLOOKUP(D735,[1]DI!$A$4:$B$15000,2,FALSE),0)</f>
        <v>0.104</v>
      </c>
      <c r="F735" s="14">
        <f t="shared" ca="1" si="256"/>
        <v>1.0003926999999999</v>
      </c>
      <c r="G735" s="14">
        <f ca="1">(TRUNC(PRODUCT($F$12:$F734),16))</f>
        <v>1.37586633806029</v>
      </c>
      <c r="H735" s="14">
        <f t="shared" ca="1" si="257"/>
        <v>1.10380622170753</v>
      </c>
      <c r="I735" s="14">
        <f t="shared" ca="1" si="258"/>
        <v>1.24647453</v>
      </c>
      <c r="J735" s="13">
        <f t="shared" si="248"/>
        <v>0.05</v>
      </c>
      <c r="K735" s="29">
        <f t="shared" si="249"/>
        <v>44812</v>
      </c>
      <c r="L735" s="2">
        <f t="shared" si="250"/>
        <v>469</v>
      </c>
      <c r="M735" s="17">
        <f t="shared" si="251"/>
        <v>469</v>
      </c>
      <c r="N735" s="12">
        <f t="shared" si="240"/>
        <v>1.0950542619999999</v>
      </c>
      <c r="O735" s="12">
        <f t="shared" ca="1" si="241"/>
        <v>1.364957247</v>
      </c>
      <c r="P735" s="17">
        <f t="shared" si="252"/>
        <v>0</v>
      </c>
      <c r="Q735" s="14">
        <f t="shared" ca="1" si="242"/>
        <v>0</v>
      </c>
      <c r="R735" s="20">
        <f t="shared" si="243"/>
        <v>0</v>
      </c>
      <c r="S735" s="14">
        <f t="shared" si="244"/>
        <v>0</v>
      </c>
      <c r="T735" s="4">
        <f t="shared" si="253"/>
        <v>0</v>
      </c>
      <c r="U735" s="29">
        <f t="shared" si="254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45"/>
        <v>45498</v>
      </c>
      <c r="B736" s="116">
        <f t="shared" ca="1" si="255"/>
        <v>0</v>
      </c>
      <c r="C736" s="14">
        <f t="shared" si="246"/>
        <v>0</v>
      </c>
      <c r="D736" s="95">
        <f t="shared" si="247"/>
        <v>45497</v>
      </c>
      <c r="E736" s="93">
        <f ca="1">IF(D736&lt;$B$1,VLOOKUP(D736,[1]DI!$A$4:$B$15000,2,FALSE),0)</f>
        <v>0.104</v>
      </c>
      <c r="F736" s="14">
        <f t="shared" ca="1" si="256"/>
        <v>1.0003926999999999</v>
      </c>
      <c r="G736" s="14">
        <f ca="1">(TRUNC(PRODUCT($F$12:$F735),16))</f>
        <v>1.3764066407712501</v>
      </c>
      <c r="H736" s="14">
        <f t="shared" ca="1" si="257"/>
        <v>1.10380622170753</v>
      </c>
      <c r="I736" s="14">
        <f t="shared" ca="1" si="258"/>
        <v>1.2469640200000001</v>
      </c>
      <c r="J736" s="13">
        <f t="shared" si="248"/>
        <v>0.05</v>
      </c>
      <c r="K736" s="29">
        <f t="shared" si="249"/>
        <v>44812</v>
      </c>
      <c r="L736" s="2">
        <f t="shared" si="250"/>
        <v>470</v>
      </c>
      <c r="M736" s="17">
        <f t="shared" si="251"/>
        <v>470</v>
      </c>
      <c r="N736" s="12">
        <f t="shared" si="240"/>
        <v>1.0952662980000001</v>
      </c>
      <c r="O736" s="12">
        <f t="shared" ca="1" si="241"/>
        <v>1.3657576659999999</v>
      </c>
      <c r="P736" s="17">
        <f t="shared" si="252"/>
        <v>0</v>
      </c>
      <c r="Q736" s="14">
        <f t="shared" ca="1" si="242"/>
        <v>0</v>
      </c>
      <c r="R736" s="20">
        <f t="shared" si="243"/>
        <v>0</v>
      </c>
      <c r="S736" s="14">
        <f t="shared" si="244"/>
        <v>0</v>
      </c>
      <c r="T736" s="4">
        <f t="shared" si="253"/>
        <v>0</v>
      </c>
      <c r="U736" s="29">
        <f t="shared" si="254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45"/>
        <v>45499</v>
      </c>
      <c r="B737" s="116">
        <f t="shared" ca="1" si="255"/>
        <v>0</v>
      </c>
      <c r="C737" s="14">
        <f t="shared" si="246"/>
        <v>0</v>
      </c>
      <c r="D737" s="95">
        <f t="shared" si="247"/>
        <v>45498</v>
      </c>
      <c r="E737" s="93">
        <f ca="1">IF(D737&lt;$B$1,VLOOKUP(D737,[1]DI!$A$4:$B$15000,2,FALSE),0)</f>
        <v>0.104</v>
      </c>
      <c r="F737" s="14">
        <f t="shared" ca="1" si="256"/>
        <v>1.0003926999999999</v>
      </c>
      <c r="G737" s="14">
        <f ca="1">(TRUNC(PRODUCT($F$12:$F736),16))</f>
        <v>1.37694715565908</v>
      </c>
      <c r="H737" s="14">
        <f t="shared" ca="1" si="257"/>
        <v>1.10380622170753</v>
      </c>
      <c r="I737" s="14">
        <f t="shared" ca="1" si="258"/>
        <v>1.2474537000000001</v>
      </c>
      <c r="J737" s="13">
        <f t="shared" si="248"/>
        <v>0.05</v>
      </c>
      <c r="K737" s="29">
        <f t="shared" si="249"/>
        <v>44812</v>
      </c>
      <c r="L737" s="2">
        <f t="shared" si="250"/>
        <v>471</v>
      </c>
      <c r="M737" s="17">
        <f t="shared" si="251"/>
        <v>471</v>
      </c>
      <c r="N737" s="12">
        <f t="shared" si="240"/>
        <v>1.0954783749999999</v>
      </c>
      <c r="O737" s="12">
        <f t="shared" ca="1" si="241"/>
        <v>1.3665585520000001</v>
      </c>
      <c r="P737" s="17">
        <f t="shared" si="252"/>
        <v>0</v>
      </c>
      <c r="Q737" s="14">
        <f t="shared" ca="1" si="242"/>
        <v>0</v>
      </c>
      <c r="R737" s="20">
        <f t="shared" si="243"/>
        <v>0</v>
      </c>
      <c r="S737" s="14">
        <f t="shared" si="244"/>
        <v>0</v>
      </c>
      <c r="T737" s="4">
        <f t="shared" si="253"/>
        <v>0</v>
      </c>
      <c r="U737" s="29">
        <f t="shared" si="254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45"/>
        <v>45502</v>
      </c>
      <c r="B738" s="116">
        <f t="shared" ca="1" si="255"/>
        <v>0</v>
      </c>
      <c r="C738" s="14">
        <f t="shared" si="246"/>
        <v>0</v>
      </c>
      <c r="D738" s="95">
        <f t="shared" si="247"/>
        <v>45499</v>
      </c>
      <c r="E738" s="93">
        <f ca="1">IF(D738&lt;$B$1,VLOOKUP(D738,[1]DI!$A$4:$B$15000,2,FALSE),0)</f>
        <v>0.104</v>
      </c>
      <c r="F738" s="14">
        <f t="shared" ca="1" si="256"/>
        <v>1.0003926999999999</v>
      </c>
      <c r="G738" s="14">
        <f ca="1">(TRUNC(PRODUCT($F$12:$F737),16))</f>
        <v>1.37748788280711</v>
      </c>
      <c r="H738" s="14">
        <f t="shared" ca="1" si="257"/>
        <v>1.10380622170753</v>
      </c>
      <c r="I738" s="14">
        <f t="shared" ca="1" si="258"/>
        <v>1.2479435800000001</v>
      </c>
      <c r="J738" s="13">
        <f t="shared" si="248"/>
        <v>0.05</v>
      </c>
      <c r="K738" s="29">
        <f t="shared" si="249"/>
        <v>44812</v>
      </c>
      <c r="L738" s="2">
        <f t="shared" si="250"/>
        <v>472</v>
      </c>
      <c r="M738" s="17">
        <f t="shared" si="251"/>
        <v>472</v>
      </c>
      <c r="N738" s="12">
        <f t="shared" si="240"/>
        <v>1.095690493</v>
      </c>
      <c r="O738" s="12">
        <f t="shared" ca="1" si="241"/>
        <v>1.3673599160000001</v>
      </c>
      <c r="P738" s="17">
        <f t="shared" si="252"/>
        <v>0</v>
      </c>
      <c r="Q738" s="14">
        <f t="shared" ca="1" si="242"/>
        <v>0</v>
      </c>
      <c r="R738" s="20">
        <f t="shared" si="243"/>
        <v>0</v>
      </c>
      <c r="S738" s="14">
        <f t="shared" si="244"/>
        <v>0</v>
      </c>
      <c r="T738" s="4">
        <f t="shared" si="253"/>
        <v>0</v>
      </c>
      <c r="U738" s="29">
        <f t="shared" si="254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45"/>
        <v>45503</v>
      </c>
      <c r="B739" s="116">
        <f t="shared" ca="1" si="255"/>
        <v>0</v>
      </c>
      <c r="C739" s="14">
        <f t="shared" si="246"/>
        <v>0</v>
      </c>
      <c r="D739" s="95">
        <f t="shared" si="247"/>
        <v>45502</v>
      </c>
      <c r="E739" s="93">
        <f ca="1">IF(D739&lt;$B$1,VLOOKUP(D739,[1]DI!$A$4:$B$15000,2,FALSE),0)</f>
        <v>0.104</v>
      </c>
      <c r="F739" s="14">
        <f t="shared" ca="1" si="256"/>
        <v>1.0003926999999999</v>
      </c>
      <c r="G739" s="14">
        <f ca="1">(TRUNC(PRODUCT($F$12:$F738),16))</f>
        <v>1.3780288222986901</v>
      </c>
      <c r="H739" s="14">
        <f t="shared" ca="1" si="257"/>
        <v>1.10380622170753</v>
      </c>
      <c r="I739" s="14">
        <f t="shared" ca="1" si="258"/>
        <v>1.24843364</v>
      </c>
      <c r="J739" s="13">
        <f t="shared" si="248"/>
        <v>0.05</v>
      </c>
      <c r="K739" s="29">
        <f t="shared" si="249"/>
        <v>44812</v>
      </c>
      <c r="L739" s="2">
        <f t="shared" si="250"/>
        <v>473</v>
      </c>
      <c r="M739" s="17">
        <f t="shared" si="251"/>
        <v>473</v>
      </c>
      <c r="N739" s="12">
        <f t="shared" si="240"/>
        <v>1.0959026519999999</v>
      </c>
      <c r="O739" s="12">
        <f t="shared" ca="1" si="241"/>
        <v>1.3681617370000001</v>
      </c>
      <c r="P739" s="17">
        <f t="shared" si="252"/>
        <v>0</v>
      </c>
      <c r="Q739" s="14">
        <f t="shared" ca="1" si="242"/>
        <v>0</v>
      </c>
      <c r="R739" s="20">
        <f t="shared" si="243"/>
        <v>0</v>
      </c>
      <c r="S739" s="14">
        <f t="shared" si="244"/>
        <v>0</v>
      </c>
      <c r="T739" s="4">
        <f t="shared" si="253"/>
        <v>0</v>
      </c>
      <c r="U739" s="29">
        <f t="shared" si="254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45"/>
        <v>45504</v>
      </c>
      <c r="B740" s="116">
        <f t="shared" ca="1" si="255"/>
        <v>0</v>
      </c>
      <c r="C740" s="14">
        <f t="shared" si="246"/>
        <v>0</v>
      </c>
      <c r="D740" s="95">
        <f t="shared" si="247"/>
        <v>45503</v>
      </c>
      <c r="E740" s="93">
        <f ca="1">IF(D740&lt;$B$1,VLOOKUP(D740,[1]DI!$A$4:$B$15000,2,FALSE),0)</f>
        <v>0.104</v>
      </c>
      <c r="F740" s="14">
        <f t="shared" ca="1" si="256"/>
        <v>1.0003926999999999</v>
      </c>
      <c r="G740" s="14">
        <f ca="1">(TRUNC(PRODUCT($F$12:$F739),16))</f>
        <v>1.3785699742172</v>
      </c>
      <c r="H740" s="14">
        <f t="shared" ca="1" si="257"/>
        <v>1.10380622170753</v>
      </c>
      <c r="I740" s="14">
        <f t="shared" ca="1" si="258"/>
        <v>1.2489239000000001</v>
      </c>
      <c r="J740" s="13">
        <f t="shared" si="248"/>
        <v>0.05</v>
      </c>
      <c r="K740" s="29">
        <f t="shared" si="249"/>
        <v>44812</v>
      </c>
      <c r="L740" s="2">
        <f t="shared" si="250"/>
        <v>474</v>
      </c>
      <c r="M740" s="17">
        <f t="shared" si="251"/>
        <v>474</v>
      </c>
      <c r="N740" s="12">
        <f t="shared" si="240"/>
        <v>1.0961148519999999</v>
      </c>
      <c r="O740" s="12">
        <f t="shared" ca="1" si="241"/>
        <v>1.3689640359999999</v>
      </c>
      <c r="P740" s="17">
        <f t="shared" si="252"/>
        <v>0</v>
      </c>
      <c r="Q740" s="14">
        <f t="shared" ca="1" si="242"/>
        <v>0</v>
      </c>
      <c r="R740" s="20">
        <f t="shared" si="243"/>
        <v>0</v>
      </c>
      <c r="S740" s="14">
        <f t="shared" si="244"/>
        <v>0</v>
      </c>
      <c r="T740" s="4">
        <f t="shared" si="253"/>
        <v>0</v>
      </c>
      <c r="U740" s="29">
        <f t="shared" si="254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45"/>
        <v>45505</v>
      </c>
      <c r="B741" s="116">
        <f t="shared" ca="1" si="255"/>
        <v>0</v>
      </c>
      <c r="C741" s="14">
        <f t="shared" si="246"/>
        <v>0</v>
      </c>
      <c r="D741" s="95">
        <f t="shared" si="247"/>
        <v>45504</v>
      </c>
      <c r="E741" s="93">
        <f ca="1">IF(D741&lt;$B$1,VLOOKUP(D741,[1]DI!$A$4:$B$15000,2,FALSE),0)</f>
        <v>0.104</v>
      </c>
      <c r="F741" s="14">
        <f t="shared" ca="1" si="256"/>
        <v>1.0003926999999999</v>
      </c>
      <c r="G741" s="14">
        <f ca="1">(TRUNC(PRODUCT($F$12:$F740),16))</f>
        <v>1.37911133864608</v>
      </c>
      <c r="H741" s="14">
        <f t="shared" ca="1" si="257"/>
        <v>1.10380622170753</v>
      </c>
      <c r="I741" s="14">
        <f t="shared" ca="1" si="258"/>
        <v>1.2494143600000001</v>
      </c>
      <c r="J741" s="13">
        <f t="shared" si="248"/>
        <v>0.05</v>
      </c>
      <c r="K741" s="29">
        <f t="shared" si="249"/>
        <v>44812</v>
      </c>
      <c r="L741" s="2">
        <f t="shared" si="250"/>
        <v>475</v>
      </c>
      <c r="M741" s="17">
        <f t="shared" si="251"/>
        <v>475</v>
      </c>
      <c r="N741" s="12">
        <f t="shared" si="240"/>
        <v>1.0963270940000001</v>
      </c>
      <c r="O741" s="12">
        <f t="shared" ca="1" si="241"/>
        <v>1.369766815</v>
      </c>
      <c r="P741" s="17">
        <f t="shared" si="252"/>
        <v>0</v>
      </c>
      <c r="Q741" s="14">
        <f t="shared" ca="1" si="242"/>
        <v>0</v>
      </c>
      <c r="R741" s="20">
        <f t="shared" si="243"/>
        <v>0</v>
      </c>
      <c r="S741" s="14">
        <f t="shared" si="244"/>
        <v>0</v>
      </c>
      <c r="T741" s="4">
        <f t="shared" si="253"/>
        <v>0</v>
      </c>
      <c r="U741" s="29">
        <f t="shared" si="254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45"/>
        <v>45506</v>
      </c>
      <c r="B742" s="116">
        <f t="shared" ca="1" si="255"/>
        <v>0</v>
      </c>
      <c r="C742" s="14">
        <f t="shared" si="246"/>
        <v>0</v>
      </c>
      <c r="D742" s="95">
        <f t="shared" si="247"/>
        <v>45505</v>
      </c>
      <c r="E742" s="93">
        <f ca="1">IF(D742&lt;$B$1,VLOOKUP(D742,[1]DI!$A$4:$B$15000,2,FALSE),0)</f>
        <v>0.104</v>
      </c>
      <c r="F742" s="14">
        <f t="shared" ca="1" si="256"/>
        <v>1.0003926999999999</v>
      </c>
      <c r="G742" s="14">
        <f ca="1">(TRUNC(PRODUCT($F$12:$F741),16))</f>
        <v>1.37965291566876</v>
      </c>
      <c r="H742" s="14">
        <f t="shared" ca="1" si="257"/>
        <v>1.10380622170753</v>
      </c>
      <c r="I742" s="14">
        <f t="shared" ca="1" si="258"/>
        <v>1.249905</v>
      </c>
      <c r="J742" s="13">
        <f t="shared" si="248"/>
        <v>0.05</v>
      </c>
      <c r="K742" s="29">
        <f t="shared" si="249"/>
        <v>44812</v>
      </c>
      <c r="L742" s="2">
        <f t="shared" si="250"/>
        <v>476</v>
      </c>
      <c r="M742" s="17">
        <f t="shared" si="251"/>
        <v>476</v>
      </c>
      <c r="N742" s="12">
        <f t="shared" si="240"/>
        <v>1.096539376</v>
      </c>
      <c r="O742" s="12">
        <f t="shared" ca="1" si="241"/>
        <v>1.3705700489999999</v>
      </c>
      <c r="P742" s="17">
        <f t="shared" si="252"/>
        <v>0</v>
      </c>
      <c r="Q742" s="14">
        <f t="shared" ca="1" si="242"/>
        <v>0</v>
      </c>
      <c r="R742" s="20">
        <f t="shared" si="243"/>
        <v>0</v>
      </c>
      <c r="S742" s="14">
        <f t="shared" si="244"/>
        <v>0</v>
      </c>
      <c r="T742" s="4">
        <f t="shared" si="253"/>
        <v>0</v>
      </c>
      <c r="U742" s="29">
        <f t="shared" si="254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45"/>
        <v>45509</v>
      </c>
      <c r="B743" s="116">
        <f t="shared" ca="1" si="255"/>
        <v>0</v>
      </c>
      <c r="C743" s="14">
        <f t="shared" si="246"/>
        <v>0</v>
      </c>
      <c r="D743" s="95">
        <f t="shared" si="247"/>
        <v>45506</v>
      </c>
      <c r="E743" s="93">
        <f ca="1">IF(D743&lt;$B$1,VLOOKUP(D743,[1]DI!$A$4:$B$15000,2,FALSE),0)</f>
        <v>0.104</v>
      </c>
      <c r="F743" s="14">
        <f t="shared" ca="1" si="256"/>
        <v>1.0003926999999999</v>
      </c>
      <c r="G743" s="14">
        <f ca="1">(TRUNC(PRODUCT($F$12:$F742),16))</f>
        <v>1.38019470536875</v>
      </c>
      <c r="H743" s="14">
        <f t="shared" ca="1" si="257"/>
        <v>1.10380622170753</v>
      </c>
      <c r="I743" s="14">
        <f t="shared" ca="1" si="258"/>
        <v>1.2503958399999999</v>
      </c>
      <c r="J743" s="13">
        <f t="shared" si="248"/>
        <v>0.05</v>
      </c>
      <c r="K743" s="29">
        <f t="shared" si="249"/>
        <v>44812</v>
      </c>
      <c r="L743" s="2">
        <f t="shared" si="250"/>
        <v>477</v>
      </c>
      <c r="M743" s="17">
        <f t="shared" si="251"/>
        <v>477</v>
      </c>
      <c r="N743" s="12">
        <f t="shared" si="240"/>
        <v>1.0967517</v>
      </c>
      <c r="O743" s="12">
        <f t="shared" ca="1" si="241"/>
        <v>1.371373763</v>
      </c>
      <c r="P743" s="17">
        <f t="shared" si="252"/>
        <v>0</v>
      </c>
      <c r="Q743" s="14">
        <f t="shared" ca="1" si="242"/>
        <v>0</v>
      </c>
      <c r="R743" s="20">
        <f t="shared" si="243"/>
        <v>0</v>
      </c>
      <c r="S743" s="14">
        <f t="shared" si="244"/>
        <v>0</v>
      </c>
      <c r="T743" s="4">
        <f t="shared" si="253"/>
        <v>0</v>
      </c>
      <c r="U743" s="29">
        <f t="shared" si="254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45"/>
        <v>45510</v>
      </c>
      <c r="B744" s="116">
        <f t="shared" ca="1" si="255"/>
        <v>0</v>
      </c>
      <c r="C744" s="14">
        <f t="shared" si="246"/>
        <v>0</v>
      </c>
      <c r="D744" s="95">
        <f t="shared" si="247"/>
        <v>45509</v>
      </c>
      <c r="E744" s="93">
        <f ca="1">IF(D744&lt;$B$1,VLOOKUP(D744,[1]DI!$A$4:$B$15000,2,FALSE),0)</f>
        <v>0.104</v>
      </c>
      <c r="F744" s="14">
        <f t="shared" ca="1" si="256"/>
        <v>1.0003926999999999</v>
      </c>
      <c r="G744" s="14">
        <f ca="1">(TRUNC(PRODUCT($F$12:$F743),16))</f>
        <v>1.38073670782955</v>
      </c>
      <c r="H744" s="14">
        <f t="shared" ca="1" si="257"/>
        <v>1.10380622170753</v>
      </c>
      <c r="I744" s="14">
        <f t="shared" ca="1" si="258"/>
        <v>1.25088687</v>
      </c>
      <c r="J744" s="13">
        <f t="shared" si="248"/>
        <v>0.05</v>
      </c>
      <c r="K744" s="29">
        <f t="shared" si="249"/>
        <v>44812</v>
      </c>
      <c r="L744" s="2">
        <f t="shared" si="250"/>
        <v>478</v>
      </c>
      <c r="M744" s="17">
        <f t="shared" si="251"/>
        <v>478</v>
      </c>
      <c r="N744" s="12">
        <f t="shared" si="240"/>
        <v>1.096964064</v>
      </c>
      <c r="O744" s="12">
        <f t="shared" ca="1" si="241"/>
        <v>1.372177945</v>
      </c>
      <c r="P744" s="17">
        <f t="shared" si="252"/>
        <v>0</v>
      </c>
      <c r="Q744" s="14">
        <f t="shared" ca="1" si="242"/>
        <v>0</v>
      </c>
      <c r="R744" s="20">
        <f t="shared" si="243"/>
        <v>0</v>
      </c>
      <c r="S744" s="14">
        <f t="shared" si="244"/>
        <v>0</v>
      </c>
      <c r="T744" s="4">
        <f t="shared" si="253"/>
        <v>0</v>
      </c>
      <c r="U744" s="29">
        <f t="shared" si="254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45"/>
        <v>45511</v>
      </c>
      <c r="B745" s="116">
        <f t="shared" ca="1" si="255"/>
        <v>0</v>
      </c>
      <c r="C745" s="14">
        <f t="shared" si="246"/>
        <v>0</v>
      </c>
      <c r="D745" s="95">
        <f t="shared" si="247"/>
        <v>45510</v>
      </c>
      <c r="E745" s="93">
        <f ca="1">IF(D745&lt;$B$1,VLOOKUP(D745,[1]DI!$A$4:$B$15000,2,FALSE),0)</f>
        <v>0.104</v>
      </c>
      <c r="F745" s="14">
        <f t="shared" ca="1" si="256"/>
        <v>1.0003926999999999</v>
      </c>
      <c r="G745" s="14">
        <f ca="1">(TRUNC(PRODUCT($F$12:$F744),16))</f>
        <v>1.38127892313471</v>
      </c>
      <c r="H745" s="14">
        <f t="shared" ca="1" si="257"/>
        <v>1.10380622170753</v>
      </c>
      <c r="I745" s="14">
        <f t="shared" ca="1" si="258"/>
        <v>1.25137809</v>
      </c>
      <c r="J745" s="13">
        <f t="shared" si="248"/>
        <v>0.05</v>
      </c>
      <c r="K745" s="29">
        <f t="shared" si="249"/>
        <v>44812</v>
      </c>
      <c r="L745" s="2">
        <f t="shared" si="250"/>
        <v>479</v>
      </c>
      <c r="M745" s="17">
        <f t="shared" si="251"/>
        <v>479</v>
      </c>
      <c r="N745" s="12">
        <f t="shared" si="240"/>
        <v>1.09717647</v>
      </c>
      <c r="O745" s="12">
        <f t="shared" ca="1" si="241"/>
        <v>1.3729825950000001</v>
      </c>
      <c r="P745" s="17">
        <f t="shared" si="252"/>
        <v>0</v>
      </c>
      <c r="Q745" s="14">
        <f t="shared" ca="1" si="242"/>
        <v>0</v>
      </c>
      <c r="R745" s="20">
        <f t="shared" si="243"/>
        <v>0</v>
      </c>
      <c r="S745" s="14">
        <f t="shared" si="244"/>
        <v>0</v>
      </c>
      <c r="T745" s="4">
        <f t="shared" si="253"/>
        <v>0</v>
      </c>
      <c r="U745" s="29">
        <f t="shared" si="254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45"/>
        <v>45512</v>
      </c>
      <c r="B746" s="116">
        <f t="shared" ca="1" si="255"/>
        <v>0</v>
      </c>
      <c r="C746" s="14">
        <f t="shared" si="246"/>
        <v>0</v>
      </c>
      <c r="D746" s="95">
        <f t="shared" si="247"/>
        <v>45511</v>
      </c>
      <c r="E746" s="93">
        <f ca="1">IF(D746&lt;$B$1,VLOOKUP(D746,[1]DI!$A$4:$B$15000,2,FALSE),0)</f>
        <v>0.104</v>
      </c>
      <c r="F746" s="14">
        <f t="shared" ca="1" si="256"/>
        <v>1.0003926999999999</v>
      </c>
      <c r="G746" s="14">
        <f ca="1">(TRUNC(PRODUCT($F$12:$F745),16))</f>
        <v>1.3818213513678299</v>
      </c>
      <c r="H746" s="14">
        <f t="shared" ca="1" si="257"/>
        <v>1.10380622170753</v>
      </c>
      <c r="I746" s="14">
        <f t="shared" ca="1" si="258"/>
        <v>1.2518695099999999</v>
      </c>
      <c r="J746" s="13">
        <f t="shared" si="248"/>
        <v>0.05</v>
      </c>
      <c r="K746" s="29">
        <f t="shared" si="249"/>
        <v>44812</v>
      </c>
      <c r="L746" s="2">
        <f t="shared" si="250"/>
        <v>480</v>
      </c>
      <c r="M746" s="17">
        <f t="shared" si="251"/>
        <v>480</v>
      </c>
      <c r="N746" s="12">
        <f t="shared" si="240"/>
        <v>1.097388917</v>
      </c>
      <c r="O746" s="12">
        <f t="shared" ca="1" si="241"/>
        <v>1.373787726</v>
      </c>
      <c r="P746" s="17">
        <f t="shared" si="252"/>
        <v>0</v>
      </c>
      <c r="Q746" s="14">
        <f t="shared" ca="1" si="242"/>
        <v>0</v>
      </c>
      <c r="R746" s="20">
        <f t="shared" si="243"/>
        <v>0</v>
      </c>
      <c r="S746" s="14">
        <f t="shared" si="244"/>
        <v>0</v>
      </c>
      <c r="T746" s="4">
        <f t="shared" si="253"/>
        <v>0</v>
      </c>
      <c r="U746" s="29">
        <f t="shared" si="254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45"/>
        <v>45513</v>
      </c>
      <c r="B747" s="116">
        <f t="shared" ca="1" si="255"/>
        <v>0</v>
      </c>
      <c r="C747" s="14">
        <f t="shared" si="246"/>
        <v>0</v>
      </c>
      <c r="D747" s="95">
        <f t="shared" si="247"/>
        <v>45512</v>
      </c>
      <c r="E747" s="93">
        <f ca="1">IF(D747&lt;$B$1,VLOOKUP(D747,[1]DI!$A$4:$B$15000,2,FALSE),0)</f>
        <v>0.104</v>
      </c>
      <c r="F747" s="14">
        <f t="shared" ca="1" si="256"/>
        <v>1.0003926999999999</v>
      </c>
      <c r="G747" s="14">
        <f ca="1">(TRUNC(PRODUCT($F$12:$F746),16))</f>
        <v>1.38236399261251</v>
      </c>
      <c r="H747" s="14">
        <f t="shared" ca="1" si="257"/>
        <v>1.10380622170753</v>
      </c>
      <c r="I747" s="14">
        <f t="shared" ca="1" si="258"/>
        <v>1.25236112</v>
      </c>
      <c r="J747" s="13">
        <f t="shared" si="248"/>
        <v>0.05</v>
      </c>
      <c r="K747" s="29">
        <f t="shared" si="249"/>
        <v>44812</v>
      </c>
      <c r="L747" s="2">
        <f t="shared" si="250"/>
        <v>481</v>
      </c>
      <c r="M747" s="17">
        <f t="shared" si="251"/>
        <v>481</v>
      </c>
      <c r="N747" s="12">
        <f t="shared" si="240"/>
        <v>1.097601405</v>
      </c>
      <c r="O747" s="12">
        <f t="shared" ca="1" si="241"/>
        <v>1.374593325</v>
      </c>
      <c r="P747" s="17">
        <f t="shared" si="252"/>
        <v>0</v>
      </c>
      <c r="Q747" s="14">
        <f t="shared" ca="1" si="242"/>
        <v>0</v>
      </c>
      <c r="R747" s="20">
        <f t="shared" si="243"/>
        <v>0</v>
      </c>
      <c r="S747" s="14">
        <f t="shared" si="244"/>
        <v>0</v>
      </c>
      <c r="T747" s="4">
        <f t="shared" si="253"/>
        <v>0</v>
      </c>
      <c r="U747" s="29">
        <f t="shared" si="254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45"/>
        <v>45516</v>
      </c>
      <c r="B748" s="116">
        <f t="shared" ca="1" si="255"/>
        <v>0</v>
      </c>
      <c r="C748" s="14">
        <f t="shared" si="246"/>
        <v>0</v>
      </c>
      <c r="D748" s="95">
        <f t="shared" si="247"/>
        <v>45513</v>
      </c>
      <c r="E748" s="93">
        <f ca="1">IF(D748&lt;$B$1,VLOOKUP(D748,[1]DI!$A$4:$B$15000,2,FALSE),0)</f>
        <v>0.104</v>
      </c>
      <c r="F748" s="14">
        <f t="shared" ca="1" si="256"/>
        <v>1.0003926999999999</v>
      </c>
      <c r="G748" s="14">
        <f ca="1">(TRUNC(PRODUCT($F$12:$F747),16))</f>
        <v>1.38290684695241</v>
      </c>
      <c r="H748" s="14">
        <f t="shared" ca="1" si="257"/>
        <v>1.10380622170753</v>
      </c>
      <c r="I748" s="14">
        <f t="shared" ca="1" si="258"/>
        <v>1.25285292</v>
      </c>
      <c r="J748" s="13">
        <f t="shared" si="248"/>
        <v>0.05</v>
      </c>
      <c r="K748" s="29">
        <f t="shared" si="249"/>
        <v>44812</v>
      </c>
      <c r="L748" s="2">
        <f t="shared" si="250"/>
        <v>482</v>
      </c>
      <c r="M748" s="17">
        <f t="shared" si="251"/>
        <v>482</v>
      </c>
      <c r="N748" s="12">
        <f t="shared" si="240"/>
        <v>1.0978139339999999</v>
      </c>
      <c r="O748" s="12">
        <f t="shared" ca="1" si="241"/>
        <v>1.3753993929999999</v>
      </c>
      <c r="P748" s="17">
        <f t="shared" si="252"/>
        <v>0</v>
      </c>
      <c r="Q748" s="14">
        <f t="shared" ca="1" si="242"/>
        <v>0</v>
      </c>
      <c r="R748" s="20">
        <f t="shared" si="243"/>
        <v>0</v>
      </c>
      <c r="S748" s="14">
        <f t="shared" si="244"/>
        <v>0</v>
      </c>
      <c r="T748" s="4">
        <f t="shared" si="253"/>
        <v>0</v>
      </c>
      <c r="U748" s="29">
        <f t="shared" si="254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45"/>
        <v>45517</v>
      </c>
      <c r="B749" s="116">
        <f t="shared" ca="1" si="255"/>
        <v>0</v>
      </c>
      <c r="C749" s="14">
        <f t="shared" si="246"/>
        <v>0</v>
      </c>
      <c r="D749" s="95">
        <f t="shared" si="247"/>
        <v>45516</v>
      </c>
      <c r="E749" s="93">
        <f ca="1">IF(D749&lt;$B$1,VLOOKUP(D749,[1]DI!$A$4:$B$15000,2,FALSE),0)</f>
        <v>0.104</v>
      </c>
      <c r="F749" s="14">
        <f t="shared" ca="1" si="256"/>
        <v>1.0003926999999999</v>
      </c>
      <c r="G749" s="14">
        <f ca="1">(TRUNC(PRODUCT($F$12:$F748),16))</f>
        <v>1.3834499144712</v>
      </c>
      <c r="H749" s="14">
        <f t="shared" ca="1" si="257"/>
        <v>1.10380622170753</v>
      </c>
      <c r="I749" s="14">
        <f t="shared" ca="1" si="258"/>
        <v>1.25334491</v>
      </c>
      <c r="J749" s="13">
        <f t="shared" si="248"/>
        <v>0.05</v>
      </c>
      <c r="K749" s="29">
        <f t="shared" si="249"/>
        <v>44812</v>
      </c>
      <c r="L749" s="2">
        <f t="shared" si="250"/>
        <v>483</v>
      </c>
      <c r="M749" s="17">
        <f t="shared" si="251"/>
        <v>483</v>
      </c>
      <c r="N749" s="12">
        <f t="shared" si="240"/>
        <v>1.0980265039999999</v>
      </c>
      <c r="O749" s="12">
        <f t="shared" ca="1" si="241"/>
        <v>1.37620593</v>
      </c>
      <c r="P749" s="17">
        <f t="shared" si="252"/>
        <v>0</v>
      </c>
      <c r="Q749" s="14">
        <f t="shared" ca="1" si="242"/>
        <v>0</v>
      </c>
      <c r="R749" s="20">
        <f t="shared" si="243"/>
        <v>0</v>
      </c>
      <c r="S749" s="14">
        <f t="shared" si="244"/>
        <v>0</v>
      </c>
      <c r="T749" s="4">
        <f t="shared" si="253"/>
        <v>0</v>
      </c>
      <c r="U749" s="29">
        <f t="shared" si="254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45"/>
        <v>45518</v>
      </c>
      <c r="B750" s="116">
        <f t="shared" ca="1" si="255"/>
        <v>0</v>
      </c>
      <c r="C750" s="14">
        <f t="shared" si="246"/>
        <v>0</v>
      </c>
      <c r="D750" s="95">
        <f t="shared" si="247"/>
        <v>45517</v>
      </c>
      <c r="E750" s="93">
        <f ca="1">IF(D750&lt;$B$1,VLOOKUP(D750,[1]DI!$A$4:$B$15000,2,FALSE),0)</f>
        <v>0.104</v>
      </c>
      <c r="F750" s="14">
        <f t="shared" ca="1" si="256"/>
        <v>1.0003926999999999</v>
      </c>
      <c r="G750" s="14">
        <f ca="1">(TRUNC(PRODUCT($F$12:$F749),16))</f>
        <v>1.3839931952526201</v>
      </c>
      <c r="H750" s="14">
        <f t="shared" ca="1" si="257"/>
        <v>1.10380622170753</v>
      </c>
      <c r="I750" s="14">
        <f t="shared" ca="1" si="258"/>
        <v>1.2538370999999999</v>
      </c>
      <c r="J750" s="13">
        <f t="shared" si="248"/>
        <v>0.05</v>
      </c>
      <c r="K750" s="29">
        <f t="shared" si="249"/>
        <v>44812</v>
      </c>
      <c r="L750" s="2">
        <f t="shared" si="250"/>
        <v>484</v>
      </c>
      <c r="M750" s="17">
        <f t="shared" si="251"/>
        <v>484</v>
      </c>
      <c r="N750" s="12">
        <f t="shared" si="240"/>
        <v>1.098239116</v>
      </c>
      <c r="O750" s="12">
        <f t="shared" ca="1" si="241"/>
        <v>1.377012948</v>
      </c>
      <c r="P750" s="17">
        <f t="shared" si="252"/>
        <v>0</v>
      </c>
      <c r="Q750" s="14">
        <f t="shared" ca="1" si="242"/>
        <v>0</v>
      </c>
      <c r="R750" s="20">
        <f t="shared" si="243"/>
        <v>0</v>
      </c>
      <c r="S750" s="14">
        <f t="shared" si="244"/>
        <v>0</v>
      </c>
      <c r="T750" s="4">
        <f t="shared" si="253"/>
        <v>0</v>
      </c>
      <c r="U750" s="29">
        <f t="shared" si="254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45"/>
        <v>45519</v>
      </c>
      <c r="B751" s="116">
        <f t="shared" ca="1" si="255"/>
        <v>0</v>
      </c>
      <c r="C751" s="14">
        <f t="shared" si="246"/>
        <v>0</v>
      </c>
      <c r="D751" s="95">
        <f t="shared" si="247"/>
        <v>45518</v>
      </c>
      <c r="E751" s="93">
        <f ca="1">IF(D751&lt;$B$1,VLOOKUP(D751,[1]DI!$A$4:$B$15000,2,FALSE),0)</f>
        <v>0.104</v>
      </c>
      <c r="F751" s="14">
        <f t="shared" ca="1" si="256"/>
        <v>1.0003926999999999</v>
      </c>
      <c r="G751" s="14">
        <f ca="1">(TRUNC(PRODUCT($F$12:$F750),16))</f>
        <v>1.3845366893803901</v>
      </c>
      <c r="H751" s="14">
        <f t="shared" ca="1" si="257"/>
        <v>1.10380622170753</v>
      </c>
      <c r="I751" s="14">
        <f t="shared" ca="1" si="258"/>
        <v>1.25432948</v>
      </c>
      <c r="J751" s="13">
        <f t="shared" si="248"/>
        <v>0.05</v>
      </c>
      <c r="K751" s="29">
        <f t="shared" si="249"/>
        <v>44812</v>
      </c>
      <c r="L751" s="2">
        <f t="shared" si="250"/>
        <v>485</v>
      </c>
      <c r="M751" s="17">
        <f t="shared" si="251"/>
        <v>485</v>
      </c>
      <c r="N751" s="12">
        <f t="shared" si="240"/>
        <v>1.0984517680000001</v>
      </c>
      <c r="O751" s="12">
        <f t="shared" ca="1" si="241"/>
        <v>1.3778204350000001</v>
      </c>
      <c r="P751" s="17">
        <f t="shared" si="252"/>
        <v>0</v>
      </c>
      <c r="Q751" s="14">
        <f t="shared" ca="1" si="242"/>
        <v>0</v>
      </c>
      <c r="R751" s="20">
        <f t="shared" si="243"/>
        <v>0</v>
      </c>
      <c r="S751" s="14">
        <f t="shared" si="244"/>
        <v>0</v>
      </c>
      <c r="T751" s="4">
        <f t="shared" si="253"/>
        <v>0</v>
      </c>
      <c r="U751" s="29">
        <f t="shared" si="254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45"/>
        <v>45520</v>
      </c>
      <c r="B752" s="116">
        <f t="shared" ca="1" si="255"/>
        <v>0</v>
      </c>
      <c r="C752" s="14">
        <f t="shared" si="246"/>
        <v>0</v>
      </c>
      <c r="D752" s="95">
        <f t="shared" si="247"/>
        <v>45519</v>
      </c>
      <c r="E752" s="93">
        <f ca="1">IF(D752&lt;$B$1,VLOOKUP(D752,[1]DI!$A$4:$B$15000,2,FALSE),0)</f>
        <v>0.104</v>
      </c>
      <c r="F752" s="14">
        <f t="shared" ca="1" si="256"/>
        <v>1.0003926999999999</v>
      </c>
      <c r="G752" s="14">
        <f ca="1">(TRUNC(PRODUCT($F$12:$F751),16))</f>
        <v>1.3850803969383101</v>
      </c>
      <c r="H752" s="14">
        <f t="shared" ca="1" si="257"/>
        <v>1.10380622170753</v>
      </c>
      <c r="I752" s="14">
        <f t="shared" ca="1" si="258"/>
        <v>1.25482206</v>
      </c>
      <c r="J752" s="13">
        <f t="shared" si="248"/>
        <v>0.05</v>
      </c>
      <c r="K752" s="29">
        <f t="shared" si="249"/>
        <v>44812</v>
      </c>
      <c r="L752" s="2">
        <f t="shared" si="250"/>
        <v>486</v>
      </c>
      <c r="M752" s="17">
        <f t="shared" si="251"/>
        <v>486</v>
      </c>
      <c r="N752" s="12">
        <f t="shared" si="240"/>
        <v>1.0986644619999999</v>
      </c>
      <c r="O752" s="12">
        <f t="shared" ca="1" si="241"/>
        <v>1.378628403</v>
      </c>
      <c r="P752" s="17">
        <f t="shared" si="252"/>
        <v>0</v>
      </c>
      <c r="Q752" s="14">
        <f t="shared" ca="1" si="242"/>
        <v>0</v>
      </c>
      <c r="R752" s="20">
        <f t="shared" si="243"/>
        <v>0</v>
      </c>
      <c r="S752" s="14">
        <f t="shared" si="244"/>
        <v>0</v>
      </c>
      <c r="T752" s="4">
        <f t="shared" si="253"/>
        <v>0</v>
      </c>
      <c r="U752" s="29">
        <f t="shared" si="254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45"/>
        <v>45523</v>
      </c>
      <c r="B753" s="116">
        <f t="shared" ca="1" si="255"/>
        <v>0</v>
      </c>
      <c r="C753" s="14">
        <f t="shared" si="246"/>
        <v>0</v>
      </c>
      <c r="D753" s="95">
        <f t="shared" si="247"/>
        <v>45520</v>
      </c>
      <c r="E753" s="93">
        <f ca="1">IF(D753&lt;$B$1,VLOOKUP(D753,[1]DI!$A$4:$B$15000,2,FALSE),0)</f>
        <v>0.104</v>
      </c>
      <c r="F753" s="14">
        <f t="shared" ca="1" si="256"/>
        <v>1.0003926999999999</v>
      </c>
      <c r="G753" s="14">
        <f ca="1">(TRUNC(PRODUCT($F$12:$F752),16))</f>
        <v>1.3856243180101899</v>
      </c>
      <c r="H753" s="14">
        <f t="shared" ca="1" si="257"/>
        <v>1.10380622170753</v>
      </c>
      <c r="I753" s="14">
        <f t="shared" ca="1" si="258"/>
        <v>1.2553148300000001</v>
      </c>
      <c r="J753" s="13">
        <f t="shared" si="248"/>
        <v>0.05</v>
      </c>
      <c r="K753" s="29">
        <f t="shared" si="249"/>
        <v>44812</v>
      </c>
      <c r="L753" s="2">
        <f t="shared" si="250"/>
        <v>487</v>
      </c>
      <c r="M753" s="17">
        <f t="shared" si="251"/>
        <v>487</v>
      </c>
      <c r="N753" s="12">
        <f t="shared" si="240"/>
        <v>1.098877197</v>
      </c>
      <c r="O753" s="12">
        <f t="shared" ca="1" si="241"/>
        <v>1.3794368420000001</v>
      </c>
      <c r="P753" s="17">
        <f t="shared" si="252"/>
        <v>0</v>
      </c>
      <c r="Q753" s="14">
        <f t="shared" ca="1" si="242"/>
        <v>0</v>
      </c>
      <c r="R753" s="20">
        <f t="shared" si="243"/>
        <v>0</v>
      </c>
      <c r="S753" s="14">
        <f t="shared" si="244"/>
        <v>0</v>
      </c>
      <c r="T753" s="4">
        <f t="shared" si="253"/>
        <v>0</v>
      </c>
      <c r="U753" s="29">
        <f t="shared" si="254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45"/>
        <v>45524</v>
      </c>
      <c r="B754" s="116">
        <f t="shared" ca="1" si="255"/>
        <v>0</v>
      </c>
      <c r="C754" s="14">
        <f t="shared" si="246"/>
        <v>0</v>
      </c>
      <c r="D754" s="95">
        <f t="shared" si="247"/>
        <v>45523</v>
      </c>
      <c r="E754" s="93">
        <f ca="1">IF(D754&lt;$B$1,VLOOKUP(D754,[1]DI!$A$4:$B$15000,2,FALSE),0)</f>
        <v>0.104</v>
      </c>
      <c r="F754" s="14">
        <f t="shared" ca="1" si="256"/>
        <v>1.0003926999999999</v>
      </c>
      <c r="G754" s="14">
        <f ca="1">(TRUNC(PRODUCT($F$12:$F753),16))</f>
        <v>1.3861684526798701</v>
      </c>
      <c r="H754" s="14">
        <f t="shared" ca="1" si="257"/>
        <v>1.10380622170753</v>
      </c>
      <c r="I754" s="14">
        <f t="shared" ca="1" si="258"/>
        <v>1.25580779</v>
      </c>
      <c r="J754" s="13">
        <f t="shared" si="248"/>
        <v>0.05</v>
      </c>
      <c r="K754" s="29">
        <f t="shared" si="249"/>
        <v>44812</v>
      </c>
      <c r="L754" s="2">
        <f t="shared" si="250"/>
        <v>488</v>
      </c>
      <c r="M754" s="17">
        <f t="shared" si="251"/>
        <v>488</v>
      </c>
      <c r="N754" s="12">
        <f t="shared" si="240"/>
        <v>1.0990899730000001</v>
      </c>
      <c r="O754" s="12">
        <f t="shared" ca="1" si="241"/>
        <v>1.38024575</v>
      </c>
      <c r="P754" s="17">
        <f t="shared" si="252"/>
        <v>0</v>
      </c>
      <c r="Q754" s="14">
        <f t="shared" ca="1" si="242"/>
        <v>0</v>
      </c>
      <c r="R754" s="20">
        <f t="shared" si="243"/>
        <v>0</v>
      </c>
      <c r="S754" s="14">
        <f t="shared" si="244"/>
        <v>0</v>
      </c>
      <c r="T754" s="4">
        <f t="shared" si="253"/>
        <v>0</v>
      </c>
      <c r="U754" s="29">
        <f t="shared" si="254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45"/>
        <v>45525</v>
      </c>
      <c r="B755" s="116">
        <f t="shared" ca="1" si="255"/>
        <v>0</v>
      </c>
      <c r="C755" s="14">
        <f t="shared" si="246"/>
        <v>0</v>
      </c>
      <c r="D755" s="95">
        <f t="shared" si="247"/>
        <v>45524</v>
      </c>
      <c r="E755" s="93">
        <f ca="1">IF(D755&lt;$B$1,VLOOKUP(D755,[1]DI!$A$4:$B$15000,2,FALSE),0)</f>
        <v>0.104</v>
      </c>
      <c r="F755" s="14">
        <f t="shared" ca="1" si="256"/>
        <v>1.0003926999999999</v>
      </c>
      <c r="G755" s="14">
        <f ca="1">(TRUNC(PRODUCT($F$12:$F754),16))</f>
        <v>1.3867128010312399</v>
      </c>
      <c r="H755" s="14">
        <f t="shared" ca="1" si="257"/>
        <v>1.10380622170753</v>
      </c>
      <c r="I755" s="14">
        <f t="shared" ca="1" si="258"/>
        <v>1.25630095</v>
      </c>
      <c r="J755" s="13">
        <f t="shared" si="248"/>
        <v>0.05</v>
      </c>
      <c r="K755" s="29">
        <f t="shared" si="249"/>
        <v>44812</v>
      </c>
      <c r="L755" s="2">
        <f t="shared" si="250"/>
        <v>489</v>
      </c>
      <c r="M755" s="17">
        <f t="shared" si="251"/>
        <v>489</v>
      </c>
      <c r="N755" s="12">
        <f t="shared" si="240"/>
        <v>1.0993027900000001</v>
      </c>
      <c r="O755" s="12">
        <f t="shared" ca="1" si="241"/>
        <v>1.3810551390000001</v>
      </c>
      <c r="P755" s="17">
        <f t="shared" si="252"/>
        <v>0</v>
      </c>
      <c r="Q755" s="14">
        <f t="shared" ca="1" si="242"/>
        <v>0</v>
      </c>
      <c r="R755" s="20">
        <f t="shared" si="243"/>
        <v>0</v>
      </c>
      <c r="S755" s="14">
        <f t="shared" si="244"/>
        <v>0</v>
      </c>
      <c r="T755" s="4">
        <f t="shared" si="253"/>
        <v>0</v>
      </c>
      <c r="U755" s="29">
        <f t="shared" si="254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45"/>
        <v>45526</v>
      </c>
      <c r="B756" s="116">
        <f t="shared" ca="1" si="255"/>
        <v>0</v>
      </c>
      <c r="C756" s="14">
        <f t="shared" si="246"/>
        <v>0</v>
      </c>
      <c r="D756" s="95">
        <f t="shared" si="247"/>
        <v>45525</v>
      </c>
      <c r="E756" s="93">
        <f ca="1">IF(D756&lt;$B$1,VLOOKUP(D756,[1]DI!$A$4:$B$15000,2,FALSE),0)</f>
        <v>0.104</v>
      </c>
      <c r="F756" s="14">
        <f t="shared" ca="1" si="256"/>
        <v>1.0003926999999999</v>
      </c>
      <c r="G756" s="14">
        <f ca="1">(TRUNC(PRODUCT($F$12:$F755),16))</f>
        <v>1.3872573631481999</v>
      </c>
      <c r="H756" s="14">
        <f t="shared" ca="1" si="257"/>
        <v>1.10380622170753</v>
      </c>
      <c r="I756" s="14">
        <f t="shared" ca="1" si="258"/>
        <v>1.2567942999999999</v>
      </c>
      <c r="J756" s="13">
        <f t="shared" si="248"/>
        <v>0.05</v>
      </c>
      <c r="K756" s="29">
        <f t="shared" si="249"/>
        <v>44812</v>
      </c>
      <c r="L756" s="2">
        <f t="shared" si="250"/>
        <v>490</v>
      </c>
      <c r="M756" s="17">
        <f t="shared" si="251"/>
        <v>490</v>
      </c>
      <c r="N756" s="12">
        <f t="shared" si="240"/>
        <v>1.099515649</v>
      </c>
      <c r="O756" s="12">
        <f t="shared" ca="1" si="241"/>
        <v>1.3818649999999999</v>
      </c>
      <c r="P756" s="17">
        <f t="shared" si="252"/>
        <v>0</v>
      </c>
      <c r="Q756" s="14">
        <f t="shared" ca="1" si="242"/>
        <v>0</v>
      </c>
      <c r="R756" s="20">
        <f t="shared" si="243"/>
        <v>0</v>
      </c>
      <c r="S756" s="14">
        <f t="shared" si="244"/>
        <v>0</v>
      </c>
      <c r="T756" s="4">
        <f t="shared" si="253"/>
        <v>0</v>
      </c>
      <c r="U756" s="29">
        <f t="shared" si="254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45"/>
        <v>45527</v>
      </c>
      <c r="B757" s="116">
        <f t="shared" ca="1" si="255"/>
        <v>0</v>
      </c>
      <c r="C757" s="14">
        <f t="shared" si="246"/>
        <v>0</v>
      </c>
      <c r="D757" s="95">
        <f t="shared" si="247"/>
        <v>45526</v>
      </c>
      <c r="E757" s="93">
        <f ca="1">IF(D757&lt;$B$1,VLOOKUP(D757,[1]DI!$A$4:$B$15000,2,FALSE),0)</f>
        <v>0.104</v>
      </c>
      <c r="F757" s="14">
        <f t="shared" ca="1" si="256"/>
        <v>1.0003926999999999</v>
      </c>
      <c r="G757" s="14">
        <f ca="1">(TRUNC(PRODUCT($F$12:$F756),16))</f>
        <v>1.38780213911471</v>
      </c>
      <c r="H757" s="14">
        <f t="shared" ca="1" si="257"/>
        <v>1.10380622170753</v>
      </c>
      <c r="I757" s="14">
        <f t="shared" ca="1" si="258"/>
        <v>1.25728784</v>
      </c>
      <c r="J757" s="13">
        <f t="shared" si="248"/>
        <v>0.05</v>
      </c>
      <c r="K757" s="29">
        <f t="shared" si="249"/>
        <v>44812</v>
      </c>
      <c r="L757" s="2">
        <f t="shared" si="250"/>
        <v>491</v>
      </c>
      <c r="M757" s="17">
        <f t="shared" si="251"/>
        <v>491</v>
      </c>
      <c r="N757" s="12">
        <f t="shared" si="240"/>
        <v>1.0997285489999999</v>
      </c>
      <c r="O757" s="12">
        <f t="shared" ca="1" si="241"/>
        <v>1.382675332</v>
      </c>
      <c r="P757" s="17">
        <f t="shared" si="252"/>
        <v>0</v>
      </c>
      <c r="Q757" s="14">
        <f t="shared" ca="1" si="242"/>
        <v>0</v>
      </c>
      <c r="R757" s="20">
        <f t="shared" si="243"/>
        <v>0</v>
      </c>
      <c r="S757" s="14">
        <f t="shared" si="244"/>
        <v>0</v>
      </c>
      <c r="T757" s="4">
        <f t="shared" si="253"/>
        <v>0</v>
      </c>
      <c r="U757" s="29">
        <f t="shared" si="254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45"/>
        <v>45530</v>
      </c>
      <c r="B758" s="116">
        <f t="shared" ca="1" si="255"/>
        <v>0</v>
      </c>
      <c r="C758" s="14">
        <f t="shared" si="246"/>
        <v>0</v>
      </c>
      <c r="D758" s="95">
        <f t="shared" si="247"/>
        <v>45527</v>
      </c>
      <c r="E758" s="93">
        <f ca="1">IF(D758&lt;$B$1,VLOOKUP(D758,[1]DI!$A$4:$B$15000,2,FALSE),0)</f>
        <v>0.104</v>
      </c>
      <c r="F758" s="14">
        <f t="shared" ca="1" si="256"/>
        <v>1.0003926999999999</v>
      </c>
      <c r="G758" s="14">
        <f ca="1">(TRUNC(PRODUCT($F$12:$F757),16))</f>
        <v>1.38834712901474</v>
      </c>
      <c r="H758" s="14">
        <f t="shared" ca="1" si="257"/>
        <v>1.10380622170753</v>
      </c>
      <c r="I758" s="14">
        <f t="shared" ca="1" si="258"/>
        <v>1.2577815800000001</v>
      </c>
      <c r="J758" s="13">
        <f t="shared" si="248"/>
        <v>0.05</v>
      </c>
      <c r="K758" s="29">
        <f t="shared" si="249"/>
        <v>44812</v>
      </c>
      <c r="L758" s="2">
        <f t="shared" si="250"/>
        <v>492</v>
      </c>
      <c r="M758" s="17">
        <f t="shared" si="251"/>
        <v>492</v>
      </c>
      <c r="N758" s="12">
        <f t="shared" si="240"/>
        <v>1.09994149</v>
      </c>
      <c r="O758" s="12">
        <f t="shared" ca="1" si="241"/>
        <v>1.383486145</v>
      </c>
      <c r="P758" s="17">
        <f t="shared" si="252"/>
        <v>0</v>
      </c>
      <c r="Q758" s="14">
        <f t="shared" ca="1" si="242"/>
        <v>0</v>
      </c>
      <c r="R758" s="20">
        <f t="shared" si="243"/>
        <v>0</v>
      </c>
      <c r="S758" s="14">
        <f t="shared" si="244"/>
        <v>0</v>
      </c>
      <c r="T758" s="4">
        <f t="shared" si="253"/>
        <v>0</v>
      </c>
      <c r="U758" s="29">
        <f t="shared" si="254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45"/>
        <v>45531</v>
      </c>
      <c r="B759" s="116">
        <f t="shared" ca="1" si="255"/>
        <v>0</v>
      </c>
      <c r="C759" s="14">
        <f t="shared" si="246"/>
        <v>0</v>
      </c>
      <c r="D759" s="95">
        <f t="shared" si="247"/>
        <v>45530</v>
      </c>
      <c r="E759" s="93">
        <f ca="1">IF(D759&lt;$B$1,VLOOKUP(D759,[1]DI!$A$4:$B$15000,2,FALSE),0)</f>
        <v>0.104</v>
      </c>
      <c r="F759" s="14">
        <f t="shared" ca="1" si="256"/>
        <v>1.0003926999999999</v>
      </c>
      <c r="G759" s="14">
        <f ca="1">(TRUNC(PRODUCT($F$12:$F758),16))</f>
        <v>1.38889233293231</v>
      </c>
      <c r="H759" s="14">
        <f t="shared" ca="1" si="257"/>
        <v>1.10380622170753</v>
      </c>
      <c r="I759" s="14">
        <f t="shared" ca="1" si="258"/>
        <v>1.25827551</v>
      </c>
      <c r="J759" s="13">
        <f t="shared" si="248"/>
        <v>0.05</v>
      </c>
      <c r="K759" s="29">
        <f t="shared" si="249"/>
        <v>44812</v>
      </c>
      <c r="L759" s="2">
        <f t="shared" si="250"/>
        <v>493</v>
      </c>
      <c r="M759" s="17">
        <f t="shared" si="251"/>
        <v>493</v>
      </c>
      <c r="N759" s="12">
        <f t="shared" si="240"/>
        <v>1.100154472</v>
      </c>
      <c r="O759" s="12">
        <f t="shared" ca="1" si="241"/>
        <v>1.3842974290000001</v>
      </c>
      <c r="P759" s="17">
        <f t="shared" si="252"/>
        <v>0</v>
      </c>
      <c r="Q759" s="14">
        <f t="shared" ca="1" si="242"/>
        <v>0</v>
      </c>
      <c r="R759" s="20">
        <f t="shared" si="243"/>
        <v>0</v>
      </c>
      <c r="S759" s="14">
        <f t="shared" si="244"/>
        <v>0</v>
      </c>
      <c r="T759" s="4">
        <f t="shared" si="253"/>
        <v>0</v>
      </c>
      <c r="U759" s="29">
        <f t="shared" si="254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45"/>
        <v>45532</v>
      </c>
      <c r="B760" s="116">
        <f t="shared" ca="1" si="255"/>
        <v>0</v>
      </c>
      <c r="C760" s="14">
        <f t="shared" si="246"/>
        <v>0</v>
      </c>
      <c r="D760" s="95">
        <f t="shared" si="247"/>
        <v>45531</v>
      </c>
      <c r="E760" s="93">
        <f ca="1">IF(D760&lt;$B$1,VLOOKUP(D760,[1]DI!$A$4:$B$15000,2,FALSE),0)</f>
        <v>0.104</v>
      </c>
      <c r="F760" s="14">
        <f t="shared" ca="1" si="256"/>
        <v>1.0003926999999999</v>
      </c>
      <c r="G760" s="14">
        <f ca="1">(TRUNC(PRODUCT($F$12:$F759),16))</f>
        <v>1.3894377509514499</v>
      </c>
      <c r="H760" s="14">
        <f t="shared" ca="1" si="257"/>
        <v>1.10380622170753</v>
      </c>
      <c r="I760" s="14">
        <f t="shared" ca="1" si="258"/>
        <v>1.25876963</v>
      </c>
      <c r="J760" s="13">
        <f t="shared" si="248"/>
        <v>0.05</v>
      </c>
      <c r="K760" s="29">
        <f t="shared" si="249"/>
        <v>44812</v>
      </c>
      <c r="L760" s="2">
        <f t="shared" si="250"/>
        <v>494</v>
      </c>
      <c r="M760" s="17">
        <f t="shared" si="251"/>
        <v>494</v>
      </c>
      <c r="N760" s="12">
        <f t="shared" si="240"/>
        <v>1.100367495</v>
      </c>
      <c r="O760" s="12">
        <f t="shared" ca="1" si="241"/>
        <v>1.3851091849999999</v>
      </c>
      <c r="P760" s="17">
        <f t="shared" si="252"/>
        <v>0</v>
      </c>
      <c r="Q760" s="14">
        <f t="shared" ca="1" si="242"/>
        <v>0</v>
      </c>
      <c r="R760" s="20">
        <f t="shared" si="243"/>
        <v>0</v>
      </c>
      <c r="S760" s="14">
        <f t="shared" si="244"/>
        <v>0</v>
      </c>
      <c r="T760" s="4">
        <f t="shared" si="253"/>
        <v>0</v>
      </c>
      <c r="U760" s="29">
        <f t="shared" si="254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>
        <f t="shared" si="245"/>
        <v>45533</v>
      </c>
      <c r="B761" s="116">
        <f t="shared" ca="1" si="255"/>
        <v>0</v>
      </c>
      <c r="C761" s="14">
        <f t="shared" si="246"/>
        <v>0</v>
      </c>
      <c r="D761" s="95">
        <f t="shared" si="247"/>
        <v>45532</v>
      </c>
      <c r="E761" s="93">
        <f ca="1">IF(D761&lt;$B$1,VLOOKUP(D761,[1]DI!$A$4:$B$15000,2,FALSE),0)</f>
        <v>0.104</v>
      </c>
      <c r="F761" s="14">
        <f t="shared" ca="1" si="256"/>
        <v>1.0003926999999999</v>
      </c>
      <c r="G761" s="14">
        <f ca="1">(TRUNC(PRODUCT($F$12:$F760),16))</f>
        <v>1.38998338315625</v>
      </c>
      <c r="H761" s="14">
        <f t="shared" ca="1" si="257"/>
        <v>1.10380622170753</v>
      </c>
      <c r="I761" s="14">
        <f t="shared" ca="1" si="258"/>
        <v>1.25926395</v>
      </c>
      <c r="J761" s="13">
        <f t="shared" si="248"/>
        <v>0.05</v>
      </c>
      <c r="K761" s="29">
        <f t="shared" si="249"/>
        <v>44812</v>
      </c>
      <c r="L761" s="2">
        <f t="shared" si="250"/>
        <v>495</v>
      </c>
      <c r="M761" s="17">
        <f t="shared" si="251"/>
        <v>495</v>
      </c>
      <c r="N761" s="12">
        <f t="shared" si="240"/>
        <v>1.10058056</v>
      </c>
      <c r="O761" s="12">
        <f t="shared" ca="1" si="241"/>
        <v>1.3859214230000001</v>
      </c>
      <c r="P761" s="17">
        <f t="shared" si="252"/>
        <v>0</v>
      </c>
      <c r="Q761" s="14">
        <f t="shared" ca="1" si="242"/>
        <v>0</v>
      </c>
      <c r="R761" s="20">
        <f t="shared" si="243"/>
        <v>0</v>
      </c>
      <c r="S761" s="14">
        <f t="shared" si="244"/>
        <v>0</v>
      </c>
      <c r="T761" s="4">
        <f t="shared" si="253"/>
        <v>0</v>
      </c>
      <c r="U761" s="29">
        <f t="shared" si="254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>
        <f t="shared" si="245"/>
        <v>45534</v>
      </c>
      <c r="B762" s="116">
        <f t="shared" ca="1" si="255"/>
        <v>0</v>
      </c>
      <c r="C762" s="14">
        <f t="shared" si="246"/>
        <v>0</v>
      </c>
      <c r="D762" s="95">
        <f t="shared" si="247"/>
        <v>45533</v>
      </c>
      <c r="E762" s="93">
        <f ca="1">IF(D762&lt;$B$1,VLOOKUP(D762,[1]DI!$A$4:$B$15000,2,FALSE),0)</f>
        <v>0.104</v>
      </c>
      <c r="F762" s="14">
        <f t="shared" ca="1" si="256"/>
        <v>1.0003926999999999</v>
      </c>
      <c r="G762" s="14">
        <f ca="1">(TRUNC(PRODUCT($F$12:$F761),16))</f>
        <v>1.39052922963081</v>
      </c>
      <c r="H762" s="14">
        <f t="shared" ca="1" si="257"/>
        <v>1.10380622170753</v>
      </c>
      <c r="I762" s="14">
        <f t="shared" ca="1" si="258"/>
        <v>1.25975846</v>
      </c>
      <c r="J762" s="13">
        <f t="shared" si="248"/>
        <v>0.05</v>
      </c>
      <c r="K762" s="29">
        <f t="shared" si="249"/>
        <v>44812</v>
      </c>
      <c r="L762" s="2">
        <f t="shared" si="250"/>
        <v>496</v>
      </c>
      <c r="M762" s="17">
        <f t="shared" si="251"/>
        <v>496</v>
      </c>
      <c r="N762" s="12">
        <f t="shared" si="240"/>
        <v>1.1007936659999999</v>
      </c>
      <c r="O762" s="12">
        <f t="shared" ca="1" si="241"/>
        <v>1.386734133</v>
      </c>
      <c r="P762" s="17">
        <f t="shared" si="252"/>
        <v>0</v>
      </c>
      <c r="Q762" s="14">
        <f t="shared" ca="1" si="242"/>
        <v>0</v>
      </c>
      <c r="R762" s="20">
        <f t="shared" si="243"/>
        <v>0</v>
      </c>
      <c r="S762" s="14">
        <f t="shared" si="244"/>
        <v>0</v>
      </c>
      <c r="T762" s="4">
        <f t="shared" si="253"/>
        <v>0</v>
      </c>
      <c r="U762" s="29">
        <f t="shared" si="254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>
        <f t="shared" si="245"/>
        <v>45537</v>
      </c>
      <c r="B763" s="116">
        <f t="shared" ca="1" si="255"/>
        <v>0</v>
      </c>
      <c r="C763" s="14">
        <f t="shared" si="246"/>
        <v>0</v>
      </c>
      <c r="D763" s="95">
        <f t="shared" si="247"/>
        <v>45534</v>
      </c>
      <c r="E763" s="93">
        <f ca="1">IF(D763&lt;$B$1,VLOOKUP(D763,[1]DI!$A$4:$B$15000,2,FALSE),0)</f>
        <v>0.104</v>
      </c>
      <c r="F763" s="14">
        <f t="shared" ca="1" si="256"/>
        <v>1.0003926999999999</v>
      </c>
      <c r="G763" s="14">
        <f ca="1">(TRUNC(PRODUCT($F$12:$F762),16))</f>
        <v>1.39107529045929</v>
      </c>
      <c r="H763" s="14">
        <f t="shared" ca="1" si="257"/>
        <v>1.10380622170753</v>
      </c>
      <c r="I763" s="14">
        <f t="shared" ca="1" si="258"/>
        <v>1.2602531699999999</v>
      </c>
      <c r="J763" s="13">
        <f t="shared" si="248"/>
        <v>0.05</v>
      </c>
      <c r="K763" s="29">
        <f t="shared" si="249"/>
        <v>44812</v>
      </c>
      <c r="L763" s="2">
        <f t="shared" si="250"/>
        <v>497</v>
      </c>
      <c r="M763" s="17">
        <f t="shared" si="251"/>
        <v>497</v>
      </c>
      <c r="N763" s="12">
        <f t="shared" si="240"/>
        <v>1.1010068129999999</v>
      </c>
      <c r="O763" s="12">
        <f t="shared" ca="1" si="241"/>
        <v>1.387547326</v>
      </c>
      <c r="P763" s="17">
        <f t="shared" si="252"/>
        <v>0</v>
      </c>
      <c r="Q763" s="14">
        <f t="shared" ca="1" si="242"/>
        <v>0</v>
      </c>
      <c r="R763" s="20">
        <f t="shared" si="243"/>
        <v>0</v>
      </c>
      <c r="S763" s="14">
        <f t="shared" si="244"/>
        <v>0</v>
      </c>
      <c r="T763" s="4">
        <f t="shared" si="253"/>
        <v>0</v>
      </c>
      <c r="U763" s="29">
        <f t="shared" si="254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>
        <f t="shared" si="245"/>
        <v>45538</v>
      </c>
      <c r="B764" s="116">
        <f t="shared" ca="1" si="255"/>
        <v>0</v>
      </c>
      <c r="C764" s="14">
        <f t="shared" si="246"/>
        <v>0</v>
      </c>
      <c r="D764" s="95">
        <f t="shared" si="247"/>
        <v>45537</v>
      </c>
      <c r="E764" s="93">
        <f ca="1">IF(D764&lt;$B$1,VLOOKUP(D764,[1]DI!$A$4:$B$15000,2,FALSE),0)</f>
        <v>0.104</v>
      </c>
      <c r="F764" s="14">
        <f t="shared" ca="1" si="256"/>
        <v>1.0003926999999999</v>
      </c>
      <c r="G764" s="14">
        <f ca="1">(TRUNC(PRODUCT($F$12:$F763),16))</f>
        <v>1.3916215657258499</v>
      </c>
      <c r="H764" s="14">
        <f t="shared" ca="1" si="257"/>
        <v>1.10380622170753</v>
      </c>
      <c r="I764" s="14">
        <f t="shared" ca="1" si="258"/>
        <v>1.26074807</v>
      </c>
      <c r="J764" s="13">
        <f t="shared" si="248"/>
        <v>0.05</v>
      </c>
      <c r="K764" s="29">
        <f t="shared" si="249"/>
        <v>44812</v>
      </c>
      <c r="L764" s="2">
        <f t="shared" si="250"/>
        <v>498</v>
      </c>
      <c r="M764" s="17">
        <f t="shared" si="251"/>
        <v>498</v>
      </c>
      <c r="N764" s="12">
        <f t="shared" si="240"/>
        <v>1.101220002</v>
      </c>
      <c r="O764" s="12">
        <f t="shared" ca="1" si="241"/>
        <v>1.388360992</v>
      </c>
      <c r="P764" s="17">
        <f t="shared" si="252"/>
        <v>0</v>
      </c>
      <c r="Q764" s="14">
        <f t="shared" ca="1" si="242"/>
        <v>0</v>
      </c>
      <c r="R764" s="20">
        <f t="shared" si="243"/>
        <v>0</v>
      </c>
      <c r="S764" s="14">
        <f t="shared" si="244"/>
        <v>0</v>
      </c>
      <c r="T764" s="4">
        <f t="shared" si="253"/>
        <v>0</v>
      </c>
      <c r="U764" s="29">
        <f t="shared" si="254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>
        <f t="shared" si="245"/>
        <v>45539</v>
      </c>
      <c r="B765" s="116">
        <f t="shared" ca="1" si="255"/>
        <v>0</v>
      </c>
      <c r="C765" s="14">
        <f t="shared" si="246"/>
        <v>0</v>
      </c>
      <c r="D765" s="95">
        <f t="shared" si="247"/>
        <v>45538</v>
      </c>
      <c r="E765" s="93">
        <f ca="1">IF(D765&lt;$B$1,VLOOKUP(D765,[1]DI!$A$4:$B$15000,2,FALSE),0)</f>
        <v>0.104</v>
      </c>
      <c r="F765" s="14">
        <f t="shared" ca="1" si="256"/>
        <v>1.0003926999999999</v>
      </c>
      <c r="G765" s="14">
        <f ca="1">(TRUNC(PRODUCT($F$12:$F764),16))</f>
        <v>1.39216805551471</v>
      </c>
      <c r="H765" s="14">
        <f t="shared" ca="1" si="257"/>
        <v>1.10380622170753</v>
      </c>
      <c r="I765" s="14">
        <f t="shared" ca="1" si="258"/>
        <v>1.26124317</v>
      </c>
      <c r="J765" s="13">
        <f t="shared" si="248"/>
        <v>0.05</v>
      </c>
      <c r="K765" s="29">
        <f t="shared" si="249"/>
        <v>44812</v>
      </c>
      <c r="L765" s="2">
        <f t="shared" si="250"/>
        <v>499</v>
      </c>
      <c r="M765" s="17">
        <f t="shared" si="251"/>
        <v>499</v>
      </c>
      <c r="N765" s="12">
        <f t="shared" si="240"/>
        <v>1.101433232</v>
      </c>
      <c r="O765" s="12">
        <f t="shared" ca="1" si="241"/>
        <v>1.3891751409999999</v>
      </c>
      <c r="P765" s="17">
        <f t="shared" si="252"/>
        <v>0</v>
      </c>
      <c r="Q765" s="14">
        <f t="shared" ca="1" si="242"/>
        <v>0</v>
      </c>
      <c r="R765" s="20">
        <f t="shared" si="243"/>
        <v>0</v>
      </c>
      <c r="S765" s="14">
        <f t="shared" si="244"/>
        <v>0</v>
      </c>
      <c r="T765" s="4">
        <f t="shared" si="253"/>
        <v>0</v>
      </c>
      <c r="U765" s="29">
        <f t="shared" si="254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>
        <f t="shared" si="245"/>
        <v>45540</v>
      </c>
      <c r="B766" s="116">
        <f t="shared" ca="1" si="255"/>
        <v>0</v>
      </c>
      <c r="C766" s="14">
        <f t="shared" si="246"/>
        <v>0</v>
      </c>
      <c r="D766" s="95">
        <f t="shared" si="247"/>
        <v>45539</v>
      </c>
      <c r="E766" s="93">
        <f ca="1">IF(D766&lt;$B$1,VLOOKUP(D766,[1]DI!$A$4:$B$15000,2,FALSE),0)</f>
        <v>0.104</v>
      </c>
      <c r="F766" s="14">
        <f t="shared" ca="1" si="256"/>
        <v>1.0003926999999999</v>
      </c>
      <c r="G766" s="14">
        <f ca="1">(TRUNC(PRODUCT($F$12:$F765),16))</f>
        <v>1.39271475991011</v>
      </c>
      <c r="H766" s="14">
        <f t="shared" ca="1" si="257"/>
        <v>1.10380622170753</v>
      </c>
      <c r="I766" s="14">
        <f t="shared" ca="1" si="258"/>
        <v>1.2617384599999999</v>
      </c>
      <c r="J766" s="13">
        <f t="shared" si="248"/>
        <v>0.05</v>
      </c>
      <c r="K766" s="29">
        <f t="shared" si="249"/>
        <v>44812</v>
      </c>
      <c r="L766" s="2">
        <f t="shared" si="250"/>
        <v>500</v>
      </c>
      <c r="M766" s="17">
        <f t="shared" si="251"/>
        <v>500</v>
      </c>
      <c r="N766" s="12">
        <f t="shared" si="240"/>
        <v>1.101646503</v>
      </c>
      <c r="O766" s="12">
        <f t="shared" ca="1" si="241"/>
        <v>1.3899897619999999</v>
      </c>
      <c r="P766" s="17">
        <f t="shared" si="252"/>
        <v>0</v>
      </c>
      <c r="Q766" s="14">
        <f t="shared" ca="1" si="242"/>
        <v>0</v>
      </c>
      <c r="R766" s="20">
        <f t="shared" si="243"/>
        <v>0</v>
      </c>
      <c r="S766" s="14">
        <f t="shared" si="244"/>
        <v>0</v>
      </c>
      <c r="T766" s="4">
        <f t="shared" si="253"/>
        <v>0</v>
      </c>
      <c r="U766" s="29">
        <f t="shared" si="254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>
        <f t="shared" si="245"/>
        <v>45541</v>
      </c>
      <c r="B767" s="116">
        <f t="shared" ca="1" si="255"/>
        <v>0</v>
      </c>
      <c r="C767" s="14">
        <f t="shared" si="246"/>
        <v>0</v>
      </c>
      <c r="D767" s="95">
        <f t="shared" si="247"/>
        <v>45540</v>
      </c>
      <c r="E767" s="93">
        <f ca="1">IF(D767&lt;$B$1,VLOOKUP(D767,[1]DI!$A$4:$B$15000,2,FALSE),0)</f>
        <v>0.104</v>
      </c>
      <c r="F767" s="14">
        <f t="shared" ca="1" si="256"/>
        <v>1.0003926999999999</v>
      </c>
      <c r="G767" s="14">
        <f ca="1">(TRUNC(PRODUCT($F$12:$F766),16))</f>
        <v>1.3932616789963299</v>
      </c>
      <c r="H767" s="14">
        <f t="shared" ca="1" si="257"/>
        <v>1.10380622170753</v>
      </c>
      <c r="I767" s="14">
        <f t="shared" ca="1" si="258"/>
        <v>1.26223394</v>
      </c>
      <c r="J767" s="13">
        <f t="shared" si="248"/>
        <v>0.05</v>
      </c>
      <c r="K767" s="29">
        <f t="shared" si="249"/>
        <v>44812</v>
      </c>
      <c r="L767" s="2">
        <f t="shared" si="250"/>
        <v>501</v>
      </c>
      <c r="M767" s="17">
        <f t="shared" si="251"/>
        <v>501</v>
      </c>
      <c r="N767" s="12">
        <f t="shared" si="240"/>
        <v>1.1018598150000001</v>
      </c>
      <c r="O767" s="12">
        <f t="shared" ca="1" si="241"/>
        <v>1.3908048559999999</v>
      </c>
      <c r="P767" s="17">
        <f t="shared" si="252"/>
        <v>0</v>
      </c>
      <c r="Q767" s="14">
        <f t="shared" ca="1" si="242"/>
        <v>0</v>
      </c>
      <c r="R767" s="20">
        <f t="shared" si="243"/>
        <v>0</v>
      </c>
      <c r="S767" s="14">
        <f t="shared" si="244"/>
        <v>0</v>
      </c>
      <c r="T767" s="4">
        <f t="shared" si="253"/>
        <v>0</v>
      </c>
      <c r="U767" s="29">
        <f t="shared" si="254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>
        <f t="shared" si="245"/>
        <v>45544</v>
      </c>
      <c r="B768" s="116">
        <f t="shared" ca="1" si="255"/>
        <v>0</v>
      </c>
      <c r="C768" s="14">
        <f t="shared" si="246"/>
        <v>0</v>
      </c>
      <c r="D768" s="95">
        <f t="shared" si="247"/>
        <v>45541</v>
      </c>
      <c r="E768" s="93">
        <f ca="1">IF(D768&lt;$B$1,VLOOKUP(D768,[1]DI!$A$4:$B$15000,2,FALSE),0)</f>
        <v>0.104</v>
      </c>
      <c r="F768" s="14">
        <f t="shared" ca="1" si="256"/>
        <v>1.0003926999999999</v>
      </c>
      <c r="G768" s="14">
        <f ca="1">(TRUNC(PRODUCT($F$12:$F767),16))</f>
        <v>1.39380881285767</v>
      </c>
      <c r="H768" s="14">
        <f t="shared" ca="1" si="257"/>
        <v>1.10380622170753</v>
      </c>
      <c r="I768" s="14">
        <f t="shared" ca="1" si="258"/>
        <v>1.26272962</v>
      </c>
      <c r="J768" s="13">
        <f t="shared" si="248"/>
        <v>0.05</v>
      </c>
      <c r="K768" s="29">
        <f t="shared" si="249"/>
        <v>44812</v>
      </c>
      <c r="L768" s="2">
        <f t="shared" si="250"/>
        <v>502</v>
      </c>
      <c r="M768" s="17">
        <f t="shared" si="251"/>
        <v>502</v>
      </c>
      <c r="N768" s="12">
        <f t="shared" si="240"/>
        <v>1.1020731690000001</v>
      </c>
      <c r="O768" s="12">
        <f t="shared" ca="1" si="241"/>
        <v>1.391620434</v>
      </c>
      <c r="P768" s="17">
        <f t="shared" si="252"/>
        <v>0</v>
      </c>
      <c r="Q768" s="14">
        <f t="shared" ca="1" si="242"/>
        <v>0</v>
      </c>
      <c r="R768" s="20">
        <f t="shared" si="243"/>
        <v>0</v>
      </c>
      <c r="S768" s="14">
        <f t="shared" si="244"/>
        <v>0</v>
      </c>
      <c r="T768" s="4">
        <f t="shared" si="253"/>
        <v>0</v>
      </c>
      <c r="U768" s="29">
        <f t="shared" si="254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>
        <f t="shared" si="245"/>
        <v>45545</v>
      </c>
      <c r="B769" s="116">
        <f t="shared" ca="1" si="255"/>
        <v>0</v>
      </c>
      <c r="C769" s="14">
        <f t="shared" si="246"/>
        <v>0</v>
      </c>
      <c r="D769" s="95">
        <f t="shared" si="247"/>
        <v>45544</v>
      </c>
      <c r="E769" s="93">
        <f ca="1">IF(D769&lt;$B$1,VLOOKUP(D769,[1]DI!$A$4:$B$15000,2,FALSE),0)</f>
        <v>0.104</v>
      </c>
      <c r="F769" s="14">
        <f t="shared" ca="1" si="256"/>
        <v>1.0003926999999999</v>
      </c>
      <c r="G769" s="14">
        <f ca="1">(TRUNC(PRODUCT($F$12:$F768),16))</f>
        <v>1.3943561615784801</v>
      </c>
      <c r="H769" s="14">
        <f t="shared" ca="1" si="257"/>
        <v>1.10380622170753</v>
      </c>
      <c r="I769" s="14">
        <f t="shared" ca="1" si="258"/>
        <v>1.2632254999999999</v>
      </c>
      <c r="J769" s="13">
        <f t="shared" si="248"/>
        <v>0.05</v>
      </c>
      <c r="K769" s="29">
        <f t="shared" si="249"/>
        <v>44812</v>
      </c>
      <c r="L769" s="2">
        <f t="shared" si="250"/>
        <v>503</v>
      </c>
      <c r="M769" s="17">
        <f t="shared" si="251"/>
        <v>503</v>
      </c>
      <c r="N769" s="12">
        <f t="shared" si="240"/>
        <v>1.1022865639999999</v>
      </c>
      <c r="O769" s="12">
        <f t="shared" ca="1" si="241"/>
        <v>1.392436496</v>
      </c>
      <c r="P769" s="17">
        <f t="shared" si="252"/>
        <v>0</v>
      </c>
      <c r="Q769" s="14">
        <f t="shared" ca="1" si="242"/>
        <v>0</v>
      </c>
      <c r="R769" s="20">
        <f t="shared" si="243"/>
        <v>0</v>
      </c>
      <c r="S769" s="14">
        <f t="shared" si="244"/>
        <v>0</v>
      </c>
      <c r="T769" s="4">
        <f t="shared" si="253"/>
        <v>0</v>
      </c>
      <c r="U769" s="29">
        <f t="shared" si="254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>
        <f t="shared" si="245"/>
        <v>45546</v>
      </c>
      <c r="B770" s="116">
        <f t="shared" ca="1" si="255"/>
        <v>0</v>
      </c>
      <c r="C770" s="14">
        <f t="shared" si="246"/>
        <v>0</v>
      </c>
      <c r="D770" s="95">
        <f t="shared" si="247"/>
        <v>45545</v>
      </c>
      <c r="E770" s="93">
        <f ca="1">IF(D770&lt;$B$1,VLOOKUP(D770,[1]DI!$A$4:$B$15000,2,FALSE),0)</f>
        <v>0.104</v>
      </c>
      <c r="F770" s="14">
        <f t="shared" ca="1" si="256"/>
        <v>1.0003926999999999</v>
      </c>
      <c r="G770" s="14">
        <f ca="1">(TRUNC(PRODUCT($F$12:$F769),16))</f>
        <v>1.39490372524313</v>
      </c>
      <c r="H770" s="14">
        <f t="shared" ca="1" si="257"/>
        <v>1.10380622170753</v>
      </c>
      <c r="I770" s="14">
        <f t="shared" ca="1" si="258"/>
        <v>1.26372156</v>
      </c>
      <c r="J770" s="13">
        <f t="shared" si="248"/>
        <v>0.05</v>
      </c>
      <c r="K770" s="29">
        <f t="shared" si="249"/>
        <v>44812</v>
      </c>
      <c r="L770" s="2">
        <f t="shared" si="250"/>
        <v>504</v>
      </c>
      <c r="M770" s="17">
        <f t="shared" si="251"/>
        <v>504</v>
      </c>
      <c r="N770" s="12">
        <f t="shared" si="240"/>
        <v>1.1025</v>
      </c>
      <c r="O770" s="12">
        <f t="shared" ca="1" si="241"/>
        <v>1.39325302</v>
      </c>
      <c r="P770" s="17">
        <f t="shared" si="252"/>
        <v>0</v>
      </c>
      <c r="Q770" s="14">
        <f t="shared" ca="1" si="242"/>
        <v>0</v>
      </c>
      <c r="R770" s="20">
        <f t="shared" si="243"/>
        <v>0</v>
      </c>
      <c r="S770" s="14">
        <f t="shared" si="244"/>
        <v>0</v>
      </c>
      <c r="T770" s="4">
        <f t="shared" si="253"/>
        <v>0</v>
      </c>
      <c r="U770" s="29">
        <f t="shared" si="254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>
        <f t="shared" si="245"/>
        <v>45547</v>
      </c>
      <c r="B771" s="116">
        <f t="shared" ca="1" si="255"/>
        <v>0</v>
      </c>
      <c r="C771" s="14">
        <f t="shared" si="246"/>
        <v>0</v>
      </c>
      <c r="D771" s="95">
        <f t="shared" si="247"/>
        <v>45546</v>
      </c>
      <c r="E771" s="93">
        <f ca="1">IF(D771&lt;$B$1,VLOOKUP(D771,[1]DI!$A$4:$B$15000,2,FALSE),0)</f>
        <v>0.104</v>
      </c>
      <c r="F771" s="14">
        <f t="shared" ca="1" si="256"/>
        <v>1.0003926999999999</v>
      </c>
      <c r="G771" s="14">
        <f ca="1">(TRUNC(PRODUCT($F$12:$F770),16))</f>
        <v>1.39545150393604</v>
      </c>
      <c r="H771" s="14">
        <f t="shared" ca="1" si="257"/>
        <v>1.10380622170753</v>
      </c>
      <c r="I771" s="14">
        <f t="shared" ca="1" si="258"/>
        <v>1.26421783</v>
      </c>
      <c r="J771" s="13">
        <f t="shared" si="248"/>
        <v>0.05</v>
      </c>
      <c r="K771" s="29">
        <f t="shared" si="249"/>
        <v>44812</v>
      </c>
      <c r="L771" s="2">
        <f t="shared" si="250"/>
        <v>505</v>
      </c>
      <c r="M771" s="17">
        <f t="shared" si="251"/>
        <v>505</v>
      </c>
      <c r="N771" s="12">
        <f t="shared" si="240"/>
        <v>1.1027134780000001</v>
      </c>
      <c r="O771" s="12">
        <f t="shared" ca="1" si="241"/>
        <v>1.3940700399999999</v>
      </c>
      <c r="P771" s="17">
        <f t="shared" si="252"/>
        <v>0</v>
      </c>
      <c r="Q771" s="14">
        <f t="shared" ca="1" si="242"/>
        <v>0</v>
      </c>
      <c r="R771" s="20">
        <f t="shared" si="243"/>
        <v>0</v>
      </c>
      <c r="S771" s="14">
        <f t="shared" si="244"/>
        <v>0</v>
      </c>
      <c r="T771" s="4">
        <f t="shared" si="253"/>
        <v>0</v>
      </c>
      <c r="U771" s="29">
        <f t="shared" si="254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>
        <f t="shared" si="245"/>
        <v>45548</v>
      </c>
      <c r="B772" s="116">
        <f t="shared" ca="1" si="255"/>
        <v>0</v>
      </c>
      <c r="C772" s="14">
        <f t="shared" si="246"/>
        <v>0</v>
      </c>
      <c r="D772" s="95">
        <f t="shared" si="247"/>
        <v>45547</v>
      </c>
      <c r="E772" s="93">
        <f ca="1">IF(D772&lt;$B$1,VLOOKUP(D772,[1]DI!$A$4:$B$15000,2,FALSE),0)</f>
        <v>0.104</v>
      </c>
      <c r="F772" s="14">
        <f t="shared" ca="1" si="256"/>
        <v>1.0003926999999999</v>
      </c>
      <c r="G772" s="14">
        <f ca="1">(TRUNC(PRODUCT($F$12:$F771),16))</f>
        <v>1.3959994977416299</v>
      </c>
      <c r="H772" s="14">
        <f t="shared" ca="1" si="257"/>
        <v>1.10380622170753</v>
      </c>
      <c r="I772" s="14">
        <f t="shared" ca="1" si="258"/>
        <v>1.2647142899999999</v>
      </c>
      <c r="J772" s="13">
        <f t="shared" si="248"/>
        <v>0.05</v>
      </c>
      <c r="K772" s="29">
        <f t="shared" si="249"/>
        <v>44812</v>
      </c>
      <c r="L772" s="2">
        <f t="shared" si="250"/>
        <v>506</v>
      </c>
      <c r="M772" s="17">
        <f t="shared" si="251"/>
        <v>506</v>
      </c>
      <c r="N772" s="12">
        <f t="shared" si="240"/>
        <v>1.102926997</v>
      </c>
      <c r="O772" s="12">
        <f t="shared" ca="1" si="241"/>
        <v>1.394887534</v>
      </c>
      <c r="P772" s="17">
        <f t="shared" si="252"/>
        <v>0</v>
      </c>
      <c r="Q772" s="14">
        <f t="shared" ca="1" si="242"/>
        <v>0</v>
      </c>
      <c r="R772" s="20">
        <f t="shared" si="243"/>
        <v>0</v>
      </c>
      <c r="S772" s="14">
        <f t="shared" si="244"/>
        <v>0</v>
      </c>
      <c r="T772" s="4">
        <f t="shared" si="253"/>
        <v>0</v>
      </c>
      <c r="U772" s="29">
        <f t="shared" si="254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>
        <f t="shared" si="245"/>
        <v>45551</v>
      </c>
      <c r="B773" s="116">
        <f t="shared" ca="1" si="255"/>
        <v>0</v>
      </c>
      <c r="C773" s="14">
        <f t="shared" si="246"/>
        <v>0</v>
      </c>
      <c r="D773" s="95">
        <f t="shared" si="247"/>
        <v>45548</v>
      </c>
      <c r="E773" s="93">
        <f ca="1">IF(D773&lt;$B$1,VLOOKUP(D773,[1]DI!$A$4:$B$15000,2,FALSE),0)</f>
        <v>0.104</v>
      </c>
      <c r="F773" s="14">
        <f t="shared" ca="1" si="256"/>
        <v>1.0003926999999999</v>
      </c>
      <c r="G773" s="14">
        <f ca="1">(TRUNC(PRODUCT($F$12:$F772),16))</f>
        <v>1.3965477067443901</v>
      </c>
      <c r="H773" s="14">
        <f t="shared" ca="1" si="257"/>
        <v>1.10380622170753</v>
      </c>
      <c r="I773" s="14">
        <f t="shared" ca="1" si="258"/>
        <v>1.26521094</v>
      </c>
      <c r="J773" s="13">
        <f t="shared" si="248"/>
        <v>0.05</v>
      </c>
      <c r="K773" s="29">
        <f t="shared" si="249"/>
        <v>44812</v>
      </c>
      <c r="L773" s="2">
        <f t="shared" si="250"/>
        <v>507</v>
      </c>
      <c r="M773" s="17">
        <f t="shared" si="251"/>
        <v>507</v>
      </c>
      <c r="N773" s="12">
        <f t="shared" si="240"/>
        <v>1.1031405569999999</v>
      </c>
      <c r="O773" s="12">
        <f t="shared" ca="1" si="241"/>
        <v>1.3957055009999999</v>
      </c>
      <c r="P773" s="17">
        <f t="shared" si="252"/>
        <v>0</v>
      </c>
      <c r="Q773" s="14">
        <f t="shared" ca="1" si="242"/>
        <v>0</v>
      </c>
      <c r="R773" s="20">
        <f t="shared" si="243"/>
        <v>0</v>
      </c>
      <c r="S773" s="14">
        <f t="shared" si="244"/>
        <v>0</v>
      </c>
      <c r="T773" s="4">
        <f t="shared" si="253"/>
        <v>0</v>
      </c>
      <c r="U773" s="29">
        <f t="shared" si="254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>
        <f t="shared" si="245"/>
        <v>45552</v>
      </c>
      <c r="B774" s="116">
        <f t="shared" ca="1" si="255"/>
        <v>0</v>
      </c>
      <c r="C774" s="14">
        <f t="shared" si="246"/>
        <v>0</v>
      </c>
      <c r="D774" s="95">
        <f t="shared" si="247"/>
        <v>45551</v>
      </c>
      <c r="E774" s="93">
        <f ca="1">IF(D774&lt;$B$1,VLOOKUP(D774,[1]DI!$A$4:$B$15000,2,FALSE),0)</f>
        <v>0.104</v>
      </c>
      <c r="F774" s="14">
        <f t="shared" ca="1" si="256"/>
        <v>1.0003926999999999</v>
      </c>
      <c r="G774" s="14">
        <f ca="1">(TRUNC(PRODUCT($F$12:$F773),16))</f>
        <v>1.3970961310288299</v>
      </c>
      <c r="H774" s="14">
        <f t="shared" ca="1" si="257"/>
        <v>1.10380622170753</v>
      </c>
      <c r="I774" s="14">
        <f t="shared" ca="1" si="258"/>
        <v>1.26570779</v>
      </c>
      <c r="J774" s="13">
        <f t="shared" si="248"/>
        <v>0.05</v>
      </c>
      <c r="K774" s="29">
        <f t="shared" si="249"/>
        <v>44812</v>
      </c>
      <c r="L774" s="2">
        <f t="shared" si="250"/>
        <v>508</v>
      </c>
      <c r="M774" s="17">
        <f t="shared" si="251"/>
        <v>508</v>
      </c>
      <c r="N774" s="12">
        <f t="shared" si="240"/>
        <v>1.103354159</v>
      </c>
      <c r="O774" s="12">
        <f t="shared" ca="1" si="241"/>
        <v>1.3965239540000001</v>
      </c>
      <c r="P774" s="17">
        <f t="shared" si="252"/>
        <v>0</v>
      </c>
      <c r="Q774" s="14">
        <f t="shared" ca="1" si="242"/>
        <v>0</v>
      </c>
      <c r="R774" s="20">
        <f t="shared" si="243"/>
        <v>0</v>
      </c>
      <c r="S774" s="14">
        <f t="shared" si="244"/>
        <v>0</v>
      </c>
      <c r="T774" s="4">
        <f t="shared" si="253"/>
        <v>0</v>
      </c>
      <c r="U774" s="29">
        <f t="shared" si="254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>
        <f t="shared" si="245"/>
        <v>45553</v>
      </c>
      <c r="B775" s="116">
        <f t="shared" ca="1" si="255"/>
        <v>0</v>
      </c>
      <c r="C775" s="14">
        <f t="shared" si="246"/>
        <v>0</v>
      </c>
      <c r="D775" s="95">
        <f t="shared" si="247"/>
        <v>45552</v>
      </c>
      <c r="E775" s="93">
        <f ca="1">IF(D775&lt;$B$1,VLOOKUP(D775,[1]DI!$A$4:$B$15000,2,FALSE),0)</f>
        <v>0.104</v>
      </c>
      <c r="F775" s="14">
        <f t="shared" ca="1" si="256"/>
        <v>1.0003926999999999</v>
      </c>
      <c r="G775" s="14">
        <f ca="1">(TRUNC(PRODUCT($F$12:$F774),16))</f>
        <v>1.3976447706794899</v>
      </c>
      <c r="H775" s="14">
        <f t="shared" ca="1" si="257"/>
        <v>1.10380622170753</v>
      </c>
      <c r="I775" s="14">
        <f t="shared" ca="1" si="258"/>
        <v>1.2662048299999999</v>
      </c>
      <c r="J775" s="13">
        <f t="shared" si="248"/>
        <v>0.05</v>
      </c>
      <c r="K775" s="29">
        <f t="shared" si="249"/>
        <v>44812</v>
      </c>
      <c r="L775" s="2">
        <f t="shared" si="250"/>
        <v>509</v>
      </c>
      <c r="M775" s="17">
        <f t="shared" si="251"/>
        <v>509</v>
      </c>
      <c r="N775" s="12">
        <f t="shared" si="240"/>
        <v>1.1035678019999999</v>
      </c>
      <c r="O775" s="12">
        <f t="shared" ca="1" si="241"/>
        <v>1.3973428809999999</v>
      </c>
      <c r="P775" s="17">
        <f t="shared" si="252"/>
        <v>0</v>
      </c>
      <c r="Q775" s="14">
        <f t="shared" ca="1" si="242"/>
        <v>0</v>
      </c>
      <c r="R775" s="20">
        <f t="shared" si="243"/>
        <v>0</v>
      </c>
      <c r="S775" s="14">
        <f t="shared" si="244"/>
        <v>0</v>
      </c>
      <c r="T775" s="4">
        <f t="shared" si="253"/>
        <v>0</v>
      </c>
      <c r="U775" s="29">
        <f t="shared" si="254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>
        <f t="shared" si="245"/>
        <v>45554</v>
      </c>
      <c r="B776" s="116">
        <f t="shared" ca="1" si="255"/>
        <v>0</v>
      </c>
      <c r="C776" s="14">
        <f t="shared" si="246"/>
        <v>0</v>
      </c>
      <c r="D776" s="95">
        <f t="shared" si="247"/>
        <v>45553</v>
      </c>
      <c r="E776" s="93">
        <f ca="1">IF(D776&lt;$B$1,VLOOKUP(D776,[1]DI!$A$4:$B$15000,2,FALSE),0)</f>
        <v>0.104</v>
      </c>
      <c r="F776" s="14">
        <f t="shared" ca="1" si="256"/>
        <v>1.0003926999999999</v>
      </c>
      <c r="G776" s="14">
        <f ca="1">(TRUNC(PRODUCT($F$12:$F775),16))</f>
        <v>1.39819362578093</v>
      </c>
      <c r="H776" s="14">
        <f t="shared" ca="1" si="257"/>
        <v>1.10380622170753</v>
      </c>
      <c r="I776" s="14">
        <f t="shared" ca="1" si="258"/>
        <v>1.26670207</v>
      </c>
      <c r="J776" s="13">
        <f t="shared" si="248"/>
        <v>0.05</v>
      </c>
      <c r="K776" s="29">
        <f t="shared" si="249"/>
        <v>44812</v>
      </c>
      <c r="L776" s="2">
        <f t="shared" si="250"/>
        <v>510</v>
      </c>
      <c r="M776" s="17">
        <f t="shared" si="251"/>
        <v>510</v>
      </c>
      <c r="N776" s="12">
        <f t="shared" si="240"/>
        <v>1.1037814859999999</v>
      </c>
      <c r="O776" s="12">
        <f t="shared" ca="1" si="241"/>
        <v>1.3981622929999999</v>
      </c>
      <c r="P776" s="17">
        <f t="shared" si="252"/>
        <v>0</v>
      </c>
      <c r="Q776" s="14">
        <f t="shared" ca="1" si="242"/>
        <v>0</v>
      </c>
      <c r="R776" s="20">
        <f t="shared" si="243"/>
        <v>0</v>
      </c>
      <c r="S776" s="14">
        <f t="shared" si="244"/>
        <v>0</v>
      </c>
      <c r="T776" s="4">
        <f t="shared" si="253"/>
        <v>0</v>
      </c>
      <c r="U776" s="29">
        <f t="shared" si="254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>
        <f t="shared" si="245"/>
        <v>45555</v>
      </c>
      <c r="B777" s="116">
        <f t="shared" ca="1" si="255"/>
        <v>0</v>
      </c>
      <c r="C777" s="14">
        <f t="shared" si="246"/>
        <v>0</v>
      </c>
      <c r="D777" s="95">
        <f t="shared" si="247"/>
        <v>45554</v>
      </c>
      <c r="E777" s="93">
        <f ca="1">IF(D777&lt;$B$1,VLOOKUP(D777,[1]DI!$A$4:$B$15000,2,FALSE),0)</f>
        <v>0.1065</v>
      </c>
      <c r="F777" s="14">
        <f t="shared" ca="1" si="256"/>
        <v>1.00040168</v>
      </c>
      <c r="G777" s="14">
        <f ca="1">(TRUNC(PRODUCT($F$12:$F776),16))</f>
        <v>1.39874269641778</v>
      </c>
      <c r="H777" s="14">
        <f t="shared" ca="1" si="257"/>
        <v>1.10380622170753</v>
      </c>
      <c r="I777" s="14">
        <f t="shared" ca="1" si="258"/>
        <v>1.2671995</v>
      </c>
      <c r="J777" s="13">
        <f t="shared" si="248"/>
        <v>0.05</v>
      </c>
      <c r="K777" s="29">
        <f t="shared" si="249"/>
        <v>44812</v>
      </c>
      <c r="L777" s="2">
        <f t="shared" si="250"/>
        <v>511</v>
      </c>
      <c r="M777" s="17">
        <f t="shared" si="251"/>
        <v>511</v>
      </c>
      <c r="N777" s="12">
        <f t="shared" si="240"/>
        <v>1.1039952120000001</v>
      </c>
      <c r="O777" s="12">
        <f t="shared" ca="1" si="241"/>
        <v>1.398982181</v>
      </c>
      <c r="P777" s="17">
        <f t="shared" si="252"/>
        <v>0</v>
      </c>
      <c r="Q777" s="14">
        <f t="shared" ca="1" si="242"/>
        <v>0</v>
      </c>
      <c r="R777" s="20">
        <f t="shared" si="243"/>
        <v>0</v>
      </c>
      <c r="S777" s="14">
        <f t="shared" si="244"/>
        <v>0</v>
      </c>
      <c r="T777" s="4">
        <f t="shared" si="253"/>
        <v>0</v>
      </c>
      <c r="U777" s="29">
        <f t="shared" si="254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>
        <f t="shared" si="245"/>
        <v>45558</v>
      </c>
      <c r="B778" s="116">
        <f t="shared" ca="1" si="255"/>
        <v>0</v>
      </c>
      <c r="C778" s="14">
        <f t="shared" si="246"/>
        <v>0</v>
      </c>
      <c r="D778" s="95">
        <f t="shared" si="247"/>
        <v>45555</v>
      </c>
      <c r="E778" s="93">
        <f ca="1">IF(D778&lt;$B$1,VLOOKUP(D778,[1]DI!$A$4:$B$15000,2,FALSE),0)</f>
        <v>0.1065</v>
      </c>
      <c r="F778" s="14">
        <f t="shared" ca="1" si="256"/>
        <v>1.00040168</v>
      </c>
      <c r="G778" s="14">
        <f ca="1">(TRUNC(PRODUCT($F$12:$F777),16))</f>
        <v>1.3993045433840701</v>
      </c>
      <c r="H778" s="14">
        <f t="shared" ca="1" si="257"/>
        <v>1.10380622170753</v>
      </c>
      <c r="I778" s="14">
        <f t="shared" ca="1" si="258"/>
        <v>1.2677085100000001</v>
      </c>
      <c r="J778" s="13">
        <f t="shared" si="248"/>
        <v>0.05</v>
      </c>
      <c r="K778" s="29">
        <f t="shared" si="249"/>
        <v>44812</v>
      </c>
      <c r="L778" s="2">
        <f t="shared" si="250"/>
        <v>512</v>
      </c>
      <c r="M778" s="17">
        <f t="shared" si="251"/>
        <v>512</v>
      </c>
      <c r="N778" s="12">
        <f t="shared" si="240"/>
        <v>1.104208979</v>
      </c>
      <c r="O778" s="12">
        <f t="shared" ca="1" si="241"/>
        <v>1.3998151190000001</v>
      </c>
      <c r="P778" s="17">
        <f t="shared" si="252"/>
        <v>0</v>
      </c>
      <c r="Q778" s="14">
        <f t="shared" ca="1" si="242"/>
        <v>0</v>
      </c>
      <c r="R778" s="20">
        <f t="shared" si="243"/>
        <v>0</v>
      </c>
      <c r="S778" s="14">
        <f t="shared" si="244"/>
        <v>0</v>
      </c>
      <c r="T778" s="4">
        <f t="shared" si="253"/>
        <v>0</v>
      </c>
      <c r="U778" s="29">
        <f t="shared" si="254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>
        <f t="shared" si="245"/>
        <v>45559</v>
      </c>
      <c r="B779" s="116">
        <f t="shared" ca="1" si="255"/>
        <v>0</v>
      </c>
      <c r="C779" s="14">
        <f t="shared" si="246"/>
        <v>0</v>
      </c>
      <c r="D779" s="95">
        <f t="shared" si="247"/>
        <v>45558</v>
      </c>
      <c r="E779" s="93">
        <f ca="1">IF(D779&lt;$B$1,VLOOKUP(D779,[1]DI!$A$4:$B$15000,2,FALSE),0)</f>
        <v>0.1065</v>
      </c>
      <c r="F779" s="14">
        <f t="shared" ca="1" si="256"/>
        <v>1.00040168</v>
      </c>
      <c r="G779" s="14">
        <f ca="1">(TRUNC(PRODUCT($F$12:$F778),16))</f>
        <v>1.39986661603306</v>
      </c>
      <c r="H779" s="14">
        <f t="shared" ca="1" si="257"/>
        <v>1.10380622170753</v>
      </c>
      <c r="I779" s="14">
        <f t="shared" ca="1" si="258"/>
        <v>1.2682177299999999</v>
      </c>
      <c r="J779" s="13">
        <f t="shared" si="248"/>
        <v>0.05</v>
      </c>
      <c r="K779" s="29">
        <f t="shared" si="249"/>
        <v>44812</v>
      </c>
      <c r="L779" s="2">
        <f t="shared" si="250"/>
        <v>513</v>
      </c>
      <c r="M779" s="17">
        <f t="shared" si="251"/>
        <v>513</v>
      </c>
      <c r="N779" s="12">
        <f t="shared" si="240"/>
        <v>1.1044227870000001</v>
      </c>
      <c r="O779" s="12">
        <f t="shared" ca="1" si="241"/>
        <v>1.40064856</v>
      </c>
      <c r="P779" s="17">
        <f t="shared" si="252"/>
        <v>0</v>
      </c>
      <c r="Q779" s="14">
        <f t="shared" ca="1" si="242"/>
        <v>0</v>
      </c>
      <c r="R779" s="20">
        <f t="shared" si="243"/>
        <v>0</v>
      </c>
      <c r="S779" s="14">
        <f t="shared" si="244"/>
        <v>0</v>
      </c>
      <c r="T779" s="4">
        <f t="shared" si="253"/>
        <v>0</v>
      </c>
      <c r="U779" s="29">
        <f t="shared" si="254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>
        <f t="shared" si="245"/>
        <v>45560</v>
      </c>
      <c r="B780" s="116">
        <f t="shared" ca="1" si="255"/>
        <v>0</v>
      </c>
      <c r="C780" s="14">
        <f t="shared" si="246"/>
        <v>0</v>
      </c>
      <c r="D780" s="95">
        <f t="shared" si="247"/>
        <v>45559</v>
      </c>
      <c r="E780" s="93">
        <f ca="1">IF(D780&lt;$B$1,VLOOKUP(D780,[1]DI!$A$4:$B$15000,2,FALSE),0)</f>
        <v>0.1065</v>
      </c>
      <c r="F780" s="14">
        <f t="shared" ca="1" si="256"/>
        <v>1.00040168</v>
      </c>
      <c r="G780" s="14">
        <f ca="1">(TRUNC(PRODUCT($F$12:$F779),16))</f>
        <v>1.4004289144553901</v>
      </c>
      <c r="H780" s="14">
        <f t="shared" ca="1" si="257"/>
        <v>1.10380622170753</v>
      </c>
      <c r="I780" s="14">
        <f t="shared" ca="1" si="258"/>
        <v>1.26872714</v>
      </c>
      <c r="J780" s="13">
        <f t="shared" si="248"/>
        <v>0.05</v>
      </c>
      <c r="K780" s="29">
        <f t="shared" si="249"/>
        <v>44812</v>
      </c>
      <c r="L780" s="2">
        <f t="shared" si="250"/>
        <v>514</v>
      </c>
      <c r="M780" s="17">
        <f t="shared" si="251"/>
        <v>514</v>
      </c>
      <c r="N780" s="12">
        <f t="shared" ref="N780:N843" si="259">ROUND((J780+1)^(M780/252),9)</f>
        <v>1.104636637</v>
      </c>
      <c r="O780" s="12">
        <f t="shared" ref="O780:O843" ca="1" si="260">ROUND(I780*N780,9)</f>
        <v>1.4014824809999999</v>
      </c>
      <c r="P780" s="17">
        <f t="shared" si="252"/>
        <v>0</v>
      </c>
      <c r="Q780" s="14">
        <f t="shared" ref="Q780:Q843" ca="1" si="261">TRUNC(((O780-1)*C780),8)</f>
        <v>0</v>
      </c>
      <c r="R780" s="20">
        <f t="shared" ref="R780:R843" si="262">IF($P780&gt;0,VLOOKUP($P780,$X$12:$AD$150,7),0)</f>
        <v>0</v>
      </c>
      <c r="S780" s="14">
        <f t="shared" ref="S780:S843" si="263">IF(R780&gt;0,TRUNC(R780*C780,8),0)</f>
        <v>0</v>
      </c>
      <c r="T780" s="4">
        <f t="shared" si="253"/>
        <v>0</v>
      </c>
      <c r="U780" s="29">
        <f t="shared" si="254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>
        <f t="shared" ref="A781:A844" si="264">WORKDAY($A780,1,$X$166:$X$544)</f>
        <v>45561</v>
      </c>
      <c r="B781" s="116">
        <f t="shared" ca="1" si="255"/>
        <v>0</v>
      </c>
      <c r="C781" s="14">
        <f t="shared" ref="C781:C844" si="265">(C780-S780)</f>
        <v>0</v>
      </c>
      <c r="D781" s="95">
        <f t="shared" ref="D781:D844" si="266">WORKDAY($A781,-1,$X$160:$X$544)</f>
        <v>45560</v>
      </c>
      <c r="E781" s="93">
        <f ca="1">IF(D781&lt;$B$1,VLOOKUP(D781,[1]DI!$A$4:$B$15000,2,FALSE),0)</f>
        <v>0.1065</v>
      </c>
      <c r="F781" s="14">
        <f t="shared" ca="1" si="256"/>
        <v>1.00040168</v>
      </c>
      <c r="G781" s="14">
        <f ca="1">(TRUNC(PRODUCT($F$12:$F780),16))</f>
        <v>1.4009914387417499</v>
      </c>
      <c r="H781" s="14">
        <f t="shared" ca="1" si="257"/>
        <v>1.10380622170753</v>
      </c>
      <c r="I781" s="14">
        <f t="shared" ca="1" si="258"/>
        <v>1.26923677</v>
      </c>
      <c r="J781" s="13">
        <f t="shared" ref="J781:J844" si="267">J780</f>
        <v>0.05</v>
      </c>
      <c r="K781" s="29">
        <f t="shared" ref="K781:K844" si="268">IF(P780&gt;0,VLOOKUP(P780,X$12:AH$150,2),K780)</f>
        <v>44812</v>
      </c>
      <c r="L781" s="2">
        <f t="shared" ref="L781:L844" si="269">IF(A781&gt;K781,IF(NETWORKDAYS(K781,A781,$X$160:$X$544)-1=0,1,NETWORKDAYS(K781,A781,$X$160:$X$544)-1),0)</f>
        <v>515</v>
      </c>
      <c r="M781" s="17">
        <f t="shared" ref="M781:M844" si="270">IF(AND(L781=1,L780=1),1,IF(L781&gt;0,IF(L781=L780,L781+1,L781),0))</f>
        <v>515</v>
      </c>
      <c r="N781" s="12">
        <f t="shared" si="259"/>
        <v>1.1048505289999999</v>
      </c>
      <c r="O781" s="12">
        <f t="shared" ca="1" si="260"/>
        <v>1.4023169170000001</v>
      </c>
      <c r="P781" s="17">
        <f t="shared" ref="P781:P844" si="271">IF(VLOOKUP(A781,Y$12:AF$150,8)=VLOOKUP(A780,Y$12:AF$150,8),0,VLOOKUP(A781,Y$12:AF$150,8))</f>
        <v>0</v>
      </c>
      <c r="Q781" s="14">
        <f t="shared" ca="1" si="261"/>
        <v>0</v>
      </c>
      <c r="R781" s="20">
        <f t="shared" si="262"/>
        <v>0</v>
      </c>
      <c r="S781" s="14">
        <f t="shared" si="263"/>
        <v>0</v>
      </c>
      <c r="T781" s="4">
        <f t="shared" ref="T781:T844" si="272">IF(P780&gt;0,VLOOKUP(P780,X$12:AH$150,10),T780)</f>
        <v>0</v>
      </c>
      <c r="U781" s="29">
        <f t="shared" ref="U781:U844" si="273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>
        <f t="shared" si="264"/>
        <v>45562</v>
      </c>
      <c r="B782" s="116">
        <f t="shared" ref="B782:B845" ca="1" si="274">IF(D782&lt;=TODAY(),C782+Q782,IF(AND(D782&gt;TODAY(),A782&lt;=$B$1),IF(VLOOKUP(TODAY(),$A$10:$E$5000,4,FALSE)=0,"n.d",C782+Q782),"n.d"))</f>
        <v>0</v>
      </c>
      <c r="C782" s="14">
        <f t="shared" si="265"/>
        <v>0</v>
      </c>
      <c r="D782" s="95">
        <f t="shared" si="266"/>
        <v>45561</v>
      </c>
      <c r="E782" s="93">
        <f ca="1">IF(D782&lt;$B$1,VLOOKUP(D782,[1]DI!$A$4:$B$15000,2,FALSE),0)</f>
        <v>0.1065</v>
      </c>
      <c r="F782" s="14">
        <f t="shared" ref="F782:F845" ca="1" si="275">ROUND(((1+E782)^(1/252)),8)</f>
        <v>1.00040168</v>
      </c>
      <c r="G782" s="14">
        <f ca="1">(TRUNC(PRODUCT($F$12:$F781),16))</f>
        <v>1.40155418898286</v>
      </c>
      <c r="H782" s="14">
        <f t="shared" ref="H782:H845" ca="1" si="276">IF(P781&gt;0,G781,H781)</f>
        <v>1.10380622170753</v>
      </c>
      <c r="I782" s="14">
        <f t="shared" ref="I782:I845" ca="1" si="277">ROUND(G782/H782,8)</f>
        <v>1.26974659</v>
      </c>
      <c r="J782" s="13">
        <f t="shared" si="267"/>
        <v>0.05</v>
      </c>
      <c r="K782" s="29">
        <f t="shared" si="268"/>
        <v>44812</v>
      </c>
      <c r="L782" s="2">
        <f t="shared" si="269"/>
        <v>516</v>
      </c>
      <c r="M782" s="17">
        <f t="shared" si="270"/>
        <v>516</v>
      </c>
      <c r="N782" s="12">
        <f t="shared" si="259"/>
        <v>1.1050644620000001</v>
      </c>
      <c r="O782" s="12">
        <f t="shared" ca="1" si="260"/>
        <v>1.403151832</v>
      </c>
      <c r="P782" s="17">
        <f t="shared" si="271"/>
        <v>0</v>
      </c>
      <c r="Q782" s="14">
        <f t="shared" ca="1" si="261"/>
        <v>0</v>
      </c>
      <c r="R782" s="20">
        <f t="shared" si="262"/>
        <v>0</v>
      </c>
      <c r="S782" s="14">
        <f t="shared" si="263"/>
        <v>0</v>
      </c>
      <c r="T782" s="4">
        <f t="shared" si="272"/>
        <v>0</v>
      </c>
      <c r="U782" s="29">
        <f t="shared" si="273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>
        <f t="shared" si="264"/>
        <v>45565</v>
      </c>
      <c r="B783" s="116">
        <f t="shared" ca="1" si="274"/>
        <v>0</v>
      </c>
      <c r="C783" s="14">
        <f t="shared" si="265"/>
        <v>0</v>
      </c>
      <c r="D783" s="95">
        <f t="shared" si="266"/>
        <v>45562</v>
      </c>
      <c r="E783" s="93">
        <f ca="1">IF(D783&lt;$B$1,VLOOKUP(D783,[1]DI!$A$4:$B$15000,2,FALSE),0)</f>
        <v>0.1065</v>
      </c>
      <c r="F783" s="14">
        <f t="shared" ca="1" si="275"/>
        <v>1.00040168</v>
      </c>
      <c r="G783" s="14">
        <f ca="1">(TRUNC(PRODUCT($F$12:$F782),16))</f>
        <v>1.4021171652694899</v>
      </c>
      <c r="H783" s="14">
        <f t="shared" ca="1" si="276"/>
        <v>1.10380622170753</v>
      </c>
      <c r="I783" s="14">
        <f t="shared" ca="1" si="277"/>
        <v>1.2702566200000001</v>
      </c>
      <c r="J783" s="13">
        <f t="shared" si="267"/>
        <v>0.05</v>
      </c>
      <c r="K783" s="29">
        <f t="shared" si="268"/>
        <v>44812</v>
      </c>
      <c r="L783" s="2">
        <f t="shared" si="269"/>
        <v>517</v>
      </c>
      <c r="M783" s="17">
        <f t="shared" si="270"/>
        <v>517</v>
      </c>
      <c r="N783" s="12">
        <f t="shared" si="259"/>
        <v>1.1052784360000001</v>
      </c>
      <c r="O783" s="12">
        <f t="shared" ca="1" si="260"/>
        <v>1.4039872499999999</v>
      </c>
      <c r="P783" s="17">
        <f t="shared" si="271"/>
        <v>0</v>
      </c>
      <c r="Q783" s="14">
        <f t="shared" ca="1" si="261"/>
        <v>0</v>
      </c>
      <c r="R783" s="20">
        <f t="shared" si="262"/>
        <v>0</v>
      </c>
      <c r="S783" s="14">
        <f t="shared" si="263"/>
        <v>0</v>
      </c>
      <c r="T783" s="4">
        <f t="shared" si="272"/>
        <v>0</v>
      </c>
      <c r="U783" s="29">
        <f t="shared" si="273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>
        <f t="shared" si="264"/>
        <v>45566</v>
      </c>
      <c r="B784" s="116">
        <f t="shared" ca="1" si="274"/>
        <v>0</v>
      </c>
      <c r="C784" s="14">
        <f t="shared" si="265"/>
        <v>0</v>
      </c>
      <c r="D784" s="95">
        <f t="shared" si="266"/>
        <v>45565</v>
      </c>
      <c r="E784" s="93">
        <f ca="1">IF(D784&lt;$B$1,VLOOKUP(D784,[1]DI!$A$4:$B$15000,2,FALSE),0)</f>
        <v>0.1065</v>
      </c>
      <c r="F784" s="14">
        <f t="shared" ca="1" si="275"/>
        <v>1.00040168</v>
      </c>
      <c r="G784" s="14">
        <f ca="1">(TRUNC(PRODUCT($F$12:$F783),16))</f>
        <v>1.40268036769244</v>
      </c>
      <c r="H784" s="14">
        <f t="shared" ca="1" si="276"/>
        <v>1.10380622170753</v>
      </c>
      <c r="I784" s="14">
        <f t="shared" ca="1" si="277"/>
        <v>1.2707668599999999</v>
      </c>
      <c r="J784" s="13">
        <f t="shared" si="267"/>
        <v>0.05</v>
      </c>
      <c r="K784" s="29">
        <f t="shared" si="268"/>
        <v>44812</v>
      </c>
      <c r="L784" s="2">
        <f t="shared" si="269"/>
        <v>518</v>
      </c>
      <c r="M784" s="17">
        <f t="shared" si="270"/>
        <v>518</v>
      </c>
      <c r="N784" s="12">
        <f t="shared" si="259"/>
        <v>1.1054924509999999</v>
      </c>
      <c r="O784" s="12">
        <f t="shared" ca="1" si="260"/>
        <v>1.4048231710000001</v>
      </c>
      <c r="P784" s="17">
        <f t="shared" si="271"/>
        <v>0</v>
      </c>
      <c r="Q784" s="14">
        <f t="shared" ca="1" si="261"/>
        <v>0</v>
      </c>
      <c r="R784" s="20">
        <f t="shared" si="262"/>
        <v>0</v>
      </c>
      <c r="S784" s="14">
        <f t="shared" si="263"/>
        <v>0</v>
      </c>
      <c r="T784" s="4">
        <f t="shared" si="272"/>
        <v>0</v>
      </c>
      <c r="U784" s="29">
        <f t="shared" si="273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>
        <f t="shared" si="264"/>
        <v>45567</v>
      </c>
      <c r="B785" s="116">
        <f t="shared" ca="1" si="274"/>
        <v>0</v>
      </c>
      <c r="C785" s="14">
        <f t="shared" si="265"/>
        <v>0</v>
      </c>
      <c r="D785" s="95">
        <f t="shared" si="266"/>
        <v>45566</v>
      </c>
      <c r="E785" s="93">
        <f ca="1">IF(D785&lt;$B$1,VLOOKUP(D785,[1]DI!$A$4:$B$15000,2,FALSE),0)</f>
        <v>0.1065</v>
      </c>
      <c r="F785" s="14">
        <f t="shared" ca="1" si="275"/>
        <v>1.00040168</v>
      </c>
      <c r="G785" s="14">
        <f ca="1">(TRUNC(PRODUCT($F$12:$F784),16))</f>
        <v>1.4032437963425299</v>
      </c>
      <c r="H785" s="14">
        <f t="shared" ca="1" si="276"/>
        <v>1.10380622170753</v>
      </c>
      <c r="I785" s="14">
        <f t="shared" ca="1" si="277"/>
        <v>1.2712772999999999</v>
      </c>
      <c r="J785" s="13">
        <f t="shared" si="267"/>
        <v>0.05</v>
      </c>
      <c r="K785" s="29">
        <f t="shared" si="268"/>
        <v>44812</v>
      </c>
      <c r="L785" s="2">
        <f t="shared" si="269"/>
        <v>519</v>
      </c>
      <c r="M785" s="17">
        <f t="shared" si="270"/>
        <v>519</v>
      </c>
      <c r="N785" s="12">
        <f t="shared" si="259"/>
        <v>1.1057065079999999</v>
      </c>
      <c r="O785" s="12">
        <f t="shared" ca="1" si="260"/>
        <v>1.4056595839999999</v>
      </c>
      <c r="P785" s="17">
        <f t="shared" si="271"/>
        <v>0</v>
      </c>
      <c r="Q785" s="14">
        <f t="shared" ca="1" si="261"/>
        <v>0</v>
      </c>
      <c r="R785" s="20">
        <f t="shared" si="262"/>
        <v>0</v>
      </c>
      <c r="S785" s="14">
        <f t="shared" si="263"/>
        <v>0</v>
      </c>
      <c r="T785" s="4">
        <f t="shared" si="272"/>
        <v>0</v>
      </c>
      <c r="U785" s="29">
        <f t="shared" si="273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>
        <f t="shared" si="264"/>
        <v>45568</v>
      </c>
      <c r="B786" s="116">
        <f t="shared" ca="1" si="274"/>
        <v>0</v>
      </c>
      <c r="C786" s="14">
        <f t="shared" si="265"/>
        <v>0</v>
      </c>
      <c r="D786" s="95">
        <f t="shared" si="266"/>
        <v>45567</v>
      </c>
      <c r="E786" s="93">
        <f ca="1">IF(D786&lt;$B$1,VLOOKUP(D786,[1]DI!$A$4:$B$15000,2,FALSE),0)</f>
        <v>0.1065</v>
      </c>
      <c r="F786" s="14">
        <f t="shared" ca="1" si="275"/>
        <v>1.00040168</v>
      </c>
      <c r="G786" s="14">
        <f ca="1">(TRUNC(PRODUCT($F$12:$F785),16))</f>
        <v>1.40380745131065</v>
      </c>
      <c r="H786" s="14">
        <f t="shared" ca="1" si="276"/>
        <v>1.10380622170753</v>
      </c>
      <c r="I786" s="14">
        <f t="shared" ca="1" si="277"/>
        <v>1.27178795</v>
      </c>
      <c r="J786" s="13">
        <f t="shared" si="267"/>
        <v>0.05</v>
      </c>
      <c r="K786" s="29">
        <f t="shared" si="268"/>
        <v>44812</v>
      </c>
      <c r="L786" s="2">
        <f t="shared" si="269"/>
        <v>520</v>
      </c>
      <c r="M786" s="17">
        <f t="shared" si="270"/>
        <v>520</v>
      </c>
      <c r="N786" s="12">
        <f t="shared" si="259"/>
        <v>1.1059206070000001</v>
      </c>
      <c r="O786" s="12">
        <f t="shared" ca="1" si="260"/>
        <v>1.406496502</v>
      </c>
      <c r="P786" s="17">
        <f t="shared" si="271"/>
        <v>0</v>
      </c>
      <c r="Q786" s="14">
        <f t="shared" ca="1" si="261"/>
        <v>0</v>
      </c>
      <c r="R786" s="20">
        <f t="shared" si="262"/>
        <v>0</v>
      </c>
      <c r="S786" s="14">
        <f t="shared" si="263"/>
        <v>0</v>
      </c>
      <c r="T786" s="4">
        <f t="shared" si="272"/>
        <v>0</v>
      </c>
      <c r="U786" s="29">
        <f t="shared" si="273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>
        <f t="shared" si="264"/>
        <v>45569</v>
      </c>
      <c r="B787" s="116">
        <f t="shared" ca="1" si="274"/>
        <v>0</v>
      </c>
      <c r="C787" s="14">
        <f t="shared" si="265"/>
        <v>0</v>
      </c>
      <c r="D787" s="95">
        <f t="shared" si="266"/>
        <v>45568</v>
      </c>
      <c r="E787" s="93">
        <f ca="1">IF(D787&lt;$B$1,VLOOKUP(D787,[1]DI!$A$4:$B$15000,2,FALSE),0)</f>
        <v>0.1065</v>
      </c>
      <c r="F787" s="14">
        <f t="shared" ca="1" si="275"/>
        <v>1.00040168</v>
      </c>
      <c r="G787" s="14">
        <f ca="1">(TRUNC(PRODUCT($F$12:$F786),16))</f>
        <v>1.4043713326876901</v>
      </c>
      <c r="H787" s="14">
        <f t="shared" ca="1" si="276"/>
        <v>1.10380622170753</v>
      </c>
      <c r="I787" s="14">
        <f t="shared" ca="1" si="277"/>
        <v>1.2722988</v>
      </c>
      <c r="J787" s="13">
        <f t="shared" si="267"/>
        <v>0.05</v>
      </c>
      <c r="K787" s="29">
        <f t="shared" si="268"/>
        <v>44812</v>
      </c>
      <c r="L787" s="2">
        <f t="shared" si="269"/>
        <v>521</v>
      </c>
      <c r="M787" s="17">
        <f t="shared" si="270"/>
        <v>521</v>
      </c>
      <c r="N787" s="12">
        <f t="shared" si="259"/>
        <v>1.106134747</v>
      </c>
      <c r="O787" s="12">
        <f t="shared" ca="1" si="260"/>
        <v>1.407333911</v>
      </c>
      <c r="P787" s="17">
        <f t="shared" si="271"/>
        <v>0</v>
      </c>
      <c r="Q787" s="14">
        <f t="shared" ca="1" si="261"/>
        <v>0</v>
      </c>
      <c r="R787" s="20">
        <f t="shared" si="262"/>
        <v>0</v>
      </c>
      <c r="S787" s="14">
        <f t="shared" si="263"/>
        <v>0</v>
      </c>
      <c r="T787" s="4">
        <f t="shared" si="272"/>
        <v>0</v>
      </c>
      <c r="U787" s="29">
        <f t="shared" si="273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>
        <f t="shared" si="264"/>
        <v>45572</v>
      </c>
      <c r="B788" s="116">
        <f t="shared" ca="1" si="274"/>
        <v>0</v>
      </c>
      <c r="C788" s="14">
        <f t="shared" si="265"/>
        <v>0</v>
      </c>
      <c r="D788" s="95">
        <f t="shared" si="266"/>
        <v>45569</v>
      </c>
      <c r="E788" s="93">
        <f ca="1">IF(D788&lt;$B$1,VLOOKUP(D788,[1]DI!$A$4:$B$15000,2,FALSE),0)</f>
        <v>0.1065</v>
      </c>
      <c r="F788" s="14">
        <f t="shared" ca="1" si="275"/>
        <v>1.00040168</v>
      </c>
      <c r="G788" s="14">
        <f ca="1">(TRUNC(PRODUCT($F$12:$F787),16))</f>
        <v>1.4049354405646</v>
      </c>
      <c r="H788" s="14">
        <f t="shared" ca="1" si="276"/>
        <v>1.10380622170753</v>
      </c>
      <c r="I788" s="14">
        <f t="shared" ca="1" si="277"/>
        <v>1.27280986</v>
      </c>
      <c r="J788" s="13">
        <f t="shared" si="267"/>
        <v>0.05</v>
      </c>
      <c r="K788" s="29">
        <f t="shared" si="268"/>
        <v>44812</v>
      </c>
      <c r="L788" s="2">
        <f t="shared" si="269"/>
        <v>522</v>
      </c>
      <c r="M788" s="17">
        <f t="shared" si="270"/>
        <v>522</v>
      </c>
      <c r="N788" s="12">
        <f t="shared" si="259"/>
        <v>1.1063489280000001</v>
      </c>
      <c r="O788" s="12">
        <f t="shared" ca="1" si="260"/>
        <v>1.4081718240000001</v>
      </c>
      <c r="P788" s="17">
        <f t="shared" si="271"/>
        <v>0</v>
      </c>
      <c r="Q788" s="14">
        <f t="shared" ca="1" si="261"/>
        <v>0</v>
      </c>
      <c r="R788" s="20">
        <f t="shared" si="262"/>
        <v>0</v>
      </c>
      <c r="S788" s="14">
        <f t="shared" si="263"/>
        <v>0</v>
      </c>
      <c r="T788" s="4">
        <f t="shared" si="272"/>
        <v>0</v>
      </c>
      <c r="U788" s="29">
        <f t="shared" si="273"/>
        <v>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>
        <f t="shared" si="264"/>
        <v>45573</v>
      </c>
      <c r="B789" s="116">
        <f t="shared" ca="1" si="274"/>
        <v>0</v>
      </c>
      <c r="C789" s="14">
        <f t="shared" si="265"/>
        <v>0</v>
      </c>
      <c r="D789" s="95">
        <f t="shared" si="266"/>
        <v>45572</v>
      </c>
      <c r="E789" s="93">
        <f ca="1">IF(D789&lt;$B$1,VLOOKUP(D789,[1]DI!$A$4:$B$15000,2,FALSE),0)</f>
        <v>0.1065</v>
      </c>
      <c r="F789" s="14">
        <f t="shared" ca="1" si="275"/>
        <v>1.00040168</v>
      </c>
      <c r="G789" s="14">
        <f ca="1">(TRUNC(PRODUCT($F$12:$F788),16))</f>
        <v>1.4054997750323699</v>
      </c>
      <c r="H789" s="14">
        <f t="shared" ca="1" si="276"/>
        <v>1.10380622170753</v>
      </c>
      <c r="I789" s="14">
        <f t="shared" ca="1" si="277"/>
        <v>1.2733211200000001</v>
      </c>
      <c r="J789" s="13">
        <f t="shared" si="267"/>
        <v>0.05</v>
      </c>
      <c r="K789" s="29">
        <f t="shared" si="268"/>
        <v>44812</v>
      </c>
      <c r="L789" s="2">
        <f t="shared" si="269"/>
        <v>523</v>
      </c>
      <c r="M789" s="17">
        <f t="shared" si="270"/>
        <v>523</v>
      </c>
      <c r="N789" s="12">
        <f t="shared" si="259"/>
        <v>1.106563151</v>
      </c>
      <c r="O789" s="12">
        <f t="shared" ca="1" si="260"/>
        <v>1.4090102309999999</v>
      </c>
      <c r="P789" s="17">
        <f t="shared" si="271"/>
        <v>0</v>
      </c>
      <c r="Q789" s="14">
        <f t="shared" ca="1" si="261"/>
        <v>0</v>
      </c>
      <c r="R789" s="20">
        <f t="shared" si="262"/>
        <v>0</v>
      </c>
      <c r="S789" s="14">
        <f t="shared" si="263"/>
        <v>0</v>
      </c>
      <c r="T789" s="4">
        <f t="shared" si="272"/>
        <v>0</v>
      </c>
      <c r="U789" s="29">
        <f t="shared" si="273"/>
        <v>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>
        <f t="shared" si="264"/>
        <v>45574</v>
      </c>
      <c r="B790" s="116">
        <f t="shared" ca="1" si="274"/>
        <v>0</v>
      </c>
      <c r="C790" s="14">
        <f t="shared" si="265"/>
        <v>0</v>
      </c>
      <c r="D790" s="95">
        <f t="shared" si="266"/>
        <v>45573</v>
      </c>
      <c r="E790" s="93">
        <f ca="1">IF(D790&lt;$B$1,VLOOKUP(D790,[1]DI!$A$4:$B$15000,2,FALSE),0)</f>
        <v>0.1065</v>
      </c>
      <c r="F790" s="14">
        <f t="shared" ca="1" si="275"/>
        <v>1.00040168</v>
      </c>
      <c r="G790" s="14">
        <f ca="1">(TRUNC(PRODUCT($F$12:$F789),16))</f>
        <v>1.406064336182</v>
      </c>
      <c r="H790" s="14">
        <f t="shared" ca="1" si="276"/>
        <v>1.10380622170753</v>
      </c>
      <c r="I790" s="14">
        <f t="shared" ca="1" si="277"/>
        <v>1.27383259</v>
      </c>
      <c r="J790" s="13">
        <f t="shared" si="267"/>
        <v>0.05</v>
      </c>
      <c r="K790" s="29">
        <f t="shared" si="268"/>
        <v>44812</v>
      </c>
      <c r="L790" s="2">
        <f t="shared" si="269"/>
        <v>524</v>
      </c>
      <c r="M790" s="17">
        <f t="shared" si="270"/>
        <v>524</v>
      </c>
      <c r="N790" s="12">
        <f t="shared" si="259"/>
        <v>1.1067774159999999</v>
      </c>
      <c r="O790" s="12">
        <f t="shared" ca="1" si="260"/>
        <v>1.4098491420000001</v>
      </c>
      <c r="P790" s="17">
        <f t="shared" si="271"/>
        <v>0</v>
      </c>
      <c r="Q790" s="14">
        <f t="shared" ca="1" si="261"/>
        <v>0</v>
      </c>
      <c r="R790" s="20">
        <f t="shared" si="262"/>
        <v>0</v>
      </c>
      <c r="S790" s="14">
        <f t="shared" si="263"/>
        <v>0</v>
      </c>
      <c r="T790" s="4">
        <f t="shared" si="272"/>
        <v>0</v>
      </c>
      <c r="U790" s="29">
        <f t="shared" si="273"/>
        <v>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>
        <f t="shared" si="264"/>
        <v>45575</v>
      </c>
      <c r="B791" s="116">
        <f t="shared" ca="1" si="274"/>
        <v>0</v>
      </c>
      <c r="C791" s="14">
        <f t="shared" si="265"/>
        <v>0</v>
      </c>
      <c r="D791" s="95">
        <f t="shared" si="266"/>
        <v>45574</v>
      </c>
      <c r="E791" s="93">
        <f ca="1">IF(D791&lt;$B$1,VLOOKUP(D791,[1]DI!$A$4:$B$15000,2,FALSE),0)</f>
        <v>0.1065</v>
      </c>
      <c r="F791" s="14">
        <f t="shared" ca="1" si="275"/>
        <v>1.00040168</v>
      </c>
      <c r="G791" s="14">
        <f ca="1">(TRUNC(PRODUCT($F$12:$F790),16))</f>
        <v>1.4066291241045601</v>
      </c>
      <c r="H791" s="14">
        <f t="shared" ca="1" si="276"/>
        <v>1.10380622170753</v>
      </c>
      <c r="I791" s="14">
        <f t="shared" ca="1" si="277"/>
        <v>1.2743442599999999</v>
      </c>
      <c r="J791" s="13">
        <f t="shared" si="267"/>
        <v>0.05</v>
      </c>
      <c r="K791" s="29">
        <f t="shared" si="268"/>
        <v>44812</v>
      </c>
      <c r="L791" s="2">
        <f t="shared" si="269"/>
        <v>525</v>
      </c>
      <c r="M791" s="17">
        <f t="shared" si="270"/>
        <v>525</v>
      </c>
      <c r="N791" s="12">
        <f t="shared" si="259"/>
        <v>1.106991721</v>
      </c>
      <c r="O791" s="12">
        <f t="shared" ca="1" si="260"/>
        <v>1.410688546</v>
      </c>
      <c r="P791" s="17">
        <f t="shared" si="271"/>
        <v>0</v>
      </c>
      <c r="Q791" s="14">
        <f t="shared" ca="1" si="261"/>
        <v>0</v>
      </c>
      <c r="R791" s="20">
        <f t="shared" si="262"/>
        <v>0</v>
      </c>
      <c r="S791" s="14">
        <f t="shared" si="263"/>
        <v>0</v>
      </c>
      <c r="T791" s="4">
        <f t="shared" si="272"/>
        <v>0</v>
      </c>
      <c r="U791" s="29">
        <f t="shared" si="273"/>
        <v>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>
        <f t="shared" si="264"/>
        <v>45576</v>
      </c>
      <c r="B792" s="116">
        <f t="shared" ca="1" si="274"/>
        <v>0</v>
      </c>
      <c r="C792" s="14">
        <f t="shared" si="265"/>
        <v>0</v>
      </c>
      <c r="D792" s="95">
        <f t="shared" si="266"/>
        <v>45575</v>
      </c>
      <c r="E792" s="93">
        <f ca="1">IF(D792&lt;$B$1,VLOOKUP(D792,[1]DI!$A$4:$B$15000,2,FALSE),0)</f>
        <v>0.1065</v>
      </c>
      <c r="F792" s="14">
        <f t="shared" ca="1" si="275"/>
        <v>1.00040168</v>
      </c>
      <c r="G792" s="14">
        <f ca="1">(TRUNC(PRODUCT($F$12:$F791),16))</f>
        <v>1.40719413889113</v>
      </c>
      <c r="H792" s="14">
        <f t="shared" ca="1" si="276"/>
        <v>1.10380622170753</v>
      </c>
      <c r="I792" s="14">
        <f t="shared" ca="1" si="277"/>
        <v>1.27485614</v>
      </c>
      <c r="J792" s="13">
        <f t="shared" si="267"/>
        <v>0.05</v>
      </c>
      <c r="K792" s="29">
        <f t="shared" si="268"/>
        <v>44812</v>
      </c>
      <c r="L792" s="2">
        <f t="shared" si="269"/>
        <v>526</v>
      </c>
      <c r="M792" s="17">
        <f t="shared" si="270"/>
        <v>526</v>
      </c>
      <c r="N792" s="12">
        <f t="shared" si="259"/>
        <v>1.1072060690000001</v>
      </c>
      <c r="O792" s="12">
        <f t="shared" ca="1" si="260"/>
        <v>1.411528455</v>
      </c>
      <c r="P792" s="17">
        <f t="shared" si="271"/>
        <v>0</v>
      </c>
      <c r="Q792" s="14">
        <f t="shared" ca="1" si="261"/>
        <v>0</v>
      </c>
      <c r="R792" s="20">
        <f t="shared" si="262"/>
        <v>0</v>
      </c>
      <c r="S792" s="14">
        <f t="shared" si="263"/>
        <v>0</v>
      </c>
      <c r="T792" s="4">
        <f t="shared" si="272"/>
        <v>0</v>
      </c>
      <c r="U792" s="29">
        <f t="shared" si="273"/>
        <v>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>
        <f t="shared" si="264"/>
        <v>45579</v>
      </c>
      <c r="B793" s="116">
        <f t="shared" ca="1" si="274"/>
        <v>0</v>
      </c>
      <c r="C793" s="14">
        <f t="shared" si="265"/>
        <v>0</v>
      </c>
      <c r="D793" s="95">
        <f t="shared" si="266"/>
        <v>45576</v>
      </c>
      <c r="E793" s="93">
        <f ca="1">IF(D793&lt;$B$1,VLOOKUP(D793,[1]DI!$A$4:$B$15000,2,FALSE),0)</f>
        <v>0.1065</v>
      </c>
      <c r="F793" s="14">
        <f t="shared" ca="1" si="275"/>
        <v>1.00040168</v>
      </c>
      <c r="G793" s="14">
        <f ca="1">(TRUNC(PRODUCT($F$12:$F792),16))</f>
        <v>1.4077593806328399</v>
      </c>
      <c r="H793" s="14">
        <f t="shared" ca="1" si="276"/>
        <v>1.10380622170753</v>
      </c>
      <c r="I793" s="14">
        <f t="shared" ca="1" si="277"/>
        <v>1.2753682200000001</v>
      </c>
      <c r="J793" s="13">
        <f t="shared" si="267"/>
        <v>0.05</v>
      </c>
      <c r="K793" s="29">
        <f t="shared" si="268"/>
        <v>44812</v>
      </c>
      <c r="L793" s="2">
        <f t="shared" si="269"/>
        <v>527</v>
      </c>
      <c r="M793" s="17">
        <f t="shared" si="270"/>
        <v>527</v>
      </c>
      <c r="N793" s="12">
        <f t="shared" si="259"/>
        <v>1.107420458</v>
      </c>
      <c r="O793" s="12">
        <f t="shared" ca="1" si="260"/>
        <v>1.412368858</v>
      </c>
      <c r="P793" s="17">
        <f t="shared" si="271"/>
        <v>0</v>
      </c>
      <c r="Q793" s="14">
        <f t="shared" ca="1" si="261"/>
        <v>0</v>
      </c>
      <c r="R793" s="20">
        <f t="shared" si="262"/>
        <v>0</v>
      </c>
      <c r="S793" s="14">
        <f t="shared" si="263"/>
        <v>0</v>
      </c>
      <c r="T793" s="4">
        <f t="shared" si="272"/>
        <v>0</v>
      </c>
      <c r="U793" s="29">
        <f t="shared" si="273"/>
        <v>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>
        <f t="shared" si="264"/>
        <v>45580</v>
      </c>
      <c r="B794" s="116">
        <f t="shared" ca="1" si="274"/>
        <v>0</v>
      </c>
      <c r="C794" s="14">
        <f t="shared" si="265"/>
        <v>0</v>
      </c>
      <c r="D794" s="95">
        <f t="shared" si="266"/>
        <v>45579</v>
      </c>
      <c r="E794" s="93">
        <f ca="1">IF(D794&lt;$B$1,VLOOKUP(D794,[1]DI!$A$4:$B$15000,2,FALSE),0)</f>
        <v>0.1065</v>
      </c>
      <c r="F794" s="14">
        <f t="shared" ca="1" si="275"/>
        <v>1.00040168</v>
      </c>
      <c r="G794" s="14">
        <f ca="1">(TRUNC(PRODUCT($F$12:$F793),16))</f>
        <v>1.40832484942085</v>
      </c>
      <c r="H794" s="14">
        <f t="shared" ca="1" si="276"/>
        <v>1.10380622170753</v>
      </c>
      <c r="I794" s="14">
        <f t="shared" ca="1" si="277"/>
        <v>1.2758805099999999</v>
      </c>
      <c r="J794" s="13">
        <f t="shared" si="267"/>
        <v>0.05</v>
      </c>
      <c r="K794" s="29">
        <f t="shared" si="268"/>
        <v>44812</v>
      </c>
      <c r="L794" s="2">
        <f t="shared" si="269"/>
        <v>528</v>
      </c>
      <c r="M794" s="17">
        <f t="shared" si="270"/>
        <v>528</v>
      </c>
      <c r="N794" s="12">
        <f t="shared" si="259"/>
        <v>1.107634888</v>
      </c>
      <c r="O794" s="12">
        <f t="shared" ca="1" si="260"/>
        <v>1.413209766</v>
      </c>
      <c r="P794" s="17">
        <f t="shared" si="271"/>
        <v>0</v>
      </c>
      <c r="Q794" s="14">
        <f t="shared" ca="1" si="261"/>
        <v>0</v>
      </c>
      <c r="R794" s="20">
        <f t="shared" si="262"/>
        <v>0</v>
      </c>
      <c r="S794" s="14">
        <f t="shared" si="263"/>
        <v>0</v>
      </c>
      <c r="T794" s="4">
        <f t="shared" si="272"/>
        <v>0</v>
      </c>
      <c r="U794" s="29">
        <f t="shared" si="273"/>
        <v>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>
        <f t="shared" si="264"/>
        <v>45581</v>
      </c>
      <c r="B795" s="116">
        <f t="shared" ca="1" si="274"/>
        <v>0</v>
      </c>
      <c r="C795" s="14">
        <f t="shared" si="265"/>
        <v>0</v>
      </c>
      <c r="D795" s="95">
        <f t="shared" si="266"/>
        <v>45580</v>
      </c>
      <c r="E795" s="93">
        <f ca="1">IF(D795&lt;$B$1,VLOOKUP(D795,[1]DI!$A$4:$B$15000,2,FALSE),0)</f>
        <v>0.1065</v>
      </c>
      <c r="F795" s="14">
        <f t="shared" ca="1" si="275"/>
        <v>1.00040168</v>
      </c>
      <c r="G795" s="14">
        <f ca="1">(TRUNC(PRODUCT($F$12:$F794),16))</f>
        <v>1.40889054534637</v>
      </c>
      <c r="H795" s="14">
        <f t="shared" ca="1" si="276"/>
        <v>1.10380622170753</v>
      </c>
      <c r="I795" s="14">
        <f t="shared" ca="1" si="277"/>
        <v>1.2763930100000001</v>
      </c>
      <c r="J795" s="13">
        <f t="shared" si="267"/>
        <v>0.05</v>
      </c>
      <c r="K795" s="29">
        <f t="shared" si="268"/>
        <v>44812</v>
      </c>
      <c r="L795" s="2">
        <f t="shared" si="269"/>
        <v>529</v>
      </c>
      <c r="M795" s="17">
        <f t="shared" si="270"/>
        <v>529</v>
      </c>
      <c r="N795" s="12">
        <f t="shared" si="259"/>
        <v>1.1078493599999999</v>
      </c>
      <c r="O795" s="12">
        <f t="shared" ca="1" si="260"/>
        <v>1.4140511790000001</v>
      </c>
      <c r="P795" s="17">
        <f t="shared" si="271"/>
        <v>0</v>
      </c>
      <c r="Q795" s="14">
        <f t="shared" ca="1" si="261"/>
        <v>0</v>
      </c>
      <c r="R795" s="20">
        <f t="shared" si="262"/>
        <v>0</v>
      </c>
      <c r="S795" s="14">
        <f t="shared" si="263"/>
        <v>0</v>
      </c>
      <c r="T795" s="4">
        <f t="shared" si="272"/>
        <v>0</v>
      </c>
      <c r="U795" s="29">
        <f t="shared" si="273"/>
        <v>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>
        <f t="shared" si="264"/>
        <v>45582</v>
      </c>
      <c r="B796" s="116">
        <f t="shared" ca="1" si="274"/>
        <v>0</v>
      </c>
      <c r="C796" s="14">
        <f t="shared" si="265"/>
        <v>0</v>
      </c>
      <c r="D796" s="95">
        <f t="shared" si="266"/>
        <v>45581</v>
      </c>
      <c r="E796" s="93">
        <f ca="1">IF(D796&lt;$B$1,VLOOKUP(D796,[1]DI!$A$4:$B$15000,2,FALSE),0)</f>
        <v>0.1065</v>
      </c>
      <c r="F796" s="14">
        <f t="shared" ca="1" si="275"/>
        <v>1.00040168</v>
      </c>
      <c r="G796" s="14">
        <f ca="1">(TRUNC(PRODUCT($F$12:$F795),16))</f>
        <v>1.4094564685006199</v>
      </c>
      <c r="H796" s="14">
        <f t="shared" ca="1" si="276"/>
        <v>1.10380622170753</v>
      </c>
      <c r="I796" s="14">
        <f t="shared" ca="1" si="277"/>
        <v>1.2769057100000001</v>
      </c>
      <c r="J796" s="13">
        <f t="shared" si="267"/>
        <v>0.05</v>
      </c>
      <c r="K796" s="29">
        <f t="shared" si="268"/>
        <v>44812</v>
      </c>
      <c r="L796" s="2">
        <f t="shared" si="269"/>
        <v>530</v>
      </c>
      <c r="M796" s="17">
        <f t="shared" si="270"/>
        <v>530</v>
      </c>
      <c r="N796" s="12">
        <f t="shared" si="259"/>
        <v>1.1080638730000001</v>
      </c>
      <c r="O796" s="12">
        <f t="shared" ca="1" si="260"/>
        <v>1.414893086</v>
      </c>
      <c r="P796" s="17">
        <f t="shared" si="271"/>
        <v>0</v>
      </c>
      <c r="Q796" s="14">
        <f t="shared" ca="1" si="261"/>
        <v>0</v>
      </c>
      <c r="R796" s="20">
        <f t="shared" si="262"/>
        <v>0</v>
      </c>
      <c r="S796" s="14">
        <f t="shared" si="263"/>
        <v>0</v>
      </c>
      <c r="T796" s="4">
        <f t="shared" si="272"/>
        <v>0</v>
      </c>
      <c r="U796" s="29">
        <f t="shared" si="273"/>
        <v>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>
        <f t="shared" si="264"/>
        <v>45583</v>
      </c>
      <c r="B797" s="116">
        <f t="shared" ca="1" si="274"/>
        <v>0</v>
      </c>
      <c r="C797" s="14">
        <f t="shared" si="265"/>
        <v>0</v>
      </c>
      <c r="D797" s="95">
        <f t="shared" si="266"/>
        <v>45582</v>
      </c>
      <c r="E797" s="93">
        <f ca="1">IF(D797&lt;$B$1,VLOOKUP(D797,[1]DI!$A$4:$B$15000,2,FALSE),0)</f>
        <v>0.1065</v>
      </c>
      <c r="F797" s="14">
        <f t="shared" ca="1" si="275"/>
        <v>1.00040168</v>
      </c>
      <c r="G797" s="14">
        <f ca="1">(TRUNC(PRODUCT($F$12:$F796),16))</f>
        <v>1.4100226189748899</v>
      </c>
      <c r="H797" s="14">
        <f t="shared" ca="1" si="276"/>
        <v>1.10380622170753</v>
      </c>
      <c r="I797" s="14">
        <f t="shared" ca="1" si="277"/>
        <v>1.2774186199999999</v>
      </c>
      <c r="J797" s="13">
        <f t="shared" si="267"/>
        <v>0.05</v>
      </c>
      <c r="K797" s="29">
        <f t="shared" si="268"/>
        <v>44812</v>
      </c>
      <c r="L797" s="2">
        <f t="shared" si="269"/>
        <v>531</v>
      </c>
      <c r="M797" s="17">
        <f t="shared" si="270"/>
        <v>531</v>
      </c>
      <c r="N797" s="12">
        <f t="shared" si="259"/>
        <v>1.108278428</v>
      </c>
      <c r="O797" s="12">
        <f t="shared" ca="1" si="260"/>
        <v>1.4157355</v>
      </c>
      <c r="P797" s="17">
        <f t="shared" si="271"/>
        <v>0</v>
      </c>
      <c r="Q797" s="14">
        <f t="shared" ca="1" si="261"/>
        <v>0</v>
      </c>
      <c r="R797" s="20">
        <f t="shared" si="262"/>
        <v>0</v>
      </c>
      <c r="S797" s="14">
        <f t="shared" si="263"/>
        <v>0</v>
      </c>
      <c r="T797" s="4">
        <f t="shared" si="272"/>
        <v>0</v>
      </c>
      <c r="U797" s="29">
        <f t="shared" si="273"/>
        <v>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>
        <f t="shared" si="264"/>
        <v>45586</v>
      </c>
      <c r="B798" s="116">
        <f t="shared" ca="1" si="274"/>
        <v>0</v>
      </c>
      <c r="C798" s="14">
        <f t="shared" si="265"/>
        <v>0</v>
      </c>
      <c r="D798" s="95">
        <f t="shared" si="266"/>
        <v>45583</v>
      </c>
      <c r="E798" s="93">
        <f ca="1">IF(D798&lt;$B$1,VLOOKUP(D798,[1]DI!$A$4:$B$15000,2,FALSE),0)</f>
        <v>0.1065</v>
      </c>
      <c r="F798" s="14">
        <f t="shared" ca="1" si="275"/>
        <v>1.00040168</v>
      </c>
      <c r="G798" s="14">
        <f ca="1">(TRUNC(PRODUCT($F$12:$F797),16))</f>
        <v>1.4105889968604799</v>
      </c>
      <c r="H798" s="14">
        <f t="shared" ca="1" si="276"/>
        <v>1.10380622170753</v>
      </c>
      <c r="I798" s="14">
        <f t="shared" ca="1" si="277"/>
        <v>1.2779317299999999</v>
      </c>
      <c r="J798" s="13">
        <f t="shared" si="267"/>
        <v>0.05</v>
      </c>
      <c r="K798" s="29">
        <f t="shared" si="268"/>
        <v>44812</v>
      </c>
      <c r="L798" s="2">
        <f t="shared" si="269"/>
        <v>532</v>
      </c>
      <c r="M798" s="17">
        <f t="shared" si="270"/>
        <v>532</v>
      </c>
      <c r="N798" s="12">
        <f t="shared" si="259"/>
        <v>1.108493025</v>
      </c>
      <c r="O798" s="12">
        <f t="shared" ca="1" si="260"/>
        <v>1.416578409</v>
      </c>
      <c r="P798" s="17">
        <f t="shared" si="271"/>
        <v>0</v>
      </c>
      <c r="Q798" s="14">
        <f t="shared" ca="1" si="261"/>
        <v>0</v>
      </c>
      <c r="R798" s="20">
        <f t="shared" si="262"/>
        <v>0</v>
      </c>
      <c r="S798" s="14">
        <f t="shared" si="263"/>
        <v>0</v>
      </c>
      <c r="T798" s="4">
        <f t="shared" si="272"/>
        <v>0</v>
      </c>
      <c r="U798" s="29">
        <f t="shared" si="273"/>
        <v>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>
        <f t="shared" si="264"/>
        <v>45587</v>
      </c>
      <c r="B799" s="116">
        <f t="shared" ca="1" si="274"/>
        <v>0</v>
      </c>
      <c r="C799" s="14">
        <f t="shared" si="265"/>
        <v>0</v>
      </c>
      <c r="D799" s="95">
        <f t="shared" si="266"/>
        <v>45586</v>
      </c>
      <c r="E799" s="93">
        <f ca="1">IF(D799&lt;$B$1,VLOOKUP(D799,[1]DI!$A$4:$B$15000,2,FALSE),0)</f>
        <v>0.1065</v>
      </c>
      <c r="F799" s="14">
        <f t="shared" ca="1" si="275"/>
        <v>1.00040168</v>
      </c>
      <c r="G799" s="14">
        <f ca="1">(TRUNC(PRODUCT($F$12:$F798),16))</f>
        <v>1.4111556022487399</v>
      </c>
      <c r="H799" s="14">
        <f t="shared" ca="1" si="276"/>
        <v>1.10380622170753</v>
      </c>
      <c r="I799" s="14">
        <f t="shared" ca="1" si="277"/>
        <v>1.27844505</v>
      </c>
      <c r="J799" s="13">
        <f t="shared" si="267"/>
        <v>0.05</v>
      </c>
      <c r="K799" s="29">
        <f t="shared" si="268"/>
        <v>44812</v>
      </c>
      <c r="L799" s="2">
        <f t="shared" si="269"/>
        <v>533</v>
      </c>
      <c r="M799" s="17">
        <f t="shared" si="270"/>
        <v>533</v>
      </c>
      <c r="N799" s="12">
        <f t="shared" si="259"/>
        <v>1.1087076629999999</v>
      </c>
      <c r="O799" s="12">
        <f t="shared" ca="1" si="260"/>
        <v>1.4174218240000001</v>
      </c>
      <c r="P799" s="17">
        <f t="shared" si="271"/>
        <v>0</v>
      </c>
      <c r="Q799" s="14">
        <f t="shared" ca="1" si="261"/>
        <v>0</v>
      </c>
      <c r="R799" s="20">
        <f t="shared" si="262"/>
        <v>0</v>
      </c>
      <c r="S799" s="14">
        <f t="shared" si="263"/>
        <v>0</v>
      </c>
      <c r="T799" s="4">
        <f t="shared" si="272"/>
        <v>0</v>
      </c>
      <c r="U799" s="29">
        <f t="shared" si="273"/>
        <v>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>
        <f t="shared" si="264"/>
        <v>45588</v>
      </c>
      <c r="B800" s="116">
        <f t="shared" ca="1" si="274"/>
        <v>0</v>
      </c>
      <c r="C800" s="14">
        <f t="shared" si="265"/>
        <v>0</v>
      </c>
      <c r="D800" s="95">
        <f t="shared" si="266"/>
        <v>45587</v>
      </c>
      <c r="E800" s="93">
        <f ca="1">IF(D800&lt;$B$1,VLOOKUP(D800,[1]DI!$A$4:$B$15000,2,FALSE),0)</f>
        <v>0.1065</v>
      </c>
      <c r="F800" s="14">
        <f t="shared" ca="1" si="275"/>
        <v>1.00040168</v>
      </c>
      <c r="G800" s="14">
        <f ca="1">(TRUNC(PRODUCT($F$12:$F799),16))</f>
        <v>1.41172243523105</v>
      </c>
      <c r="H800" s="14">
        <f t="shared" ca="1" si="276"/>
        <v>1.10380622170753</v>
      </c>
      <c r="I800" s="14">
        <f t="shared" ca="1" si="277"/>
        <v>1.2789585800000001</v>
      </c>
      <c r="J800" s="13">
        <f t="shared" si="267"/>
        <v>0.05</v>
      </c>
      <c r="K800" s="29">
        <f t="shared" si="268"/>
        <v>44812</v>
      </c>
      <c r="L800" s="2">
        <f t="shared" si="269"/>
        <v>534</v>
      </c>
      <c r="M800" s="17">
        <f t="shared" si="270"/>
        <v>534</v>
      </c>
      <c r="N800" s="12">
        <f t="shared" si="259"/>
        <v>1.1089223429999999</v>
      </c>
      <c r="O800" s="12">
        <f t="shared" ca="1" si="260"/>
        <v>1.418265745</v>
      </c>
      <c r="P800" s="17">
        <f t="shared" si="271"/>
        <v>0</v>
      </c>
      <c r="Q800" s="14">
        <f t="shared" ca="1" si="261"/>
        <v>0</v>
      </c>
      <c r="R800" s="20">
        <f t="shared" si="262"/>
        <v>0</v>
      </c>
      <c r="S800" s="14">
        <f t="shared" si="263"/>
        <v>0</v>
      </c>
      <c r="T800" s="4">
        <f t="shared" si="272"/>
        <v>0</v>
      </c>
      <c r="U800" s="29">
        <f t="shared" si="273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>
        <f t="shared" si="264"/>
        <v>45589</v>
      </c>
      <c r="B801" s="116">
        <f t="shared" ca="1" si="274"/>
        <v>0</v>
      </c>
      <c r="C801" s="14">
        <f t="shared" si="265"/>
        <v>0</v>
      </c>
      <c r="D801" s="95">
        <f t="shared" si="266"/>
        <v>45588</v>
      </c>
      <c r="E801" s="93">
        <f ca="1">IF(D801&lt;$B$1,VLOOKUP(D801,[1]DI!$A$4:$B$15000,2,FALSE),0)</f>
        <v>0.1065</v>
      </c>
      <c r="F801" s="14">
        <f t="shared" ca="1" si="275"/>
        <v>1.00040168</v>
      </c>
      <c r="G801" s="14">
        <f ca="1">(TRUNC(PRODUCT($F$12:$F800),16))</f>
        <v>1.4122894958988299</v>
      </c>
      <c r="H801" s="14">
        <f t="shared" ca="1" si="276"/>
        <v>1.10380622170753</v>
      </c>
      <c r="I801" s="14">
        <f t="shared" ca="1" si="277"/>
        <v>1.2794723100000001</v>
      </c>
      <c r="J801" s="13">
        <f t="shared" si="267"/>
        <v>0.05</v>
      </c>
      <c r="K801" s="29">
        <f t="shared" si="268"/>
        <v>44812</v>
      </c>
      <c r="L801" s="2">
        <f t="shared" si="269"/>
        <v>535</v>
      </c>
      <c r="M801" s="17">
        <f t="shared" si="270"/>
        <v>535</v>
      </c>
      <c r="N801" s="12">
        <f t="shared" si="259"/>
        <v>1.109137064</v>
      </c>
      <c r="O801" s="12">
        <f t="shared" ca="1" si="260"/>
        <v>1.4191101610000001</v>
      </c>
      <c r="P801" s="17">
        <f t="shared" si="271"/>
        <v>0</v>
      </c>
      <c r="Q801" s="14">
        <f t="shared" ca="1" si="261"/>
        <v>0</v>
      </c>
      <c r="R801" s="20">
        <f t="shared" si="262"/>
        <v>0</v>
      </c>
      <c r="S801" s="14">
        <f t="shared" si="263"/>
        <v>0</v>
      </c>
      <c r="T801" s="4">
        <f t="shared" si="272"/>
        <v>0</v>
      </c>
      <c r="U801" s="29">
        <f t="shared" si="273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>
        <f t="shared" si="264"/>
        <v>45590</v>
      </c>
      <c r="B802" s="116">
        <f t="shared" ca="1" si="274"/>
        <v>0</v>
      </c>
      <c r="C802" s="14">
        <f t="shared" si="265"/>
        <v>0</v>
      </c>
      <c r="D802" s="95">
        <f t="shared" si="266"/>
        <v>45589</v>
      </c>
      <c r="E802" s="93">
        <f ca="1">IF(D802&lt;$B$1,VLOOKUP(D802,[1]DI!$A$4:$B$15000,2,FALSE),0)</f>
        <v>0.1065</v>
      </c>
      <c r="F802" s="14">
        <f t="shared" ca="1" si="275"/>
        <v>1.00040168</v>
      </c>
      <c r="G802" s="14">
        <f ca="1">(TRUNC(PRODUCT($F$12:$F801),16))</f>
        <v>1.41285678434355</v>
      </c>
      <c r="H802" s="14">
        <f t="shared" ca="1" si="276"/>
        <v>1.10380622170753</v>
      </c>
      <c r="I802" s="14">
        <f t="shared" ca="1" si="277"/>
        <v>1.2799862500000001</v>
      </c>
      <c r="J802" s="13">
        <f t="shared" si="267"/>
        <v>0.05</v>
      </c>
      <c r="K802" s="29">
        <f t="shared" si="268"/>
        <v>44812</v>
      </c>
      <c r="L802" s="2">
        <f t="shared" si="269"/>
        <v>536</v>
      </c>
      <c r="M802" s="17">
        <f t="shared" si="270"/>
        <v>536</v>
      </c>
      <c r="N802" s="12">
        <f t="shared" si="259"/>
        <v>1.109351827</v>
      </c>
      <c r="O802" s="12">
        <f t="shared" ca="1" si="260"/>
        <v>1.419955085</v>
      </c>
      <c r="P802" s="17">
        <f t="shared" si="271"/>
        <v>0</v>
      </c>
      <c r="Q802" s="14">
        <f t="shared" ca="1" si="261"/>
        <v>0</v>
      </c>
      <c r="R802" s="20">
        <f t="shared" si="262"/>
        <v>0</v>
      </c>
      <c r="S802" s="14">
        <f t="shared" si="263"/>
        <v>0</v>
      </c>
      <c r="T802" s="4">
        <f t="shared" si="272"/>
        <v>0</v>
      </c>
      <c r="U802" s="29">
        <f t="shared" si="273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>
        <f t="shared" si="264"/>
        <v>45593</v>
      </c>
      <c r="B803" s="116">
        <f t="shared" ca="1" si="274"/>
        <v>0</v>
      </c>
      <c r="C803" s="14">
        <f t="shared" si="265"/>
        <v>0</v>
      </c>
      <c r="D803" s="95">
        <f t="shared" si="266"/>
        <v>45590</v>
      </c>
      <c r="E803" s="93">
        <f ca="1">IF(D803&lt;$B$1,VLOOKUP(D803,[1]DI!$A$4:$B$15000,2,FALSE),0)</f>
        <v>0.1065</v>
      </c>
      <c r="F803" s="14">
        <f t="shared" ca="1" si="275"/>
        <v>1.00040168</v>
      </c>
      <c r="G803" s="14">
        <f ca="1">(TRUNC(PRODUCT($F$12:$F802),16))</f>
        <v>1.41342430065668</v>
      </c>
      <c r="H803" s="14">
        <f t="shared" ca="1" si="276"/>
        <v>1.10380622170753</v>
      </c>
      <c r="I803" s="14">
        <f t="shared" ca="1" si="277"/>
        <v>1.28050039</v>
      </c>
      <c r="J803" s="13">
        <f t="shared" si="267"/>
        <v>0.05</v>
      </c>
      <c r="K803" s="29">
        <f t="shared" si="268"/>
        <v>44812</v>
      </c>
      <c r="L803" s="2">
        <f t="shared" si="269"/>
        <v>537</v>
      </c>
      <c r="M803" s="17">
        <f t="shared" si="270"/>
        <v>537</v>
      </c>
      <c r="N803" s="12">
        <f t="shared" si="259"/>
        <v>1.1095666310000001</v>
      </c>
      <c r="O803" s="12">
        <f t="shared" ca="1" si="260"/>
        <v>1.420800504</v>
      </c>
      <c r="P803" s="17">
        <f t="shared" si="271"/>
        <v>0</v>
      </c>
      <c r="Q803" s="14">
        <f t="shared" ca="1" si="261"/>
        <v>0</v>
      </c>
      <c r="R803" s="20">
        <f t="shared" si="262"/>
        <v>0</v>
      </c>
      <c r="S803" s="14">
        <f t="shared" si="263"/>
        <v>0</v>
      </c>
      <c r="T803" s="4">
        <f t="shared" si="272"/>
        <v>0</v>
      </c>
      <c r="U803" s="29">
        <f t="shared" si="273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>
        <f t="shared" si="264"/>
        <v>45594</v>
      </c>
      <c r="B804" s="116">
        <f t="shared" ca="1" si="274"/>
        <v>0</v>
      </c>
      <c r="C804" s="14">
        <f t="shared" si="265"/>
        <v>0</v>
      </c>
      <c r="D804" s="95">
        <f t="shared" si="266"/>
        <v>45593</v>
      </c>
      <c r="E804" s="93">
        <f ca="1">IF(D804&lt;$B$1,VLOOKUP(D804,[1]DI!$A$4:$B$15000,2,FALSE),0)</f>
        <v>0.1065</v>
      </c>
      <c r="F804" s="14">
        <f t="shared" ca="1" si="275"/>
        <v>1.00040168</v>
      </c>
      <c r="G804" s="14">
        <f ca="1">(TRUNC(PRODUCT($F$12:$F803),16))</f>
        <v>1.41399204492977</v>
      </c>
      <c r="H804" s="14">
        <f t="shared" ca="1" si="276"/>
        <v>1.10380622170753</v>
      </c>
      <c r="I804" s="14">
        <f t="shared" ca="1" si="277"/>
        <v>1.28101474</v>
      </c>
      <c r="J804" s="13">
        <f t="shared" si="267"/>
        <v>0.05</v>
      </c>
      <c r="K804" s="29">
        <f t="shared" si="268"/>
        <v>44812</v>
      </c>
      <c r="L804" s="2">
        <f t="shared" si="269"/>
        <v>538</v>
      </c>
      <c r="M804" s="17">
        <f t="shared" si="270"/>
        <v>538</v>
      </c>
      <c r="N804" s="12">
        <f t="shared" si="259"/>
        <v>1.1097814770000001</v>
      </c>
      <c r="O804" s="12">
        <f t="shared" ca="1" si="260"/>
        <v>1.42164643</v>
      </c>
      <c r="P804" s="17">
        <f t="shared" si="271"/>
        <v>0</v>
      </c>
      <c r="Q804" s="14">
        <f t="shared" ca="1" si="261"/>
        <v>0</v>
      </c>
      <c r="R804" s="20">
        <f t="shared" si="262"/>
        <v>0</v>
      </c>
      <c r="S804" s="14">
        <f t="shared" si="263"/>
        <v>0</v>
      </c>
      <c r="T804" s="4">
        <f t="shared" si="272"/>
        <v>0</v>
      </c>
      <c r="U804" s="29">
        <f t="shared" si="273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>
        <f t="shared" si="264"/>
        <v>45595</v>
      </c>
      <c r="B805" s="116">
        <f t="shared" ca="1" si="274"/>
        <v>0</v>
      </c>
      <c r="C805" s="14">
        <f t="shared" si="265"/>
        <v>0</v>
      </c>
      <c r="D805" s="95">
        <f t="shared" si="266"/>
        <v>45594</v>
      </c>
      <c r="E805" s="93">
        <f ca="1">IF(D805&lt;$B$1,VLOOKUP(D805,[1]DI!$A$4:$B$15000,2,FALSE),0)</f>
        <v>0.1065</v>
      </c>
      <c r="F805" s="14">
        <f t="shared" ca="1" si="275"/>
        <v>1.00040168</v>
      </c>
      <c r="G805" s="14">
        <f ca="1">(TRUNC(PRODUCT($F$12:$F804),16))</f>
        <v>1.41456001725438</v>
      </c>
      <c r="H805" s="14">
        <f t="shared" ca="1" si="276"/>
        <v>1.10380622170753</v>
      </c>
      <c r="I805" s="14">
        <f t="shared" ca="1" si="277"/>
        <v>1.2815293000000001</v>
      </c>
      <c r="J805" s="13">
        <f t="shared" si="267"/>
        <v>0.05</v>
      </c>
      <c r="K805" s="29">
        <f t="shared" si="268"/>
        <v>44812</v>
      </c>
      <c r="L805" s="2">
        <f t="shared" si="269"/>
        <v>539</v>
      </c>
      <c r="M805" s="17">
        <f t="shared" si="270"/>
        <v>539</v>
      </c>
      <c r="N805" s="12">
        <f t="shared" si="259"/>
        <v>1.1099963639999999</v>
      </c>
      <c r="O805" s="12">
        <f t="shared" ca="1" si="260"/>
        <v>1.422492863</v>
      </c>
      <c r="P805" s="17">
        <f t="shared" si="271"/>
        <v>0</v>
      </c>
      <c r="Q805" s="14">
        <f t="shared" ca="1" si="261"/>
        <v>0</v>
      </c>
      <c r="R805" s="20">
        <f t="shared" si="262"/>
        <v>0</v>
      </c>
      <c r="S805" s="14">
        <f t="shared" si="263"/>
        <v>0</v>
      </c>
      <c r="T805" s="4">
        <f t="shared" si="272"/>
        <v>0</v>
      </c>
      <c r="U805" s="29">
        <f t="shared" si="273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>
        <f t="shared" si="264"/>
        <v>45596</v>
      </c>
      <c r="B806" s="116">
        <f t="shared" ca="1" si="274"/>
        <v>0</v>
      </c>
      <c r="C806" s="14">
        <f t="shared" si="265"/>
        <v>0</v>
      </c>
      <c r="D806" s="95">
        <f t="shared" si="266"/>
        <v>45595</v>
      </c>
      <c r="E806" s="93">
        <f ca="1">IF(D806&lt;$B$1,VLOOKUP(D806,[1]DI!$A$4:$B$15000,2,FALSE),0)</f>
        <v>0.1065</v>
      </c>
      <c r="F806" s="14">
        <f t="shared" ca="1" si="275"/>
        <v>1.00040168</v>
      </c>
      <c r="G806" s="14">
        <f ca="1">(TRUNC(PRODUCT($F$12:$F805),16))</f>
        <v>1.4151282177221101</v>
      </c>
      <c r="H806" s="14">
        <f t="shared" ca="1" si="276"/>
        <v>1.10380622170753</v>
      </c>
      <c r="I806" s="14">
        <f t="shared" ca="1" si="277"/>
        <v>1.28204407</v>
      </c>
      <c r="J806" s="13">
        <f t="shared" si="267"/>
        <v>0.05</v>
      </c>
      <c r="K806" s="29">
        <f t="shared" si="268"/>
        <v>44812</v>
      </c>
      <c r="L806" s="2">
        <f t="shared" si="269"/>
        <v>540</v>
      </c>
      <c r="M806" s="17">
        <f t="shared" si="270"/>
        <v>540</v>
      </c>
      <c r="N806" s="12">
        <f t="shared" si="259"/>
        <v>1.110211294</v>
      </c>
      <c r="O806" s="12">
        <f t="shared" ca="1" si="260"/>
        <v>1.423339806</v>
      </c>
      <c r="P806" s="17">
        <f t="shared" si="271"/>
        <v>0</v>
      </c>
      <c r="Q806" s="14">
        <f t="shared" ca="1" si="261"/>
        <v>0</v>
      </c>
      <c r="R806" s="20">
        <f t="shared" si="262"/>
        <v>0</v>
      </c>
      <c r="S806" s="14">
        <f t="shared" si="263"/>
        <v>0</v>
      </c>
      <c r="T806" s="4">
        <f t="shared" si="272"/>
        <v>0</v>
      </c>
      <c r="U806" s="29">
        <f t="shared" si="273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>
        <f t="shared" si="264"/>
        <v>45597</v>
      </c>
      <c r="B807" s="116">
        <f t="shared" ca="1" si="274"/>
        <v>0</v>
      </c>
      <c r="C807" s="14">
        <f t="shared" si="265"/>
        <v>0</v>
      </c>
      <c r="D807" s="95">
        <f t="shared" si="266"/>
        <v>45596</v>
      </c>
      <c r="E807" s="93">
        <f ca="1">IF(D807&lt;$B$1,VLOOKUP(D807,[1]DI!$A$4:$B$15000,2,FALSE),0)</f>
        <v>0.1065</v>
      </c>
      <c r="F807" s="14">
        <f t="shared" ca="1" si="275"/>
        <v>1.00040168</v>
      </c>
      <c r="G807" s="14">
        <f ca="1">(TRUNC(PRODUCT($F$12:$F806),16))</f>
        <v>1.4156966464245999</v>
      </c>
      <c r="H807" s="14">
        <f t="shared" ca="1" si="276"/>
        <v>1.10380622170753</v>
      </c>
      <c r="I807" s="14">
        <f t="shared" ca="1" si="277"/>
        <v>1.28255904</v>
      </c>
      <c r="J807" s="13">
        <f t="shared" si="267"/>
        <v>0.05</v>
      </c>
      <c r="K807" s="29">
        <f t="shared" si="268"/>
        <v>44812</v>
      </c>
      <c r="L807" s="2">
        <f t="shared" si="269"/>
        <v>541</v>
      </c>
      <c r="M807" s="17">
        <f t="shared" si="270"/>
        <v>541</v>
      </c>
      <c r="N807" s="12">
        <f t="shared" si="259"/>
        <v>1.110426264</v>
      </c>
      <c r="O807" s="12">
        <f t="shared" ca="1" si="260"/>
        <v>1.424187243</v>
      </c>
      <c r="P807" s="17">
        <f t="shared" si="271"/>
        <v>0</v>
      </c>
      <c r="Q807" s="14">
        <f t="shared" ca="1" si="261"/>
        <v>0</v>
      </c>
      <c r="R807" s="20">
        <f t="shared" si="262"/>
        <v>0</v>
      </c>
      <c r="S807" s="14">
        <f t="shared" si="263"/>
        <v>0</v>
      </c>
      <c r="T807" s="4">
        <f t="shared" si="272"/>
        <v>0</v>
      </c>
      <c r="U807" s="29">
        <f t="shared" si="273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>
        <f t="shared" si="264"/>
        <v>45600</v>
      </c>
      <c r="B808" s="116">
        <f t="shared" ca="1" si="274"/>
        <v>0</v>
      </c>
      <c r="C808" s="14">
        <f t="shared" si="265"/>
        <v>0</v>
      </c>
      <c r="D808" s="95">
        <f t="shared" si="266"/>
        <v>45597</v>
      </c>
      <c r="E808" s="93">
        <f ca="1">IF(D808&lt;$B$1,VLOOKUP(D808,[1]DI!$A$4:$B$15000,2,FALSE),0)</f>
        <v>0.1065</v>
      </c>
      <c r="F808" s="14">
        <f t="shared" ca="1" si="275"/>
        <v>1.00040168</v>
      </c>
      <c r="G808" s="14">
        <f ca="1">(TRUNC(PRODUCT($F$12:$F807),16))</f>
        <v>1.41626530345354</v>
      </c>
      <c r="H808" s="14">
        <f t="shared" ca="1" si="276"/>
        <v>1.10380622170753</v>
      </c>
      <c r="I808" s="14">
        <f t="shared" ca="1" si="277"/>
        <v>1.28307422</v>
      </c>
      <c r="J808" s="13">
        <f t="shared" si="267"/>
        <v>0.05</v>
      </c>
      <c r="K808" s="29">
        <f t="shared" si="268"/>
        <v>44812</v>
      </c>
      <c r="L808" s="2">
        <f t="shared" si="269"/>
        <v>542</v>
      </c>
      <c r="M808" s="17">
        <f t="shared" si="270"/>
        <v>542</v>
      </c>
      <c r="N808" s="12">
        <f t="shared" si="259"/>
        <v>1.110641277</v>
      </c>
      <c r="O808" s="12">
        <f t="shared" ca="1" si="260"/>
        <v>1.42503519</v>
      </c>
      <c r="P808" s="17">
        <f t="shared" si="271"/>
        <v>0</v>
      </c>
      <c r="Q808" s="14">
        <f t="shared" ca="1" si="261"/>
        <v>0</v>
      </c>
      <c r="R808" s="20">
        <f t="shared" si="262"/>
        <v>0</v>
      </c>
      <c r="S808" s="14">
        <f t="shared" si="263"/>
        <v>0</v>
      </c>
      <c r="T808" s="4">
        <f t="shared" si="272"/>
        <v>0</v>
      </c>
      <c r="U808" s="29">
        <f t="shared" si="273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>
        <f t="shared" si="264"/>
        <v>45601</v>
      </c>
      <c r="B809" s="116">
        <f t="shared" ca="1" si="274"/>
        <v>0</v>
      </c>
      <c r="C809" s="14">
        <f t="shared" si="265"/>
        <v>0</v>
      </c>
      <c r="D809" s="95">
        <f t="shared" si="266"/>
        <v>45600</v>
      </c>
      <c r="E809" s="93">
        <f ca="1">IF(D809&lt;$B$1,VLOOKUP(D809,[1]DI!$A$4:$B$15000,2,FALSE),0)</f>
        <v>0.1065</v>
      </c>
      <c r="F809" s="14">
        <f t="shared" ca="1" si="275"/>
        <v>1.00040168</v>
      </c>
      <c r="G809" s="14">
        <f ca="1">(TRUNC(PRODUCT($F$12:$F808),16))</f>
        <v>1.41683418890063</v>
      </c>
      <c r="H809" s="14">
        <f t="shared" ca="1" si="276"/>
        <v>1.10380622170753</v>
      </c>
      <c r="I809" s="14">
        <f t="shared" ca="1" si="277"/>
        <v>1.2835896</v>
      </c>
      <c r="J809" s="13">
        <f t="shared" si="267"/>
        <v>0.05</v>
      </c>
      <c r="K809" s="29">
        <f t="shared" si="268"/>
        <v>44812</v>
      </c>
      <c r="L809" s="2">
        <f t="shared" si="269"/>
        <v>543</v>
      </c>
      <c r="M809" s="17">
        <f t="shared" si="270"/>
        <v>543</v>
      </c>
      <c r="N809" s="12">
        <f t="shared" si="259"/>
        <v>1.1108563309999999</v>
      </c>
      <c r="O809" s="12">
        <f t="shared" ca="1" si="260"/>
        <v>1.4258836340000001</v>
      </c>
      <c r="P809" s="17">
        <f t="shared" si="271"/>
        <v>0</v>
      </c>
      <c r="Q809" s="14">
        <f t="shared" ca="1" si="261"/>
        <v>0</v>
      </c>
      <c r="R809" s="20">
        <f t="shared" si="262"/>
        <v>0</v>
      </c>
      <c r="S809" s="14">
        <f t="shared" si="263"/>
        <v>0</v>
      </c>
      <c r="T809" s="4">
        <f t="shared" si="272"/>
        <v>0</v>
      </c>
      <c r="U809" s="29">
        <f t="shared" si="273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>
        <f t="shared" si="264"/>
        <v>45602</v>
      </c>
      <c r="B810" s="116">
        <f t="shared" ca="1" si="274"/>
        <v>0</v>
      </c>
      <c r="C810" s="14">
        <f t="shared" si="265"/>
        <v>0</v>
      </c>
      <c r="D810" s="95">
        <f t="shared" si="266"/>
        <v>45601</v>
      </c>
      <c r="E810" s="93">
        <f ca="1">IF(D810&lt;$B$1,VLOOKUP(D810,[1]DI!$A$4:$B$15000,2,FALSE),0)</f>
        <v>0.1065</v>
      </c>
      <c r="F810" s="14">
        <f t="shared" ca="1" si="275"/>
        <v>1.00040168</v>
      </c>
      <c r="G810" s="14">
        <f ca="1">(TRUNC(PRODUCT($F$12:$F809),16))</f>
        <v>1.4174033028576301</v>
      </c>
      <c r="H810" s="14">
        <f t="shared" ca="1" si="276"/>
        <v>1.10380622170753</v>
      </c>
      <c r="I810" s="14">
        <f t="shared" ca="1" si="277"/>
        <v>1.28410519</v>
      </c>
      <c r="J810" s="13">
        <f t="shared" si="267"/>
        <v>0.05</v>
      </c>
      <c r="K810" s="29">
        <f t="shared" si="268"/>
        <v>44812</v>
      </c>
      <c r="L810" s="2">
        <f t="shared" si="269"/>
        <v>544</v>
      </c>
      <c r="M810" s="17">
        <f t="shared" si="270"/>
        <v>544</v>
      </c>
      <c r="N810" s="12">
        <f t="shared" si="259"/>
        <v>1.1110714260000001</v>
      </c>
      <c r="O810" s="12">
        <f t="shared" ca="1" si="260"/>
        <v>1.4267325850000001</v>
      </c>
      <c r="P810" s="17">
        <f t="shared" si="271"/>
        <v>0</v>
      </c>
      <c r="Q810" s="14">
        <f t="shared" ca="1" si="261"/>
        <v>0</v>
      </c>
      <c r="R810" s="20">
        <f t="shared" si="262"/>
        <v>0</v>
      </c>
      <c r="S810" s="14">
        <f t="shared" si="263"/>
        <v>0</v>
      </c>
      <c r="T810" s="4">
        <f t="shared" si="272"/>
        <v>0</v>
      </c>
      <c r="U810" s="29">
        <f t="shared" si="273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>
        <f t="shared" si="264"/>
        <v>45603</v>
      </c>
      <c r="B811" s="116">
        <f t="shared" ca="1" si="274"/>
        <v>0</v>
      </c>
      <c r="C811" s="14">
        <f t="shared" si="265"/>
        <v>0</v>
      </c>
      <c r="D811" s="95">
        <f t="shared" si="266"/>
        <v>45602</v>
      </c>
      <c r="E811" s="93">
        <f ca="1">IF(D811&lt;$B$1,VLOOKUP(D811,[1]DI!$A$4:$B$15000,2,FALSE),0)</f>
        <v>0.1065</v>
      </c>
      <c r="F811" s="14">
        <f t="shared" ca="1" si="275"/>
        <v>1.00040168</v>
      </c>
      <c r="G811" s="14">
        <f ca="1">(TRUNC(PRODUCT($F$12:$F810),16))</f>
        <v>1.41797264541632</v>
      </c>
      <c r="H811" s="14">
        <f t="shared" ca="1" si="276"/>
        <v>1.10380622170753</v>
      </c>
      <c r="I811" s="14">
        <f t="shared" ca="1" si="277"/>
        <v>1.2846209900000001</v>
      </c>
      <c r="J811" s="13">
        <f t="shared" si="267"/>
        <v>0.05</v>
      </c>
      <c r="K811" s="29">
        <f t="shared" si="268"/>
        <v>44812</v>
      </c>
      <c r="L811" s="2">
        <f t="shared" si="269"/>
        <v>545</v>
      </c>
      <c r="M811" s="17">
        <f t="shared" si="270"/>
        <v>545</v>
      </c>
      <c r="N811" s="12">
        <f t="shared" si="259"/>
        <v>1.111286564</v>
      </c>
      <c r="O811" s="12">
        <f t="shared" ca="1" si="260"/>
        <v>1.4275820459999999</v>
      </c>
      <c r="P811" s="17">
        <f t="shared" si="271"/>
        <v>0</v>
      </c>
      <c r="Q811" s="14">
        <f t="shared" ca="1" si="261"/>
        <v>0</v>
      </c>
      <c r="R811" s="20">
        <f t="shared" si="262"/>
        <v>0</v>
      </c>
      <c r="S811" s="14">
        <f t="shared" si="263"/>
        <v>0</v>
      </c>
      <c r="T811" s="4">
        <f t="shared" si="272"/>
        <v>0</v>
      </c>
      <c r="U811" s="29">
        <f t="shared" si="273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>
        <f t="shared" si="264"/>
        <v>45604</v>
      </c>
      <c r="B812" s="116">
        <f t="shared" ca="1" si="274"/>
        <v>0</v>
      </c>
      <c r="C812" s="14">
        <f t="shared" si="265"/>
        <v>0</v>
      </c>
      <c r="D812" s="95">
        <f t="shared" si="266"/>
        <v>45603</v>
      </c>
      <c r="E812" s="93">
        <f ca="1">IF(D812&lt;$B$1,VLOOKUP(D812,[1]DI!$A$4:$B$15000,2,FALSE),0)</f>
        <v>0.1115</v>
      </c>
      <c r="F812" s="14">
        <f t="shared" ca="1" si="275"/>
        <v>1.00041957</v>
      </c>
      <c r="G812" s="14">
        <f ca="1">(TRUNC(PRODUCT($F$12:$F811),16))</f>
        <v>1.41854221666853</v>
      </c>
      <c r="H812" s="14">
        <f t="shared" ca="1" si="276"/>
        <v>1.10380622170753</v>
      </c>
      <c r="I812" s="14">
        <f t="shared" ca="1" si="277"/>
        <v>1.285137</v>
      </c>
      <c r="J812" s="13">
        <f t="shared" si="267"/>
        <v>0.05</v>
      </c>
      <c r="K812" s="29">
        <f t="shared" si="268"/>
        <v>44812</v>
      </c>
      <c r="L812" s="2">
        <f t="shared" si="269"/>
        <v>546</v>
      </c>
      <c r="M812" s="17">
        <f t="shared" si="270"/>
        <v>546</v>
      </c>
      <c r="N812" s="12">
        <f t="shared" si="259"/>
        <v>1.111501743</v>
      </c>
      <c r="O812" s="12">
        <f t="shared" ca="1" si="260"/>
        <v>1.4284320150000001</v>
      </c>
      <c r="P812" s="17">
        <f t="shared" si="271"/>
        <v>0</v>
      </c>
      <c r="Q812" s="14">
        <f t="shared" ca="1" si="261"/>
        <v>0</v>
      </c>
      <c r="R812" s="20">
        <f t="shared" si="262"/>
        <v>0</v>
      </c>
      <c r="S812" s="14">
        <f t="shared" si="263"/>
        <v>0</v>
      </c>
      <c r="T812" s="4">
        <f t="shared" si="272"/>
        <v>0</v>
      </c>
      <c r="U812" s="29">
        <f t="shared" si="273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>
        <f t="shared" si="264"/>
        <v>45607</v>
      </c>
      <c r="B813" s="116">
        <f t="shared" ca="1" si="274"/>
        <v>0</v>
      </c>
      <c r="C813" s="14">
        <f t="shared" si="265"/>
        <v>0</v>
      </c>
      <c r="D813" s="95">
        <f t="shared" si="266"/>
        <v>45604</v>
      </c>
      <c r="E813" s="93">
        <f ca="1">IF(D813&lt;$B$1,VLOOKUP(D813,[1]DI!$A$4:$B$15000,2,FALSE),0)</f>
        <v>0.1115</v>
      </c>
      <c r="F813" s="14">
        <f t="shared" ca="1" si="275"/>
        <v>1.00041957</v>
      </c>
      <c r="G813" s="14">
        <f ca="1">(TRUNC(PRODUCT($F$12:$F812),16))</f>
        <v>1.4191373944263801</v>
      </c>
      <c r="H813" s="14">
        <f t="shared" ca="1" si="276"/>
        <v>1.10380622170753</v>
      </c>
      <c r="I813" s="14">
        <f t="shared" ca="1" si="277"/>
        <v>1.2856762100000001</v>
      </c>
      <c r="J813" s="13">
        <f t="shared" si="267"/>
        <v>0.05</v>
      </c>
      <c r="K813" s="29">
        <f t="shared" si="268"/>
        <v>44812</v>
      </c>
      <c r="L813" s="2">
        <f t="shared" si="269"/>
        <v>547</v>
      </c>
      <c r="M813" s="17">
        <f t="shared" si="270"/>
        <v>547</v>
      </c>
      <c r="N813" s="12">
        <f t="shared" si="259"/>
        <v>1.1117169629999999</v>
      </c>
      <c r="O813" s="12">
        <f t="shared" ca="1" si="260"/>
        <v>1.4293080520000001</v>
      </c>
      <c r="P813" s="17">
        <f t="shared" si="271"/>
        <v>0</v>
      </c>
      <c r="Q813" s="14">
        <f t="shared" ca="1" si="261"/>
        <v>0</v>
      </c>
      <c r="R813" s="20">
        <f t="shared" si="262"/>
        <v>0</v>
      </c>
      <c r="S813" s="14">
        <f t="shared" si="263"/>
        <v>0</v>
      </c>
      <c r="T813" s="4">
        <f t="shared" si="272"/>
        <v>0</v>
      </c>
      <c r="U813" s="29">
        <f t="shared" si="273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>
        <f t="shared" si="264"/>
        <v>45608</v>
      </c>
      <c r="B814" s="116">
        <f t="shared" ca="1" si="274"/>
        <v>0</v>
      </c>
      <c r="C814" s="14">
        <f t="shared" si="265"/>
        <v>0</v>
      </c>
      <c r="D814" s="95">
        <f t="shared" si="266"/>
        <v>45607</v>
      </c>
      <c r="E814" s="93">
        <f ca="1">IF(D814&lt;$B$1,VLOOKUP(D814,[1]DI!$A$4:$B$15000,2,FALSE),0)</f>
        <v>0.1115</v>
      </c>
      <c r="F814" s="14">
        <f t="shared" ca="1" si="275"/>
        <v>1.00041957</v>
      </c>
      <c r="G814" s="14">
        <f ca="1">(TRUNC(PRODUCT($F$12:$F813),16))</f>
        <v>1.4197328219029599</v>
      </c>
      <c r="H814" s="14">
        <f t="shared" ca="1" si="276"/>
        <v>1.10380622170753</v>
      </c>
      <c r="I814" s="14">
        <f t="shared" ca="1" si="277"/>
        <v>1.28621564</v>
      </c>
      <c r="J814" s="13">
        <f t="shared" si="267"/>
        <v>0.05</v>
      </c>
      <c r="K814" s="29">
        <f t="shared" si="268"/>
        <v>44812</v>
      </c>
      <c r="L814" s="2">
        <f t="shared" si="269"/>
        <v>548</v>
      </c>
      <c r="M814" s="17">
        <f t="shared" si="270"/>
        <v>548</v>
      </c>
      <c r="N814" s="12">
        <f t="shared" si="259"/>
        <v>1.111932226</v>
      </c>
      <c r="O814" s="12">
        <f t="shared" ca="1" si="260"/>
        <v>1.4301846199999999</v>
      </c>
      <c r="P814" s="17">
        <f t="shared" si="271"/>
        <v>0</v>
      </c>
      <c r="Q814" s="14">
        <f t="shared" ca="1" si="261"/>
        <v>0</v>
      </c>
      <c r="R814" s="20">
        <f t="shared" si="262"/>
        <v>0</v>
      </c>
      <c r="S814" s="14">
        <f t="shared" si="263"/>
        <v>0</v>
      </c>
      <c r="T814" s="4">
        <f t="shared" si="272"/>
        <v>0</v>
      </c>
      <c r="U814" s="29">
        <f t="shared" si="273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>
        <f t="shared" si="264"/>
        <v>45609</v>
      </c>
      <c r="B815" s="116">
        <f t="shared" ca="1" si="274"/>
        <v>0</v>
      </c>
      <c r="C815" s="14">
        <f t="shared" si="265"/>
        <v>0</v>
      </c>
      <c r="D815" s="95">
        <f t="shared" si="266"/>
        <v>45608</v>
      </c>
      <c r="E815" s="93">
        <f ca="1">IF(D815&lt;$B$1,VLOOKUP(D815,[1]DI!$A$4:$B$15000,2,FALSE),0)</f>
        <v>0.1115</v>
      </c>
      <c r="F815" s="14">
        <f t="shared" ca="1" si="275"/>
        <v>1.00041957</v>
      </c>
      <c r="G815" s="14">
        <f ca="1">(TRUNC(PRODUCT($F$12:$F814),16))</f>
        <v>1.4203284992030401</v>
      </c>
      <c r="H815" s="14">
        <f t="shared" ca="1" si="276"/>
        <v>1.10380622170753</v>
      </c>
      <c r="I815" s="14">
        <f t="shared" ca="1" si="277"/>
        <v>1.2867552900000001</v>
      </c>
      <c r="J815" s="13">
        <f t="shared" si="267"/>
        <v>0.05</v>
      </c>
      <c r="K815" s="29">
        <f t="shared" si="268"/>
        <v>44812</v>
      </c>
      <c r="L815" s="2">
        <f t="shared" si="269"/>
        <v>549</v>
      </c>
      <c r="M815" s="17">
        <f t="shared" si="270"/>
        <v>549</v>
      </c>
      <c r="N815" s="12">
        <f t="shared" si="259"/>
        <v>1.1121475300000001</v>
      </c>
      <c r="O815" s="12">
        <f t="shared" ca="1" si="260"/>
        <v>1.431061717</v>
      </c>
      <c r="P815" s="17">
        <f t="shared" si="271"/>
        <v>0</v>
      </c>
      <c r="Q815" s="14">
        <f t="shared" ca="1" si="261"/>
        <v>0</v>
      </c>
      <c r="R815" s="20">
        <f t="shared" si="262"/>
        <v>0</v>
      </c>
      <c r="S815" s="14">
        <f t="shared" si="263"/>
        <v>0</v>
      </c>
      <c r="T815" s="4">
        <f t="shared" si="272"/>
        <v>0</v>
      </c>
      <c r="U815" s="29">
        <f t="shared" si="273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>
        <f t="shared" si="264"/>
        <v>45610</v>
      </c>
      <c r="B816" s="116">
        <f t="shared" ca="1" si="274"/>
        <v>0</v>
      </c>
      <c r="C816" s="14">
        <f t="shared" si="265"/>
        <v>0</v>
      </c>
      <c r="D816" s="95">
        <f t="shared" si="266"/>
        <v>45609</v>
      </c>
      <c r="E816" s="93">
        <f ca="1">IF(D816&lt;$B$1,VLOOKUP(D816,[1]DI!$A$4:$B$15000,2,FALSE),0)</f>
        <v>0.1115</v>
      </c>
      <c r="F816" s="14">
        <f t="shared" ca="1" si="275"/>
        <v>1.00041957</v>
      </c>
      <c r="G816" s="14">
        <f ca="1">(TRUNC(PRODUCT($F$12:$F815),16))</f>
        <v>1.42092442643145</v>
      </c>
      <c r="H816" s="14">
        <f t="shared" ca="1" si="276"/>
        <v>1.10380622170753</v>
      </c>
      <c r="I816" s="14">
        <f t="shared" ca="1" si="277"/>
        <v>1.2872951800000001</v>
      </c>
      <c r="J816" s="13">
        <f t="shared" si="267"/>
        <v>0.05</v>
      </c>
      <c r="K816" s="29">
        <f t="shared" si="268"/>
        <v>44812</v>
      </c>
      <c r="L816" s="2">
        <f t="shared" si="269"/>
        <v>550</v>
      </c>
      <c r="M816" s="17">
        <f t="shared" si="270"/>
        <v>550</v>
      </c>
      <c r="N816" s="12">
        <f t="shared" si="259"/>
        <v>1.1123628750000001</v>
      </c>
      <c r="O816" s="12">
        <f t="shared" ca="1" si="260"/>
        <v>1.431939367</v>
      </c>
      <c r="P816" s="17">
        <f t="shared" si="271"/>
        <v>0</v>
      </c>
      <c r="Q816" s="14">
        <f t="shared" ca="1" si="261"/>
        <v>0</v>
      </c>
      <c r="R816" s="20">
        <f t="shared" si="262"/>
        <v>0</v>
      </c>
      <c r="S816" s="14">
        <f t="shared" si="263"/>
        <v>0</v>
      </c>
      <c r="T816" s="4">
        <f t="shared" si="272"/>
        <v>0</v>
      </c>
      <c r="U816" s="29">
        <f t="shared" si="273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>
        <f t="shared" si="264"/>
        <v>45614</v>
      </c>
      <c r="B817" s="116">
        <f t="shared" ca="1" si="274"/>
        <v>0</v>
      </c>
      <c r="C817" s="14">
        <f t="shared" si="265"/>
        <v>0</v>
      </c>
      <c r="D817" s="95">
        <f t="shared" si="266"/>
        <v>45610</v>
      </c>
      <c r="E817" s="93">
        <f ca="1">IF(D817&lt;$B$1,VLOOKUP(D817,[1]DI!$A$4:$B$15000,2,FALSE),0)</f>
        <v>0.1115</v>
      </c>
      <c r="F817" s="14">
        <f t="shared" ca="1" si="275"/>
        <v>1.00041957</v>
      </c>
      <c r="G817" s="14">
        <f ca="1">(TRUNC(PRODUCT($F$12:$F816),16))</f>
        <v>1.4215206036930499</v>
      </c>
      <c r="H817" s="14">
        <f t="shared" ca="1" si="276"/>
        <v>1.10380622170753</v>
      </c>
      <c r="I817" s="14">
        <f t="shared" ca="1" si="277"/>
        <v>1.2878352900000001</v>
      </c>
      <c r="J817" s="13">
        <f t="shared" si="267"/>
        <v>0.05</v>
      </c>
      <c r="K817" s="29">
        <f t="shared" si="268"/>
        <v>44812</v>
      </c>
      <c r="L817" s="2">
        <f t="shared" si="269"/>
        <v>551</v>
      </c>
      <c r="M817" s="17">
        <f t="shared" si="270"/>
        <v>551</v>
      </c>
      <c r="N817" s="12">
        <f t="shared" si="259"/>
        <v>1.1125782630000001</v>
      </c>
      <c r="O817" s="12">
        <f t="shared" ca="1" si="260"/>
        <v>1.43281755</v>
      </c>
      <c r="P817" s="17">
        <f t="shared" si="271"/>
        <v>0</v>
      </c>
      <c r="Q817" s="14">
        <f t="shared" ca="1" si="261"/>
        <v>0</v>
      </c>
      <c r="R817" s="20">
        <f t="shared" si="262"/>
        <v>0</v>
      </c>
      <c r="S817" s="14">
        <f t="shared" si="263"/>
        <v>0</v>
      </c>
      <c r="T817" s="4">
        <f t="shared" si="272"/>
        <v>0</v>
      </c>
      <c r="U817" s="29">
        <f t="shared" si="273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>
        <f t="shared" si="264"/>
        <v>45615</v>
      </c>
      <c r="B818" s="116">
        <f t="shared" ca="1" si="274"/>
        <v>0</v>
      </c>
      <c r="C818" s="14">
        <f t="shared" si="265"/>
        <v>0</v>
      </c>
      <c r="D818" s="95">
        <f t="shared" si="266"/>
        <v>45614</v>
      </c>
      <c r="E818" s="93">
        <f ca="1">IF(D818&lt;$B$1,VLOOKUP(D818,[1]DI!$A$4:$B$15000,2,FALSE),0)</f>
        <v>0.1115</v>
      </c>
      <c r="F818" s="14">
        <f t="shared" ca="1" si="275"/>
        <v>1.00041957</v>
      </c>
      <c r="G818" s="14">
        <f ca="1">(TRUNC(PRODUCT($F$12:$F817),16))</f>
        <v>1.42211703109274</v>
      </c>
      <c r="H818" s="14">
        <f t="shared" ca="1" si="276"/>
        <v>1.10380622170753</v>
      </c>
      <c r="I818" s="14">
        <f t="shared" ca="1" si="277"/>
        <v>1.28837563</v>
      </c>
      <c r="J818" s="13">
        <f t="shared" si="267"/>
        <v>0.05</v>
      </c>
      <c r="K818" s="29">
        <f t="shared" si="268"/>
        <v>44812</v>
      </c>
      <c r="L818" s="2">
        <f t="shared" si="269"/>
        <v>552</v>
      </c>
      <c r="M818" s="17">
        <f t="shared" si="270"/>
        <v>552</v>
      </c>
      <c r="N818" s="12">
        <f t="shared" si="259"/>
        <v>1.1127936919999999</v>
      </c>
      <c r="O818" s="12">
        <f t="shared" ca="1" si="260"/>
        <v>1.4336962740000001</v>
      </c>
      <c r="P818" s="17">
        <f t="shared" si="271"/>
        <v>0</v>
      </c>
      <c r="Q818" s="14">
        <f t="shared" ca="1" si="261"/>
        <v>0</v>
      </c>
      <c r="R818" s="20">
        <f t="shared" si="262"/>
        <v>0</v>
      </c>
      <c r="S818" s="14">
        <f t="shared" si="263"/>
        <v>0</v>
      </c>
      <c r="T818" s="4">
        <f t="shared" si="272"/>
        <v>0</v>
      </c>
      <c r="U818" s="29">
        <f t="shared" si="273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>
        <f t="shared" si="264"/>
        <v>45617</v>
      </c>
      <c r="B819" s="116">
        <f t="shared" ca="1" si="274"/>
        <v>0</v>
      </c>
      <c r="C819" s="14">
        <f t="shared" si="265"/>
        <v>0</v>
      </c>
      <c r="D819" s="95">
        <f t="shared" si="266"/>
        <v>45615</v>
      </c>
      <c r="E819" s="93">
        <f ca="1">IF(D819&lt;$B$1,VLOOKUP(D819,[1]DI!$A$4:$B$15000,2,FALSE),0)</f>
        <v>0.1115</v>
      </c>
      <c r="F819" s="14">
        <f t="shared" ca="1" si="275"/>
        <v>1.00041957</v>
      </c>
      <c r="G819" s="14">
        <f ca="1">(TRUNC(PRODUCT($F$12:$F818),16))</f>
        <v>1.42271370873548</v>
      </c>
      <c r="H819" s="14">
        <f t="shared" ca="1" si="276"/>
        <v>1.10380622170753</v>
      </c>
      <c r="I819" s="14">
        <f t="shared" ca="1" si="277"/>
        <v>1.2889161899999999</v>
      </c>
      <c r="J819" s="13">
        <f t="shared" si="267"/>
        <v>0.05</v>
      </c>
      <c r="K819" s="29">
        <f t="shared" si="268"/>
        <v>44812</v>
      </c>
      <c r="L819" s="2">
        <f t="shared" si="269"/>
        <v>553</v>
      </c>
      <c r="M819" s="17">
        <f t="shared" si="270"/>
        <v>553</v>
      </c>
      <c r="N819" s="12">
        <f t="shared" si="259"/>
        <v>1.1130091630000001</v>
      </c>
      <c r="O819" s="12">
        <f t="shared" ca="1" si="260"/>
        <v>1.43457553</v>
      </c>
      <c r="P819" s="17">
        <f t="shared" si="271"/>
        <v>0</v>
      </c>
      <c r="Q819" s="14">
        <f t="shared" ca="1" si="261"/>
        <v>0</v>
      </c>
      <c r="R819" s="20">
        <f t="shared" si="262"/>
        <v>0</v>
      </c>
      <c r="S819" s="14">
        <f t="shared" si="263"/>
        <v>0</v>
      </c>
      <c r="T819" s="4">
        <f t="shared" si="272"/>
        <v>0</v>
      </c>
      <c r="U819" s="29">
        <f t="shared" si="273"/>
        <v>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>
        <f t="shared" si="264"/>
        <v>45618</v>
      </c>
      <c r="B820" s="116">
        <f t="shared" ca="1" si="274"/>
        <v>0</v>
      </c>
      <c r="C820" s="14">
        <f t="shared" si="265"/>
        <v>0</v>
      </c>
      <c r="D820" s="95">
        <f t="shared" si="266"/>
        <v>45617</v>
      </c>
      <c r="E820" s="93">
        <f ca="1">IF(D820&lt;$B$1,VLOOKUP(D820,[1]DI!$A$4:$B$15000,2,FALSE),0)</f>
        <v>0.1115</v>
      </c>
      <c r="F820" s="14">
        <f t="shared" ca="1" si="275"/>
        <v>1.00041957</v>
      </c>
      <c r="G820" s="14">
        <f ca="1">(TRUNC(PRODUCT($F$12:$F819),16))</f>
        <v>1.42331063672625</v>
      </c>
      <c r="H820" s="14">
        <f t="shared" ca="1" si="276"/>
        <v>1.10380622170753</v>
      </c>
      <c r="I820" s="14">
        <f t="shared" ca="1" si="277"/>
        <v>1.28945698</v>
      </c>
      <c r="J820" s="13">
        <f t="shared" si="267"/>
        <v>0.05</v>
      </c>
      <c r="K820" s="29">
        <f t="shared" si="268"/>
        <v>44812</v>
      </c>
      <c r="L820" s="2">
        <f t="shared" si="269"/>
        <v>554</v>
      </c>
      <c r="M820" s="17">
        <f t="shared" si="270"/>
        <v>554</v>
      </c>
      <c r="N820" s="12">
        <f t="shared" si="259"/>
        <v>1.1132246750000001</v>
      </c>
      <c r="O820" s="12">
        <f t="shared" ca="1" si="260"/>
        <v>1.4354553269999999</v>
      </c>
      <c r="P820" s="17">
        <f t="shared" si="271"/>
        <v>0</v>
      </c>
      <c r="Q820" s="14">
        <f t="shared" ca="1" si="261"/>
        <v>0</v>
      </c>
      <c r="R820" s="20">
        <f t="shared" si="262"/>
        <v>0</v>
      </c>
      <c r="S820" s="14">
        <f t="shared" si="263"/>
        <v>0</v>
      </c>
      <c r="T820" s="4">
        <f t="shared" si="272"/>
        <v>0</v>
      </c>
      <c r="U820" s="29">
        <f t="shared" si="273"/>
        <v>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>
        <f t="shared" si="264"/>
        <v>45621</v>
      </c>
      <c r="B821" s="116">
        <f t="shared" ca="1" si="274"/>
        <v>0</v>
      </c>
      <c r="C821" s="14">
        <f t="shared" si="265"/>
        <v>0</v>
      </c>
      <c r="D821" s="95">
        <f t="shared" si="266"/>
        <v>45618</v>
      </c>
      <c r="E821" s="93">
        <f ca="1">IF(D821&lt;$B$1,VLOOKUP(D821,[1]DI!$A$4:$B$15000,2,FALSE),0)</f>
        <v>0.1115</v>
      </c>
      <c r="F821" s="14">
        <f t="shared" ca="1" si="275"/>
        <v>1.00041957</v>
      </c>
      <c r="G821" s="14">
        <f ca="1">(TRUNC(PRODUCT($F$12:$F820),16))</f>
        <v>1.4239078151700999</v>
      </c>
      <c r="H821" s="14">
        <f t="shared" ca="1" si="276"/>
        <v>1.10380622170753</v>
      </c>
      <c r="I821" s="14">
        <f t="shared" ca="1" si="277"/>
        <v>1.289998</v>
      </c>
      <c r="J821" s="13">
        <f t="shared" si="267"/>
        <v>0.05</v>
      </c>
      <c r="K821" s="29">
        <f t="shared" si="268"/>
        <v>44812</v>
      </c>
      <c r="L821" s="2">
        <f t="shared" si="269"/>
        <v>555</v>
      </c>
      <c r="M821" s="17">
        <f t="shared" si="270"/>
        <v>555</v>
      </c>
      <c r="N821" s="12">
        <f t="shared" si="259"/>
        <v>1.1134402290000001</v>
      </c>
      <c r="O821" s="12">
        <f t="shared" ca="1" si="260"/>
        <v>1.436335669</v>
      </c>
      <c r="P821" s="17">
        <f t="shared" si="271"/>
        <v>0</v>
      </c>
      <c r="Q821" s="14">
        <f t="shared" ca="1" si="261"/>
        <v>0</v>
      </c>
      <c r="R821" s="20">
        <f t="shared" si="262"/>
        <v>0</v>
      </c>
      <c r="S821" s="14">
        <f t="shared" si="263"/>
        <v>0</v>
      </c>
      <c r="T821" s="4">
        <f t="shared" si="272"/>
        <v>0</v>
      </c>
      <c r="U821" s="29">
        <f t="shared" si="273"/>
        <v>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>
        <f t="shared" si="264"/>
        <v>45622</v>
      </c>
      <c r="B822" s="116">
        <f t="shared" ca="1" si="274"/>
        <v>0</v>
      </c>
      <c r="C822" s="14">
        <f t="shared" si="265"/>
        <v>0</v>
      </c>
      <c r="D822" s="95">
        <f t="shared" si="266"/>
        <v>45621</v>
      </c>
      <c r="E822" s="93">
        <f ca="1">IF(D822&lt;$B$1,VLOOKUP(D822,[1]DI!$A$4:$B$15000,2,FALSE),0)</f>
        <v>0.1115</v>
      </c>
      <c r="F822" s="14">
        <f t="shared" ca="1" si="275"/>
        <v>1.00041957</v>
      </c>
      <c r="G822" s="14">
        <f ca="1">(TRUNC(PRODUCT($F$12:$F821),16))</f>
        <v>1.42450524417211</v>
      </c>
      <c r="H822" s="14">
        <f t="shared" ca="1" si="276"/>
        <v>1.10380622170753</v>
      </c>
      <c r="I822" s="14">
        <f t="shared" ca="1" si="277"/>
        <v>1.29053924</v>
      </c>
      <c r="J822" s="13">
        <f t="shared" si="267"/>
        <v>0.05</v>
      </c>
      <c r="K822" s="29">
        <f t="shared" si="268"/>
        <v>44812</v>
      </c>
      <c r="L822" s="2">
        <f t="shared" si="269"/>
        <v>556</v>
      </c>
      <c r="M822" s="17">
        <f t="shared" si="270"/>
        <v>556</v>
      </c>
      <c r="N822" s="12">
        <f t="shared" si="259"/>
        <v>1.1136558249999999</v>
      </c>
      <c r="O822" s="12">
        <f t="shared" ca="1" si="260"/>
        <v>1.437216542</v>
      </c>
      <c r="P822" s="17">
        <f t="shared" si="271"/>
        <v>0</v>
      </c>
      <c r="Q822" s="14">
        <f t="shared" ca="1" si="261"/>
        <v>0</v>
      </c>
      <c r="R822" s="20">
        <f t="shared" si="262"/>
        <v>0</v>
      </c>
      <c r="S822" s="14">
        <f t="shared" si="263"/>
        <v>0</v>
      </c>
      <c r="T822" s="4">
        <f t="shared" si="272"/>
        <v>0</v>
      </c>
      <c r="U822" s="29">
        <f t="shared" si="273"/>
        <v>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>
        <f t="shared" si="264"/>
        <v>45623</v>
      </c>
      <c r="B823" s="116">
        <f t="shared" ca="1" si="274"/>
        <v>0</v>
      </c>
      <c r="C823" s="14">
        <f t="shared" si="265"/>
        <v>0</v>
      </c>
      <c r="D823" s="95">
        <f t="shared" si="266"/>
        <v>45622</v>
      </c>
      <c r="E823" s="93">
        <f ca="1">IF(D823&lt;$B$1,VLOOKUP(D823,[1]DI!$A$4:$B$15000,2,FALSE),0)</f>
        <v>0.1115</v>
      </c>
      <c r="F823" s="14">
        <f t="shared" ca="1" si="275"/>
        <v>1.00041957</v>
      </c>
      <c r="G823" s="14">
        <f ca="1">(TRUNC(PRODUCT($F$12:$F822),16))</f>
        <v>1.42510292383741</v>
      </c>
      <c r="H823" s="14">
        <f t="shared" ca="1" si="276"/>
        <v>1.10380622170753</v>
      </c>
      <c r="I823" s="14">
        <f t="shared" ca="1" si="277"/>
        <v>1.2910807099999999</v>
      </c>
      <c r="J823" s="13">
        <f t="shared" si="267"/>
        <v>0.05</v>
      </c>
      <c r="K823" s="29">
        <f t="shared" si="268"/>
        <v>44812</v>
      </c>
      <c r="L823" s="2">
        <f t="shared" si="269"/>
        <v>557</v>
      </c>
      <c r="M823" s="17">
        <f t="shared" si="270"/>
        <v>557</v>
      </c>
      <c r="N823" s="12">
        <f t="shared" si="259"/>
        <v>1.113871463</v>
      </c>
      <c r="O823" s="12">
        <f t="shared" ca="1" si="260"/>
        <v>1.438097959</v>
      </c>
      <c r="P823" s="17">
        <f t="shared" si="271"/>
        <v>0</v>
      </c>
      <c r="Q823" s="14">
        <f t="shared" ca="1" si="261"/>
        <v>0</v>
      </c>
      <c r="R823" s="20">
        <f t="shared" si="262"/>
        <v>0</v>
      </c>
      <c r="S823" s="14">
        <f t="shared" si="263"/>
        <v>0</v>
      </c>
      <c r="T823" s="4">
        <f t="shared" si="272"/>
        <v>0</v>
      </c>
      <c r="U823" s="29">
        <f t="shared" si="273"/>
        <v>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>
        <f t="shared" si="264"/>
        <v>45624</v>
      </c>
      <c r="B824" s="116">
        <f t="shared" ca="1" si="274"/>
        <v>0</v>
      </c>
      <c r="C824" s="14">
        <f t="shared" si="265"/>
        <v>0</v>
      </c>
      <c r="D824" s="95">
        <f t="shared" si="266"/>
        <v>45623</v>
      </c>
      <c r="E824" s="93">
        <f ca="1">IF(D824&lt;$B$1,VLOOKUP(D824,[1]DI!$A$4:$B$15000,2,FALSE),0)</f>
        <v>0.1115</v>
      </c>
      <c r="F824" s="14">
        <f t="shared" ca="1" si="275"/>
        <v>1.00041957</v>
      </c>
      <c r="G824" s="14">
        <f ca="1">(TRUNC(PRODUCT($F$12:$F823),16))</f>
        <v>1.42570085427117</v>
      </c>
      <c r="H824" s="14">
        <f t="shared" ca="1" si="276"/>
        <v>1.10380622170753</v>
      </c>
      <c r="I824" s="14">
        <f t="shared" ca="1" si="277"/>
        <v>1.29162241</v>
      </c>
      <c r="J824" s="13">
        <f t="shared" si="267"/>
        <v>0.05</v>
      </c>
      <c r="K824" s="29">
        <f t="shared" si="268"/>
        <v>44812</v>
      </c>
      <c r="L824" s="2">
        <f t="shared" si="269"/>
        <v>558</v>
      </c>
      <c r="M824" s="17">
        <f t="shared" si="270"/>
        <v>558</v>
      </c>
      <c r="N824" s="12">
        <f t="shared" si="259"/>
        <v>1.1140871429999999</v>
      </c>
      <c r="O824" s="12">
        <f t="shared" ca="1" si="260"/>
        <v>1.4389799210000001</v>
      </c>
      <c r="P824" s="17">
        <f t="shared" si="271"/>
        <v>0</v>
      </c>
      <c r="Q824" s="14">
        <f t="shared" ca="1" si="261"/>
        <v>0</v>
      </c>
      <c r="R824" s="20">
        <f t="shared" si="262"/>
        <v>0</v>
      </c>
      <c r="S824" s="14">
        <f t="shared" si="263"/>
        <v>0</v>
      </c>
      <c r="T824" s="4">
        <f t="shared" si="272"/>
        <v>0</v>
      </c>
      <c r="U824" s="29">
        <f t="shared" si="273"/>
        <v>0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>
        <f t="shared" si="264"/>
        <v>45625</v>
      </c>
      <c r="B825" s="116">
        <f t="shared" ca="1" si="274"/>
        <v>0</v>
      </c>
      <c r="C825" s="14">
        <f t="shared" si="265"/>
        <v>0</v>
      </c>
      <c r="D825" s="95">
        <f t="shared" si="266"/>
        <v>45624</v>
      </c>
      <c r="E825" s="93">
        <f ca="1">IF(D825&lt;$B$1,VLOOKUP(D825,[1]DI!$A$4:$B$15000,2,FALSE),0)</f>
        <v>0.1115</v>
      </c>
      <c r="F825" s="14">
        <f t="shared" ca="1" si="275"/>
        <v>1.00041957</v>
      </c>
      <c r="G825" s="14">
        <f ca="1">(TRUNC(PRODUCT($F$12:$F824),16))</f>
        <v>1.4262990355785901</v>
      </c>
      <c r="H825" s="14">
        <f t="shared" ca="1" si="276"/>
        <v>1.10380622170753</v>
      </c>
      <c r="I825" s="14">
        <f t="shared" ca="1" si="277"/>
        <v>1.29216434</v>
      </c>
      <c r="J825" s="13">
        <f t="shared" si="267"/>
        <v>0.05</v>
      </c>
      <c r="K825" s="29">
        <f t="shared" si="268"/>
        <v>44812</v>
      </c>
      <c r="L825" s="2">
        <f t="shared" si="269"/>
        <v>559</v>
      </c>
      <c r="M825" s="17">
        <f t="shared" si="270"/>
        <v>559</v>
      </c>
      <c r="N825" s="12">
        <f t="shared" si="259"/>
        <v>1.1143028639999999</v>
      </c>
      <c r="O825" s="12">
        <f t="shared" ca="1" si="260"/>
        <v>1.4398624250000001</v>
      </c>
      <c r="P825" s="17">
        <f t="shared" si="271"/>
        <v>0</v>
      </c>
      <c r="Q825" s="14">
        <f t="shared" ca="1" si="261"/>
        <v>0</v>
      </c>
      <c r="R825" s="20">
        <f t="shared" si="262"/>
        <v>0</v>
      </c>
      <c r="S825" s="14">
        <f t="shared" si="263"/>
        <v>0</v>
      </c>
      <c r="T825" s="4">
        <f t="shared" si="272"/>
        <v>0</v>
      </c>
      <c r="U825" s="29">
        <f t="shared" si="273"/>
        <v>0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>
        <f t="shared" si="264"/>
        <v>45628</v>
      </c>
      <c r="B826" s="116">
        <f t="shared" ca="1" si="274"/>
        <v>0</v>
      </c>
      <c r="C826" s="14">
        <f t="shared" si="265"/>
        <v>0</v>
      </c>
      <c r="D826" s="95">
        <f t="shared" si="266"/>
        <v>45625</v>
      </c>
      <c r="E826" s="93">
        <f ca="1">IF(D826&lt;$B$1,VLOOKUP(D826,[1]DI!$A$4:$B$15000,2,FALSE),0)</f>
        <v>0.1115</v>
      </c>
      <c r="F826" s="14">
        <f t="shared" ca="1" si="275"/>
        <v>1.00041957</v>
      </c>
      <c r="G826" s="14">
        <f ca="1">(TRUNC(PRODUCT($F$12:$F825),16))</f>
        <v>1.42689746786495</v>
      </c>
      <c r="H826" s="14">
        <f t="shared" ca="1" si="276"/>
        <v>1.10380622170753</v>
      </c>
      <c r="I826" s="14">
        <f t="shared" ca="1" si="277"/>
        <v>1.29270649</v>
      </c>
      <c r="J826" s="13">
        <f t="shared" si="267"/>
        <v>0.05</v>
      </c>
      <c r="K826" s="29">
        <f t="shared" si="268"/>
        <v>44812</v>
      </c>
      <c r="L826" s="2">
        <f t="shared" si="269"/>
        <v>560</v>
      </c>
      <c r="M826" s="17">
        <f t="shared" si="270"/>
        <v>560</v>
      </c>
      <c r="N826" s="12">
        <f t="shared" si="259"/>
        <v>1.114518627</v>
      </c>
      <c r="O826" s="12">
        <f t="shared" ca="1" si="260"/>
        <v>1.440745462</v>
      </c>
      <c r="P826" s="17">
        <f t="shared" si="271"/>
        <v>0</v>
      </c>
      <c r="Q826" s="14">
        <f t="shared" ca="1" si="261"/>
        <v>0</v>
      </c>
      <c r="R826" s="20">
        <f t="shared" si="262"/>
        <v>0</v>
      </c>
      <c r="S826" s="14">
        <f t="shared" si="263"/>
        <v>0</v>
      </c>
      <c r="T826" s="4">
        <f t="shared" si="272"/>
        <v>0</v>
      </c>
      <c r="U826" s="29">
        <f t="shared" si="273"/>
        <v>0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>
        <f t="shared" si="264"/>
        <v>45629</v>
      </c>
      <c r="B827" s="116">
        <f t="shared" ca="1" si="274"/>
        <v>0</v>
      </c>
      <c r="C827" s="14">
        <f t="shared" si="265"/>
        <v>0</v>
      </c>
      <c r="D827" s="95">
        <f t="shared" si="266"/>
        <v>45628</v>
      </c>
      <c r="E827" s="93">
        <f ca="1">IF(D827&lt;$B$1,VLOOKUP(D827,[1]DI!$A$4:$B$15000,2,FALSE),0)</f>
        <v>0.1115</v>
      </c>
      <c r="F827" s="14">
        <f t="shared" ca="1" si="275"/>
        <v>1.00041957</v>
      </c>
      <c r="G827" s="14">
        <f ca="1">(TRUNC(PRODUCT($F$12:$F826),16))</f>
        <v>1.42749615123554</v>
      </c>
      <c r="H827" s="14">
        <f t="shared" ca="1" si="276"/>
        <v>1.10380622170753</v>
      </c>
      <c r="I827" s="14">
        <f t="shared" ca="1" si="277"/>
        <v>1.29324887</v>
      </c>
      <c r="J827" s="13">
        <f t="shared" si="267"/>
        <v>0.05</v>
      </c>
      <c r="K827" s="29">
        <f t="shared" si="268"/>
        <v>44812</v>
      </c>
      <c r="L827" s="2">
        <f t="shared" si="269"/>
        <v>561</v>
      </c>
      <c r="M827" s="17">
        <f t="shared" si="270"/>
        <v>561</v>
      </c>
      <c r="N827" s="12">
        <f t="shared" si="259"/>
        <v>1.1147344320000001</v>
      </c>
      <c r="O827" s="12">
        <f t="shared" ca="1" si="260"/>
        <v>1.441629045</v>
      </c>
      <c r="P827" s="17">
        <f t="shared" si="271"/>
        <v>0</v>
      </c>
      <c r="Q827" s="14">
        <f t="shared" ca="1" si="261"/>
        <v>0</v>
      </c>
      <c r="R827" s="20">
        <f t="shared" si="262"/>
        <v>0</v>
      </c>
      <c r="S827" s="14">
        <f t="shared" si="263"/>
        <v>0</v>
      </c>
      <c r="T827" s="4">
        <f t="shared" si="272"/>
        <v>0</v>
      </c>
      <c r="U827" s="29">
        <f t="shared" si="273"/>
        <v>0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>
        <f t="shared" si="264"/>
        <v>45630</v>
      </c>
      <c r="B828" s="116">
        <f t="shared" ca="1" si="274"/>
        <v>0</v>
      </c>
      <c r="C828" s="14">
        <f t="shared" si="265"/>
        <v>0</v>
      </c>
      <c r="D828" s="95">
        <f t="shared" si="266"/>
        <v>45629</v>
      </c>
      <c r="E828" s="93">
        <f ca="1">IF(D828&lt;$B$1,VLOOKUP(D828,[1]DI!$A$4:$B$15000,2,FALSE),0)</f>
        <v>0.1115</v>
      </c>
      <c r="F828" s="14">
        <f t="shared" ca="1" si="275"/>
        <v>1.00041957</v>
      </c>
      <c r="G828" s="14">
        <f ca="1">(TRUNC(PRODUCT($F$12:$F827),16))</f>
        <v>1.42809508579572</v>
      </c>
      <c r="H828" s="14">
        <f t="shared" ca="1" si="276"/>
        <v>1.10380622170753</v>
      </c>
      <c r="I828" s="14">
        <f t="shared" ca="1" si="277"/>
        <v>1.2937914800000001</v>
      </c>
      <c r="J828" s="13">
        <f t="shared" si="267"/>
        <v>0.05</v>
      </c>
      <c r="K828" s="29">
        <f t="shared" si="268"/>
        <v>44812</v>
      </c>
      <c r="L828" s="2">
        <f t="shared" si="269"/>
        <v>562</v>
      </c>
      <c r="M828" s="17">
        <f t="shared" si="270"/>
        <v>562</v>
      </c>
      <c r="N828" s="12">
        <f t="shared" si="259"/>
        <v>1.114950278</v>
      </c>
      <c r="O828" s="12">
        <f t="shared" ca="1" si="260"/>
        <v>1.44251317</v>
      </c>
      <c r="P828" s="17">
        <f t="shared" si="271"/>
        <v>0</v>
      </c>
      <c r="Q828" s="14">
        <f t="shared" ca="1" si="261"/>
        <v>0</v>
      </c>
      <c r="R828" s="20">
        <f t="shared" si="262"/>
        <v>0</v>
      </c>
      <c r="S828" s="14">
        <f t="shared" si="263"/>
        <v>0</v>
      </c>
      <c r="T828" s="4">
        <f t="shared" si="272"/>
        <v>0</v>
      </c>
      <c r="U828" s="29">
        <f t="shared" si="273"/>
        <v>0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>
        <f t="shared" si="264"/>
        <v>45631</v>
      </c>
      <c r="B829" s="116">
        <f t="shared" ca="1" si="274"/>
        <v>0</v>
      </c>
      <c r="C829" s="14">
        <f t="shared" si="265"/>
        <v>0</v>
      </c>
      <c r="D829" s="95">
        <f t="shared" si="266"/>
        <v>45630</v>
      </c>
      <c r="E829" s="93">
        <f ca="1">IF(D829&lt;$B$1,VLOOKUP(D829,[1]DI!$A$4:$B$15000,2,FALSE),0)</f>
        <v>0.1115</v>
      </c>
      <c r="F829" s="14">
        <f t="shared" ca="1" si="275"/>
        <v>1.00041957</v>
      </c>
      <c r="G829" s="14">
        <f ca="1">(TRUNC(PRODUCT($F$12:$F828),16))</f>
        <v>1.4286942716508599</v>
      </c>
      <c r="H829" s="14">
        <f t="shared" ca="1" si="276"/>
        <v>1.10380622170753</v>
      </c>
      <c r="I829" s="14">
        <f t="shared" ca="1" si="277"/>
        <v>1.2943343199999999</v>
      </c>
      <c r="J829" s="13">
        <f t="shared" si="267"/>
        <v>0.05</v>
      </c>
      <c r="K829" s="29">
        <f t="shared" si="268"/>
        <v>44812</v>
      </c>
      <c r="L829" s="2">
        <f t="shared" si="269"/>
        <v>563</v>
      </c>
      <c r="M829" s="17">
        <f t="shared" si="270"/>
        <v>563</v>
      </c>
      <c r="N829" s="12">
        <f t="shared" si="259"/>
        <v>1.1151661669999999</v>
      </c>
      <c r="O829" s="12">
        <f t="shared" ca="1" si="260"/>
        <v>1.443397842</v>
      </c>
      <c r="P829" s="17">
        <f t="shared" si="271"/>
        <v>0</v>
      </c>
      <c r="Q829" s="14">
        <f t="shared" ca="1" si="261"/>
        <v>0</v>
      </c>
      <c r="R829" s="20">
        <f t="shared" si="262"/>
        <v>0</v>
      </c>
      <c r="S829" s="14">
        <f t="shared" si="263"/>
        <v>0</v>
      </c>
      <c r="T829" s="4">
        <f t="shared" si="272"/>
        <v>0</v>
      </c>
      <c r="U829" s="29">
        <f t="shared" si="273"/>
        <v>0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>
        <f t="shared" si="264"/>
        <v>45632</v>
      </c>
      <c r="B830" s="116">
        <f t="shared" ca="1" si="274"/>
        <v>0</v>
      </c>
      <c r="C830" s="14">
        <f t="shared" si="265"/>
        <v>0</v>
      </c>
      <c r="D830" s="95">
        <f t="shared" si="266"/>
        <v>45631</v>
      </c>
      <c r="E830" s="93">
        <f ca="1">IF(D830&lt;$B$1,VLOOKUP(D830,[1]DI!$A$4:$B$15000,2,FALSE),0)</f>
        <v>0.1115</v>
      </c>
      <c r="F830" s="14">
        <f t="shared" ca="1" si="275"/>
        <v>1.00041957</v>
      </c>
      <c r="G830" s="14">
        <f ca="1">(TRUNC(PRODUCT($F$12:$F829),16))</f>
        <v>1.4292937089064199</v>
      </c>
      <c r="H830" s="14">
        <f t="shared" ca="1" si="276"/>
        <v>1.10380622170753</v>
      </c>
      <c r="I830" s="14">
        <f t="shared" ca="1" si="277"/>
        <v>1.29487738</v>
      </c>
      <c r="J830" s="13">
        <f t="shared" si="267"/>
        <v>0.05</v>
      </c>
      <c r="K830" s="29">
        <f t="shared" si="268"/>
        <v>44812</v>
      </c>
      <c r="L830" s="2">
        <f t="shared" si="269"/>
        <v>564</v>
      </c>
      <c r="M830" s="17">
        <f t="shared" si="270"/>
        <v>564</v>
      </c>
      <c r="N830" s="12">
        <f t="shared" si="259"/>
        <v>1.1153820969999999</v>
      </c>
      <c r="O830" s="12">
        <f t="shared" ca="1" si="260"/>
        <v>1.4442830470000001</v>
      </c>
      <c r="P830" s="17">
        <f t="shared" si="271"/>
        <v>0</v>
      </c>
      <c r="Q830" s="14">
        <f t="shared" ca="1" si="261"/>
        <v>0</v>
      </c>
      <c r="R830" s="20">
        <f t="shared" si="262"/>
        <v>0</v>
      </c>
      <c r="S830" s="14">
        <f t="shared" si="263"/>
        <v>0</v>
      </c>
      <c r="T830" s="4">
        <f t="shared" si="272"/>
        <v>0</v>
      </c>
      <c r="U830" s="29">
        <f t="shared" si="273"/>
        <v>0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>
        <f t="shared" si="264"/>
        <v>45635</v>
      </c>
      <c r="B831" s="116">
        <f t="shared" ca="1" si="274"/>
        <v>0</v>
      </c>
      <c r="C831" s="14">
        <f t="shared" si="265"/>
        <v>0</v>
      </c>
      <c r="D831" s="95">
        <f t="shared" si="266"/>
        <v>45632</v>
      </c>
      <c r="E831" s="93">
        <f ca="1">IF(D831&lt;$B$1,VLOOKUP(D831,[1]DI!$A$4:$B$15000,2,FALSE),0)</f>
        <v>0.1115</v>
      </c>
      <c r="F831" s="14">
        <f t="shared" ca="1" si="275"/>
        <v>1.00041957</v>
      </c>
      <c r="G831" s="14">
        <f ca="1">(TRUNC(PRODUCT($F$12:$F830),16))</f>
        <v>1.42989339766787</v>
      </c>
      <c r="H831" s="14">
        <f t="shared" ca="1" si="276"/>
        <v>1.10380622170753</v>
      </c>
      <c r="I831" s="14">
        <f t="shared" ca="1" si="277"/>
        <v>1.2954206699999999</v>
      </c>
      <c r="J831" s="13">
        <f t="shared" si="267"/>
        <v>0.05</v>
      </c>
      <c r="K831" s="29">
        <f t="shared" si="268"/>
        <v>44812</v>
      </c>
      <c r="L831" s="2">
        <f t="shared" si="269"/>
        <v>565</v>
      </c>
      <c r="M831" s="17">
        <f t="shared" si="270"/>
        <v>565</v>
      </c>
      <c r="N831" s="12">
        <f t="shared" si="259"/>
        <v>1.115598069</v>
      </c>
      <c r="O831" s="12">
        <f t="shared" ca="1" si="260"/>
        <v>1.4451687980000001</v>
      </c>
      <c r="P831" s="17">
        <f t="shared" si="271"/>
        <v>0</v>
      </c>
      <c r="Q831" s="14">
        <f t="shared" ca="1" si="261"/>
        <v>0</v>
      </c>
      <c r="R831" s="20">
        <f t="shared" si="262"/>
        <v>0</v>
      </c>
      <c r="S831" s="14">
        <f t="shared" si="263"/>
        <v>0</v>
      </c>
      <c r="T831" s="4">
        <f t="shared" si="272"/>
        <v>0</v>
      </c>
      <c r="U831" s="29">
        <f t="shared" si="273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>
        <f t="shared" si="264"/>
        <v>45636</v>
      </c>
      <c r="B832" s="116">
        <f t="shared" ca="1" si="274"/>
        <v>0</v>
      </c>
      <c r="C832" s="14">
        <f t="shared" si="265"/>
        <v>0</v>
      </c>
      <c r="D832" s="95">
        <f t="shared" si="266"/>
        <v>45635</v>
      </c>
      <c r="E832" s="93">
        <f ca="1">IF(D832&lt;$B$1,VLOOKUP(D832,[1]DI!$A$4:$B$15000,2,FALSE),0)</f>
        <v>0.1115</v>
      </c>
      <c r="F832" s="14">
        <f t="shared" ca="1" si="275"/>
        <v>1.00041957</v>
      </c>
      <c r="G832" s="14">
        <f ca="1">(TRUNC(PRODUCT($F$12:$F831),16))</f>
        <v>1.4304933380407301</v>
      </c>
      <c r="H832" s="14">
        <f t="shared" ca="1" si="276"/>
        <v>1.10380622170753</v>
      </c>
      <c r="I832" s="14">
        <f t="shared" ca="1" si="277"/>
        <v>1.2959641900000001</v>
      </c>
      <c r="J832" s="13">
        <f t="shared" si="267"/>
        <v>0.05</v>
      </c>
      <c r="K832" s="29">
        <f t="shared" si="268"/>
        <v>44812</v>
      </c>
      <c r="L832" s="2">
        <f t="shared" si="269"/>
        <v>566</v>
      </c>
      <c r="M832" s="17">
        <f t="shared" si="270"/>
        <v>566</v>
      </c>
      <c r="N832" s="12">
        <f t="shared" si="259"/>
        <v>1.1158140830000001</v>
      </c>
      <c r="O832" s="12">
        <f t="shared" ca="1" si="260"/>
        <v>1.4460550940000001</v>
      </c>
      <c r="P832" s="17">
        <f t="shared" si="271"/>
        <v>0</v>
      </c>
      <c r="Q832" s="14">
        <f t="shared" ca="1" si="261"/>
        <v>0</v>
      </c>
      <c r="R832" s="20">
        <f t="shared" si="262"/>
        <v>0</v>
      </c>
      <c r="S832" s="14">
        <f t="shared" si="263"/>
        <v>0</v>
      </c>
      <c r="T832" s="4">
        <f t="shared" si="272"/>
        <v>0</v>
      </c>
      <c r="U832" s="29">
        <f t="shared" si="273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>
        <f t="shared" si="264"/>
        <v>45637</v>
      </c>
      <c r="B833" s="116">
        <f t="shared" ca="1" si="274"/>
        <v>0</v>
      </c>
      <c r="C833" s="14">
        <f t="shared" si="265"/>
        <v>0</v>
      </c>
      <c r="D833" s="95">
        <f t="shared" si="266"/>
        <v>45636</v>
      </c>
      <c r="E833" s="93">
        <f ca="1">IF(D833&lt;$B$1,VLOOKUP(D833,[1]DI!$A$4:$B$15000,2,FALSE),0)</f>
        <v>0.1115</v>
      </c>
      <c r="F833" s="14">
        <f t="shared" ca="1" si="275"/>
        <v>1.00041957</v>
      </c>
      <c r="G833" s="14">
        <f ca="1">(TRUNC(PRODUCT($F$12:$F832),16))</f>
        <v>1.4310935301305701</v>
      </c>
      <c r="H833" s="14">
        <f t="shared" ca="1" si="276"/>
        <v>1.10380622170753</v>
      </c>
      <c r="I833" s="14">
        <f t="shared" ca="1" si="277"/>
        <v>1.2965079399999999</v>
      </c>
      <c r="J833" s="13">
        <f t="shared" si="267"/>
        <v>0.05</v>
      </c>
      <c r="K833" s="29">
        <f t="shared" si="268"/>
        <v>44812</v>
      </c>
      <c r="L833" s="2">
        <f t="shared" si="269"/>
        <v>567</v>
      </c>
      <c r="M833" s="17">
        <f t="shared" si="270"/>
        <v>567</v>
      </c>
      <c r="N833" s="12">
        <f t="shared" si="259"/>
        <v>1.1160301379999999</v>
      </c>
      <c r="O833" s="12">
        <f t="shared" ca="1" si="260"/>
        <v>1.4469419349999999</v>
      </c>
      <c r="P833" s="17">
        <f t="shared" si="271"/>
        <v>0</v>
      </c>
      <c r="Q833" s="14">
        <f t="shared" ca="1" si="261"/>
        <v>0</v>
      </c>
      <c r="R833" s="20">
        <f t="shared" si="262"/>
        <v>0</v>
      </c>
      <c r="S833" s="14">
        <f t="shared" si="263"/>
        <v>0</v>
      </c>
      <c r="T833" s="4">
        <f t="shared" si="272"/>
        <v>0</v>
      </c>
      <c r="U833" s="29">
        <f t="shared" si="273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>
        <f t="shared" si="264"/>
        <v>45638</v>
      </c>
      <c r="B834" s="116">
        <f t="shared" ca="1" si="274"/>
        <v>0</v>
      </c>
      <c r="C834" s="14">
        <f t="shared" si="265"/>
        <v>0</v>
      </c>
      <c r="D834" s="95">
        <f t="shared" si="266"/>
        <v>45637</v>
      </c>
      <c r="E834" s="93">
        <f ca="1">IF(D834&lt;$B$1,VLOOKUP(D834,[1]DI!$A$4:$B$15000,2,FALSE),0)</f>
        <v>0.1115</v>
      </c>
      <c r="F834" s="14">
        <f t="shared" ca="1" si="275"/>
        <v>1.00041957</v>
      </c>
      <c r="G834" s="14">
        <f ca="1">(TRUNC(PRODUCT($F$12:$F833),16))</f>
        <v>1.4316939740429999</v>
      </c>
      <c r="H834" s="14">
        <f t="shared" ca="1" si="276"/>
        <v>1.10380622170753</v>
      </c>
      <c r="I834" s="14">
        <f t="shared" ca="1" si="277"/>
        <v>1.2970519199999999</v>
      </c>
      <c r="J834" s="13">
        <f t="shared" si="267"/>
        <v>0.05</v>
      </c>
      <c r="K834" s="29">
        <f t="shared" si="268"/>
        <v>44812</v>
      </c>
      <c r="L834" s="2">
        <f t="shared" si="269"/>
        <v>568</v>
      </c>
      <c r="M834" s="17">
        <f t="shared" si="270"/>
        <v>568</v>
      </c>
      <c r="N834" s="12">
        <f t="shared" si="259"/>
        <v>1.1162462360000001</v>
      </c>
      <c r="O834" s="12">
        <f t="shared" ca="1" si="260"/>
        <v>1.447829324</v>
      </c>
      <c r="P834" s="17">
        <f t="shared" si="271"/>
        <v>0</v>
      </c>
      <c r="Q834" s="14">
        <f t="shared" ca="1" si="261"/>
        <v>0</v>
      </c>
      <c r="R834" s="20">
        <f t="shared" si="262"/>
        <v>0</v>
      </c>
      <c r="S834" s="14">
        <f t="shared" si="263"/>
        <v>0</v>
      </c>
      <c r="T834" s="4">
        <f t="shared" si="272"/>
        <v>0</v>
      </c>
      <c r="U834" s="29">
        <f t="shared" si="273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>
        <f t="shared" si="264"/>
        <v>45639</v>
      </c>
      <c r="B835" s="116">
        <f t="shared" ca="1" si="274"/>
        <v>0</v>
      </c>
      <c r="C835" s="14">
        <f t="shared" si="265"/>
        <v>0</v>
      </c>
      <c r="D835" s="95">
        <f t="shared" si="266"/>
        <v>45638</v>
      </c>
      <c r="E835" s="93">
        <f ca="1">IF(D835&lt;$B$1,VLOOKUP(D835,[1]DI!$A$4:$B$15000,2,FALSE),0)</f>
        <v>0.1215</v>
      </c>
      <c r="F835" s="14">
        <f t="shared" ca="1" si="275"/>
        <v>1.00045513</v>
      </c>
      <c r="G835" s="14">
        <f ca="1">(TRUNC(PRODUCT($F$12:$F834),16))</f>
        <v>1.43229466988369</v>
      </c>
      <c r="H835" s="14">
        <f t="shared" ca="1" si="276"/>
        <v>1.10380622170753</v>
      </c>
      <c r="I835" s="14">
        <f t="shared" ca="1" si="277"/>
        <v>1.2975961199999999</v>
      </c>
      <c r="J835" s="13">
        <f t="shared" si="267"/>
        <v>0.05</v>
      </c>
      <c r="K835" s="29">
        <f t="shared" si="268"/>
        <v>44812</v>
      </c>
      <c r="L835" s="2">
        <f t="shared" si="269"/>
        <v>569</v>
      </c>
      <c r="M835" s="17">
        <f t="shared" si="270"/>
        <v>569</v>
      </c>
      <c r="N835" s="12">
        <f t="shared" si="259"/>
        <v>1.116462375</v>
      </c>
      <c r="O835" s="12">
        <f t="shared" ca="1" si="260"/>
        <v>1.448717246</v>
      </c>
      <c r="P835" s="17">
        <f t="shared" si="271"/>
        <v>0</v>
      </c>
      <c r="Q835" s="14">
        <f t="shared" ca="1" si="261"/>
        <v>0</v>
      </c>
      <c r="R835" s="20">
        <f t="shared" si="262"/>
        <v>0</v>
      </c>
      <c r="S835" s="14">
        <f t="shared" si="263"/>
        <v>0</v>
      </c>
      <c r="T835" s="4">
        <f t="shared" si="272"/>
        <v>0</v>
      </c>
      <c r="U835" s="29">
        <f t="shared" si="273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>
        <f t="shared" si="264"/>
        <v>45642</v>
      </c>
      <c r="B836" s="116">
        <f t="shared" ca="1" si="274"/>
        <v>0</v>
      </c>
      <c r="C836" s="14">
        <f t="shared" si="265"/>
        <v>0</v>
      </c>
      <c r="D836" s="95">
        <f t="shared" si="266"/>
        <v>45639</v>
      </c>
      <c r="E836" s="93">
        <f ca="1">IF(D836&lt;$B$1,VLOOKUP(D836,[1]DI!$A$4:$B$15000,2,FALSE),0)</f>
        <v>0.1215</v>
      </c>
      <c r="F836" s="14">
        <f t="shared" ca="1" si="275"/>
        <v>1.00045513</v>
      </c>
      <c r="G836" s="14">
        <f ca="1">(TRUNC(PRODUCT($F$12:$F835),16))</f>
        <v>1.4329465501567999</v>
      </c>
      <c r="H836" s="14">
        <f t="shared" ca="1" si="276"/>
        <v>1.10380622170753</v>
      </c>
      <c r="I836" s="14">
        <f t="shared" ca="1" si="277"/>
        <v>1.2981866900000001</v>
      </c>
      <c r="J836" s="13">
        <f t="shared" si="267"/>
        <v>0.05</v>
      </c>
      <c r="K836" s="29">
        <f t="shared" si="268"/>
        <v>44812</v>
      </c>
      <c r="L836" s="2">
        <f t="shared" si="269"/>
        <v>570</v>
      </c>
      <c r="M836" s="17">
        <f t="shared" si="270"/>
        <v>570</v>
      </c>
      <c r="N836" s="12">
        <f t="shared" si="259"/>
        <v>1.1166785560000001</v>
      </c>
      <c r="O836" s="12">
        <f t="shared" ca="1" si="260"/>
        <v>1.4496572379999999</v>
      </c>
      <c r="P836" s="17">
        <f t="shared" si="271"/>
        <v>0</v>
      </c>
      <c r="Q836" s="14">
        <f t="shared" ca="1" si="261"/>
        <v>0</v>
      </c>
      <c r="R836" s="20">
        <f t="shared" si="262"/>
        <v>0</v>
      </c>
      <c r="S836" s="14">
        <f t="shared" si="263"/>
        <v>0</v>
      </c>
      <c r="T836" s="4">
        <f t="shared" si="272"/>
        <v>0</v>
      </c>
      <c r="U836" s="29">
        <f t="shared" si="273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>
        <f t="shared" si="264"/>
        <v>45643</v>
      </c>
      <c r="B837" s="116">
        <f t="shared" ca="1" si="274"/>
        <v>0</v>
      </c>
      <c r="C837" s="14">
        <f t="shared" si="265"/>
        <v>0</v>
      </c>
      <c r="D837" s="95">
        <f t="shared" si="266"/>
        <v>45642</v>
      </c>
      <c r="E837" s="93">
        <f ca="1">IF(D837&lt;$B$1,VLOOKUP(D837,[1]DI!$A$4:$B$15000,2,FALSE),0)</f>
        <v>0.1215</v>
      </c>
      <c r="F837" s="14">
        <f t="shared" ca="1" si="275"/>
        <v>1.00045513</v>
      </c>
      <c r="G837" s="14">
        <f ca="1">(TRUNC(PRODUCT($F$12:$F836),16))</f>
        <v>1.43359872712017</v>
      </c>
      <c r="H837" s="14">
        <f t="shared" ca="1" si="276"/>
        <v>1.10380622170753</v>
      </c>
      <c r="I837" s="14">
        <f t="shared" ca="1" si="277"/>
        <v>1.2987775399999999</v>
      </c>
      <c r="J837" s="13">
        <f t="shared" si="267"/>
        <v>0.05</v>
      </c>
      <c r="K837" s="29">
        <f t="shared" si="268"/>
        <v>44812</v>
      </c>
      <c r="L837" s="2">
        <f t="shared" si="269"/>
        <v>571</v>
      </c>
      <c r="M837" s="17">
        <f t="shared" si="270"/>
        <v>571</v>
      </c>
      <c r="N837" s="12">
        <f t="shared" si="259"/>
        <v>1.1168947789999999</v>
      </c>
      <c r="O837" s="12">
        <f t="shared" ca="1" si="260"/>
        <v>1.450597854</v>
      </c>
      <c r="P837" s="17">
        <f t="shared" si="271"/>
        <v>0</v>
      </c>
      <c r="Q837" s="14">
        <f t="shared" ca="1" si="261"/>
        <v>0</v>
      </c>
      <c r="R837" s="20">
        <f t="shared" si="262"/>
        <v>0</v>
      </c>
      <c r="S837" s="14">
        <f t="shared" si="263"/>
        <v>0</v>
      </c>
      <c r="T837" s="4">
        <f t="shared" si="272"/>
        <v>0</v>
      </c>
      <c r="U837" s="29">
        <f t="shared" si="273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>
        <f t="shared" si="264"/>
        <v>45644</v>
      </c>
      <c r="B838" s="116">
        <f t="shared" ca="1" si="274"/>
        <v>0</v>
      </c>
      <c r="C838" s="14">
        <f t="shared" si="265"/>
        <v>0</v>
      </c>
      <c r="D838" s="95">
        <f t="shared" si="266"/>
        <v>45643</v>
      </c>
      <c r="E838" s="93">
        <f ca="1">IF(D838&lt;$B$1,VLOOKUP(D838,[1]DI!$A$4:$B$15000,2,FALSE),0)</f>
        <v>0.1215</v>
      </c>
      <c r="F838" s="14">
        <f t="shared" ca="1" si="275"/>
        <v>1.00045513</v>
      </c>
      <c r="G838" s="14">
        <f ca="1">(TRUNC(PRODUCT($F$12:$F837),16))</f>
        <v>1.4342512009088499</v>
      </c>
      <c r="H838" s="14">
        <f t="shared" ca="1" si="276"/>
        <v>1.10380622170753</v>
      </c>
      <c r="I838" s="14">
        <f t="shared" ca="1" si="277"/>
        <v>1.2993686499999999</v>
      </c>
      <c r="J838" s="13">
        <f t="shared" si="267"/>
        <v>0.05</v>
      </c>
      <c r="K838" s="29">
        <f t="shared" si="268"/>
        <v>44812</v>
      </c>
      <c r="L838" s="2">
        <f t="shared" si="269"/>
        <v>572</v>
      </c>
      <c r="M838" s="17">
        <f t="shared" si="270"/>
        <v>572</v>
      </c>
      <c r="N838" s="12">
        <f t="shared" si="259"/>
        <v>1.1171110440000001</v>
      </c>
      <c r="O838" s="12">
        <f t="shared" ca="1" si="260"/>
        <v>1.4515390690000001</v>
      </c>
      <c r="P838" s="17">
        <f t="shared" si="271"/>
        <v>0</v>
      </c>
      <c r="Q838" s="14">
        <f t="shared" ca="1" si="261"/>
        <v>0</v>
      </c>
      <c r="R838" s="20">
        <f t="shared" si="262"/>
        <v>0</v>
      </c>
      <c r="S838" s="14">
        <f t="shared" si="263"/>
        <v>0</v>
      </c>
      <c r="T838" s="4">
        <f t="shared" si="272"/>
        <v>0</v>
      </c>
      <c r="U838" s="29">
        <f t="shared" si="273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>
        <f t="shared" si="264"/>
        <v>45645</v>
      </c>
      <c r="B839" s="116">
        <f t="shared" ca="1" si="274"/>
        <v>0</v>
      </c>
      <c r="C839" s="14">
        <f t="shared" si="265"/>
        <v>0</v>
      </c>
      <c r="D839" s="95">
        <f t="shared" si="266"/>
        <v>45644</v>
      </c>
      <c r="E839" s="93">
        <f ca="1">IF(D839&lt;$B$1,VLOOKUP(D839,[1]DI!$A$4:$B$15000,2,FALSE),0)</f>
        <v>0.1215</v>
      </c>
      <c r="F839" s="14">
        <f t="shared" ca="1" si="275"/>
        <v>1.00045513</v>
      </c>
      <c r="G839" s="14">
        <f ca="1">(TRUNC(PRODUCT($F$12:$F838),16))</f>
        <v>1.4349039716579099</v>
      </c>
      <c r="H839" s="14">
        <f t="shared" ca="1" si="276"/>
        <v>1.10380622170753</v>
      </c>
      <c r="I839" s="14">
        <f t="shared" ca="1" si="277"/>
        <v>1.29996003</v>
      </c>
      <c r="J839" s="13">
        <f t="shared" si="267"/>
        <v>0.05</v>
      </c>
      <c r="K839" s="29">
        <f t="shared" si="268"/>
        <v>44812</v>
      </c>
      <c r="L839" s="2">
        <f t="shared" si="269"/>
        <v>573</v>
      </c>
      <c r="M839" s="17">
        <f t="shared" si="270"/>
        <v>573</v>
      </c>
      <c r="N839" s="12">
        <f t="shared" si="259"/>
        <v>1.1173273509999999</v>
      </c>
      <c r="O839" s="12">
        <f t="shared" ca="1" si="260"/>
        <v>1.452480897</v>
      </c>
      <c r="P839" s="17">
        <f t="shared" si="271"/>
        <v>0</v>
      </c>
      <c r="Q839" s="14">
        <f t="shared" ca="1" si="261"/>
        <v>0</v>
      </c>
      <c r="R839" s="20">
        <f t="shared" si="262"/>
        <v>0</v>
      </c>
      <c r="S839" s="14">
        <f t="shared" si="263"/>
        <v>0</v>
      </c>
      <c r="T839" s="4">
        <f t="shared" si="272"/>
        <v>0</v>
      </c>
      <c r="U839" s="29">
        <f t="shared" si="273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>
        <f t="shared" si="264"/>
        <v>45646</v>
      </c>
      <c r="B840" s="116">
        <f t="shared" ca="1" si="274"/>
        <v>0</v>
      </c>
      <c r="C840" s="14">
        <f t="shared" si="265"/>
        <v>0</v>
      </c>
      <c r="D840" s="95">
        <f t="shared" si="266"/>
        <v>45645</v>
      </c>
      <c r="E840" s="93">
        <f ca="1">IF(D840&lt;$B$1,VLOOKUP(D840,[1]DI!$A$4:$B$15000,2,FALSE),0)</f>
        <v>0.1215</v>
      </c>
      <c r="F840" s="14">
        <f t="shared" ca="1" si="275"/>
        <v>1.00045513</v>
      </c>
      <c r="G840" s="14">
        <f ca="1">(TRUNC(PRODUCT($F$12:$F839),16))</f>
        <v>1.4355570395025401</v>
      </c>
      <c r="H840" s="14">
        <f t="shared" ca="1" si="276"/>
        <v>1.10380622170753</v>
      </c>
      <c r="I840" s="14">
        <f t="shared" ca="1" si="277"/>
        <v>1.3005516800000001</v>
      </c>
      <c r="J840" s="13">
        <f t="shared" si="267"/>
        <v>0.05</v>
      </c>
      <c r="K840" s="29">
        <f t="shared" si="268"/>
        <v>44812</v>
      </c>
      <c r="L840" s="2">
        <f t="shared" si="269"/>
        <v>574</v>
      </c>
      <c r="M840" s="17">
        <f t="shared" si="270"/>
        <v>574</v>
      </c>
      <c r="N840" s="12">
        <f t="shared" si="259"/>
        <v>1.1175436999999999</v>
      </c>
      <c r="O840" s="12">
        <f t="shared" ca="1" si="260"/>
        <v>1.453423337</v>
      </c>
      <c r="P840" s="17">
        <f t="shared" si="271"/>
        <v>0</v>
      </c>
      <c r="Q840" s="14">
        <f t="shared" ca="1" si="261"/>
        <v>0</v>
      </c>
      <c r="R840" s="20">
        <f t="shared" si="262"/>
        <v>0</v>
      </c>
      <c r="S840" s="14">
        <f t="shared" si="263"/>
        <v>0</v>
      </c>
      <c r="T840" s="4">
        <f t="shared" si="272"/>
        <v>0</v>
      </c>
      <c r="U840" s="29">
        <f t="shared" si="273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>
        <f t="shared" si="264"/>
        <v>45649</v>
      </c>
      <c r="B841" s="116">
        <f t="shared" ca="1" si="274"/>
        <v>0</v>
      </c>
      <c r="C841" s="14">
        <f t="shared" si="265"/>
        <v>0</v>
      </c>
      <c r="D841" s="95">
        <f t="shared" si="266"/>
        <v>45646</v>
      </c>
      <c r="E841" s="93">
        <f ca="1">IF(D841&lt;$B$1,VLOOKUP(D841,[1]DI!$A$4:$B$15000,2,FALSE),0)</f>
        <v>0.1215</v>
      </c>
      <c r="F841" s="14">
        <f t="shared" ca="1" si="275"/>
        <v>1.00045513</v>
      </c>
      <c r="G841" s="14">
        <f ca="1">(TRUNC(PRODUCT($F$12:$F840),16))</f>
        <v>1.43621040457792</v>
      </c>
      <c r="H841" s="14">
        <f t="shared" ca="1" si="276"/>
        <v>1.10380622170753</v>
      </c>
      <c r="I841" s="14">
        <f t="shared" ca="1" si="277"/>
        <v>1.3011436000000001</v>
      </c>
      <c r="J841" s="13">
        <f t="shared" si="267"/>
        <v>0.05</v>
      </c>
      <c r="K841" s="29">
        <f t="shared" si="268"/>
        <v>44812</v>
      </c>
      <c r="L841" s="2">
        <f t="shared" si="269"/>
        <v>575</v>
      </c>
      <c r="M841" s="17">
        <f t="shared" si="270"/>
        <v>575</v>
      </c>
      <c r="N841" s="12">
        <f t="shared" si="259"/>
        <v>1.11776009</v>
      </c>
      <c r="O841" s="12">
        <f t="shared" ca="1" si="260"/>
        <v>1.4543663870000001</v>
      </c>
      <c r="P841" s="17">
        <f t="shared" si="271"/>
        <v>0</v>
      </c>
      <c r="Q841" s="14">
        <f t="shared" ca="1" si="261"/>
        <v>0</v>
      </c>
      <c r="R841" s="20">
        <f t="shared" si="262"/>
        <v>0</v>
      </c>
      <c r="S841" s="14">
        <f t="shared" si="263"/>
        <v>0</v>
      </c>
      <c r="T841" s="4">
        <f t="shared" si="272"/>
        <v>0</v>
      </c>
      <c r="U841" s="29">
        <f t="shared" si="273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>
        <f t="shared" si="264"/>
        <v>45650</v>
      </c>
      <c r="B842" s="116">
        <f t="shared" ca="1" si="274"/>
        <v>0</v>
      </c>
      <c r="C842" s="14">
        <f t="shared" si="265"/>
        <v>0</v>
      </c>
      <c r="D842" s="95">
        <f t="shared" si="266"/>
        <v>45649</v>
      </c>
      <c r="E842" s="93">
        <f ca="1">IF(D842&lt;$B$1,VLOOKUP(D842,[1]DI!$A$4:$B$15000,2,FALSE),0)</f>
        <v>0.1215</v>
      </c>
      <c r="F842" s="14">
        <f t="shared" ca="1" si="275"/>
        <v>1.00045513</v>
      </c>
      <c r="G842" s="14">
        <f ca="1">(TRUNC(PRODUCT($F$12:$F841),16))</f>
        <v>1.43686406701936</v>
      </c>
      <c r="H842" s="14">
        <f t="shared" ca="1" si="276"/>
        <v>1.10380622170753</v>
      </c>
      <c r="I842" s="14">
        <f t="shared" ca="1" si="277"/>
        <v>1.3017357899999999</v>
      </c>
      <c r="J842" s="13">
        <f t="shared" si="267"/>
        <v>0.05</v>
      </c>
      <c r="K842" s="29">
        <f t="shared" si="268"/>
        <v>44812</v>
      </c>
      <c r="L842" s="2">
        <f t="shared" si="269"/>
        <v>576</v>
      </c>
      <c r="M842" s="17">
        <f t="shared" si="270"/>
        <v>576</v>
      </c>
      <c r="N842" s="12">
        <f t="shared" si="259"/>
        <v>1.1179765230000001</v>
      </c>
      <c r="O842" s="12">
        <f t="shared" ca="1" si="260"/>
        <v>1.455310052</v>
      </c>
      <c r="P842" s="17">
        <f t="shared" si="271"/>
        <v>0</v>
      </c>
      <c r="Q842" s="14">
        <f t="shared" ca="1" si="261"/>
        <v>0</v>
      </c>
      <c r="R842" s="20">
        <f t="shared" si="262"/>
        <v>0</v>
      </c>
      <c r="S842" s="14">
        <f t="shared" si="263"/>
        <v>0</v>
      </c>
      <c r="T842" s="4">
        <f t="shared" si="272"/>
        <v>0</v>
      </c>
      <c r="U842" s="29">
        <f t="shared" si="273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>
        <f t="shared" si="264"/>
        <v>45652</v>
      </c>
      <c r="B843" s="116">
        <f t="shared" ca="1" si="274"/>
        <v>0</v>
      </c>
      <c r="C843" s="14">
        <f t="shared" si="265"/>
        <v>0</v>
      </c>
      <c r="D843" s="95">
        <f t="shared" si="266"/>
        <v>45650</v>
      </c>
      <c r="E843" s="93">
        <f ca="1">IF(D843&lt;$B$1,VLOOKUP(D843,[1]DI!$A$4:$B$15000,2,FALSE),0)</f>
        <v>0.1215</v>
      </c>
      <c r="F843" s="14">
        <f t="shared" ca="1" si="275"/>
        <v>1.00045513</v>
      </c>
      <c r="G843" s="14">
        <f ca="1">(TRUNC(PRODUCT($F$12:$F842),16))</f>
        <v>1.4375180269621799</v>
      </c>
      <c r="H843" s="14">
        <f t="shared" ca="1" si="276"/>
        <v>1.10380622170753</v>
      </c>
      <c r="I843" s="14">
        <f t="shared" ca="1" si="277"/>
        <v>1.30232825</v>
      </c>
      <c r="J843" s="13">
        <f t="shared" si="267"/>
        <v>0.05</v>
      </c>
      <c r="K843" s="29">
        <f t="shared" si="268"/>
        <v>44812</v>
      </c>
      <c r="L843" s="2">
        <f t="shared" si="269"/>
        <v>577</v>
      </c>
      <c r="M843" s="17">
        <f t="shared" si="270"/>
        <v>577</v>
      </c>
      <c r="N843" s="12">
        <f t="shared" si="259"/>
        <v>1.118192997</v>
      </c>
      <c r="O843" s="12">
        <f t="shared" ca="1" si="260"/>
        <v>1.4562543290000001</v>
      </c>
      <c r="P843" s="17">
        <f t="shared" si="271"/>
        <v>0</v>
      </c>
      <c r="Q843" s="14">
        <f t="shared" ca="1" si="261"/>
        <v>0</v>
      </c>
      <c r="R843" s="20">
        <f t="shared" si="262"/>
        <v>0</v>
      </c>
      <c r="S843" s="14">
        <f t="shared" si="263"/>
        <v>0</v>
      </c>
      <c r="T843" s="4">
        <f t="shared" si="272"/>
        <v>0</v>
      </c>
      <c r="U843" s="29">
        <f t="shared" si="273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>
        <f t="shared" si="264"/>
        <v>45653</v>
      </c>
      <c r="B844" s="116">
        <f t="shared" ca="1" si="274"/>
        <v>0</v>
      </c>
      <c r="C844" s="14">
        <f t="shared" si="265"/>
        <v>0</v>
      </c>
      <c r="D844" s="95">
        <f t="shared" si="266"/>
        <v>45652</v>
      </c>
      <c r="E844" s="93">
        <f ca="1">IF(D844&lt;$B$1,VLOOKUP(D844,[1]DI!$A$4:$B$15000,2,FALSE),0)</f>
        <v>0.1215</v>
      </c>
      <c r="F844" s="14">
        <f t="shared" ca="1" si="275"/>
        <v>1.00045513</v>
      </c>
      <c r="G844" s="14">
        <f ca="1">(TRUNC(PRODUCT($F$12:$F843),16))</f>
        <v>1.4381722845417899</v>
      </c>
      <c r="H844" s="14">
        <f t="shared" ca="1" si="276"/>
        <v>1.10380622170753</v>
      </c>
      <c r="I844" s="14">
        <f t="shared" ca="1" si="277"/>
        <v>1.3029209799999999</v>
      </c>
      <c r="J844" s="13">
        <f t="shared" si="267"/>
        <v>0.05</v>
      </c>
      <c r="K844" s="29">
        <f t="shared" si="268"/>
        <v>44812</v>
      </c>
      <c r="L844" s="2">
        <f t="shared" si="269"/>
        <v>578</v>
      </c>
      <c r="M844" s="17">
        <f t="shared" si="270"/>
        <v>578</v>
      </c>
      <c r="N844" s="12">
        <f t="shared" ref="N844:N869" si="278">ROUND((J844+1)^(M844/252),9)</f>
        <v>1.118409513</v>
      </c>
      <c r="O844" s="12">
        <f t="shared" ref="O844:O869" ca="1" si="279">ROUND(I844*N844,9)</f>
        <v>1.457199219</v>
      </c>
      <c r="P844" s="17">
        <f t="shared" si="271"/>
        <v>0</v>
      </c>
      <c r="Q844" s="14">
        <f t="shared" ref="Q844:Q869" ca="1" si="280">TRUNC(((O844-1)*C844),8)</f>
        <v>0</v>
      </c>
      <c r="R844" s="20">
        <f t="shared" ref="R844:R907" si="281">IF($P844&gt;0,VLOOKUP($P844,$X$12:$AD$150,7),0)</f>
        <v>0</v>
      </c>
      <c r="S844" s="14">
        <f t="shared" ref="S844:S869" si="282">IF(R844&gt;0,TRUNC(R844*C844,8),0)</f>
        <v>0</v>
      </c>
      <c r="T844" s="4">
        <f t="shared" si="272"/>
        <v>0</v>
      </c>
      <c r="U844" s="29">
        <f t="shared" si="273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>
        <f t="shared" ref="A845:A908" si="283">WORKDAY($A844,1,$X$166:$X$544)</f>
        <v>45656</v>
      </c>
      <c r="B845" s="116">
        <f t="shared" ca="1" si="274"/>
        <v>0</v>
      </c>
      <c r="C845" s="14">
        <f t="shared" ref="C845:C869" si="284">(C844-S844)</f>
        <v>0</v>
      </c>
      <c r="D845" s="95">
        <f t="shared" ref="D845:D908" si="285">WORKDAY($A845,-1,$X$160:$X$544)</f>
        <v>45653</v>
      </c>
      <c r="E845" s="93">
        <f ca="1">IF(D845&lt;$B$1,VLOOKUP(D845,[1]DI!$A$4:$B$15000,2,FALSE),0)</f>
        <v>0.1215</v>
      </c>
      <c r="F845" s="14">
        <f t="shared" ca="1" si="275"/>
        <v>1.00045513</v>
      </c>
      <c r="G845" s="14">
        <f ca="1">(TRUNC(PRODUCT($F$12:$F844),16))</f>
        <v>1.4388268398936599</v>
      </c>
      <c r="H845" s="14">
        <f t="shared" ca="1" si="276"/>
        <v>1.10380622170753</v>
      </c>
      <c r="I845" s="14">
        <f t="shared" ca="1" si="277"/>
        <v>1.30351398</v>
      </c>
      <c r="J845" s="13">
        <f t="shared" ref="J845:J908" si="286">J844</f>
        <v>0.05</v>
      </c>
      <c r="K845" s="29">
        <f t="shared" ref="K845:K869" si="287">IF(P844&gt;0,VLOOKUP(P844,X$12:AH$150,2),K844)</f>
        <v>44812</v>
      </c>
      <c r="L845" s="2">
        <f t="shared" ref="L845:L869" si="288">IF(A845&gt;K845,IF(NETWORKDAYS(K845,A845,$X$160:$X$544)-1=0,1,NETWORKDAYS(K845,A845,$X$160:$X$544)-1),0)</f>
        <v>579</v>
      </c>
      <c r="M845" s="17">
        <f t="shared" ref="M845:M869" si="289">IF(AND(L845=1,L844=1),1,IF(L845&gt;0,IF(L845=L844,L845+1,L845),0))</f>
        <v>579</v>
      </c>
      <c r="N845" s="12">
        <f t="shared" si="278"/>
        <v>1.1186260720000001</v>
      </c>
      <c r="O845" s="12">
        <f t="shared" ca="1" si="279"/>
        <v>1.458144723</v>
      </c>
      <c r="P845" s="17">
        <f t="shared" ref="P845:P869" si="290">IF(VLOOKUP(A845,Y$12:AF$150,8)=VLOOKUP(A844,Y$12:AF$150,8),0,VLOOKUP(A845,Y$12:AF$150,8))</f>
        <v>0</v>
      </c>
      <c r="Q845" s="14">
        <f t="shared" ca="1" si="280"/>
        <v>0</v>
      </c>
      <c r="R845" s="20">
        <f t="shared" si="281"/>
        <v>0</v>
      </c>
      <c r="S845" s="14">
        <f t="shared" si="282"/>
        <v>0</v>
      </c>
      <c r="T845" s="4">
        <f t="shared" ref="T845:T869" si="291">IF(P844&gt;0,VLOOKUP(P844,X$12:AH$150,10),T844)</f>
        <v>0</v>
      </c>
      <c r="U845" s="29">
        <f t="shared" ref="U845:U869" si="292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>
        <f t="shared" si="283"/>
        <v>45657</v>
      </c>
      <c r="B846" s="116">
        <f t="shared" ref="B846:B869" ca="1" si="293">IF(D846&lt;=TODAY(),C846+Q846,IF(AND(D846&gt;TODAY(),A846&lt;=$B$1),IF(VLOOKUP(TODAY(),$A$10:$E$5000,4,FALSE)=0,"n.d",C846+Q846),"n.d"))</f>
        <v>0</v>
      </c>
      <c r="C846" s="14">
        <f t="shared" si="284"/>
        <v>0</v>
      </c>
      <c r="D846" s="95">
        <f t="shared" si="285"/>
        <v>45656</v>
      </c>
      <c r="E846" s="93">
        <f ca="1">IF(D846&lt;$B$1,VLOOKUP(D846,[1]DI!$A$4:$B$15000,2,FALSE),0)</f>
        <v>0.1215</v>
      </c>
      <c r="F846" s="14">
        <f t="shared" ref="F846:F869" ca="1" si="294">ROUND(((1+E846)^(1/252)),8)</f>
        <v>1.00045513</v>
      </c>
      <c r="G846" s="14">
        <f ca="1">(TRUNC(PRODUCT($F$12:$F845),16))</f>
        <v>1.4394816931533001</v>
      </c>
      <c r="H846" s="14">
        <f t="shared" ref="H846:H869" ca="1" si="295">IF(P845&gt;0,G845,H845)</f>
        <v>1.10380622170753</v>
      </c>
      <c r="I846" s="14">
        <f t="shared" ref="I846:I869" ca="1" si="296">ROUND(G846/H846,8)</f>
        <v>1.3041072499999999</v>
      </c>
      <c r="J846" s="13">
        <f t="shared" si="286"/>
        <v>0.05</v>
      </c>
      <c r="K846" s="29">
        <f t="shared" si="287"/>
        <v>44812</v>
      </c>
      <c r="L846" s="2">
        <f t="shared" si="288"/>
        <v>580</v>
      </c>
      <c r="M846" s="17">
        <f t="shared" si="289"/>
        <v>580</v>
      </c>
      <c r="N846" s="12">
        <f t="shared" si="278"/>
        <v>1.118842672</v>
      </c>
      <c r="O846" s="12">
        <f t="shared" ca="1" si="279"/>
        <v>1.45909084</v>
      </c>
      <c r="P846" s="17">
        <f t="shared" si="290"/>
        <v>0</v>
      </c>
      <c r="Q846" s="14">
        <f t="shared" ca="1" si="280"/>
        <v>0</v>
      </c>
      <c r="R846" s="20">
        <f t="shared" si="281"/>
        <v>0</v>
      </c>
      <c r="S846" s="14">
        <f t="shared" si="282"/>
        <v>0</v>
      </c>
      <c r="T846" s="4">
        <f t="shared" si="291"/>
        <v>0</v>
      </c>
      <c r="U846" s="29">
        <f t="shared" si="292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>
        <f t="shared" si="283"/>
        <v>45659</v>
      </c>
      <c r="B847" s="116">
        <f t="shared" ca="1" si="293"/>
        <v>0</v>
      </c>
      <c r="C847" s="14">
        <f t="shared" si="284"/>
        <v>0</v>
      </c>
      <c r="D847" s="95">
        <f t="shared" si="285"/>
        <v>45657</v>
      </c>
      <c r="E847" s="93">
        <f ca="1">IF(D847&lt;$B$1,VLOOKUP(D847,[1]DI!$A$4:$B$15000,2,FALSE),0)</f>
        <v>0.1215</v>
      </c>
      <c r="F847" s="14">
        <f t="shared" ca="1" si="294"/>
        <v>1.00045513</v>
      </c>
      <c r="G847" s="14">
        <f ca="1">(TRUNC(PRODUCT($F$12:$F846),16))</f>
        <v>1.4401368444563001</v>
      </c>
      <c r="H847" s="14">
        <f t="shared" ca="1" si="295"/>
        <v>1.10380622170753</v>
      </c>
      <c r="I847" s="14">
        <f t="shared" ca="1" si="296"/>
        <v>1.3047007900000001</v>
      </c>
      <c r="J847" s="13">
        <f t="shared" si="286"/>
        <v>0.05</v>
      </c>
      <c r="K847" s="29">
        <f t="shared" si="287"/>
        <v>44812</v>
      </c>
      <c r="L847" s="2">
        <f t="shared" si="288"/>
        <v>581</v>
      </c>
      <c r="M847" s="17">
        <f t="shared" si="289"/>
        <v>581</v>
      </c>
      <c r="N847" s="12">
        <f t="shared" si="278"/>
        <v>1.119059314</v>
      </c>
      <c r="O847" s="12">
        <f t="shared" ca="1" si="279"/>
        <v>1.460037571</v>
      </c>
      <c r="P847" s="17">
        <f t="shared" si="290"/>
        <v>0</v>
      </c>
      <c r="Q847" s="14">
        <f t="shared" ca="1" si="280"/>
        <v>0</v>
      </c>
      <c r="R847" s="20">
        <f t="shared" si="281"/>
        <v>0</v>
      </c>
      <c r="S847" s="14">
        <f t="shared" si="282"/>
        <v>0</v>
      </c>
      <c r="T847" s="4">
        <f t="shared" si="291"/>
        <v>0</v>
      </c>
      <c r="U847" s="29">
        <f t="shared" si="292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>
        <f t="shared" si="283"/>
        <v>45660</v>
      </c>
      <c r="B848" s="116">
        <f t="shared" ca="1" si="293"/>
        <v>0</v>
      </c>
      <c r="C848" s="14">
        <f t="shared" si="284"/>
        <v>0</v>
      </c>
      <c r="D848" s="95">
        <f t="shared" si="285"/>
        <v>45659</v>
      </c>
      <c r="E848" s="93">
        <f ca="1">IF(D848&lt;$B$1,VLOOKUP(D848,[1]DI!$A$4:$B$15000,2,FALSE),0)</f>
        <v>0.1215</v>
      </c>
      <c r="F848" s="14">
        <f t="shared" ca="1" si="294"/>
        <v>1.00045513</v>
      </c>
      <c r="G848" s="14">
        <f ca="1">(TRUNC(PRODUCT($F$12:$F847),16))</f>
        <v>1.44079229393832</v>
      </c>
      <c r="H848" s="14">
        <f t="shared" ca="1" si="295"/>
        <v>1.10380622170753</v>
      </c>
      <c r="I848" s="14">
        <f t="shared" ca="1" si="296"/>
        <v>1.3052945899999999</v>
      </c>
      <c r="J848" s="13">
        <f t="shared" si="286"/>
        <v>0.05</v>
      </c>
      <c r="K848" s="29">
        <f t="shared" si="287"/>
        <v>44812</v>
      </c>
      <c r="L848" s="2">
        <f t="shared" si="288"/>
        <v>582</v>
      </c>
      <c r="M848" s="17">
        <f t="shared" si="289"/>
        <v>582</v>
      </c>
      <c r="N848" s="12">
        <f t="shared" si="278"/>
        <v>1.119275998</v>
      </c>
      <c r="O848" s="12">
        <f t="shared" ca="1" si="279"/>
        <v>1.4609849049999999</v>
      </c>
      <c r="P848" s="17">
        <f t="shared" si="290"/>
        <v>0</v>
      </c>
      <c r="Q848" s="14">
        <f t="shared" ca="1" si="280"/>
        <v>0</v>
      </c>
      <c r="R848" s="20">
        <f t="shared" si="281"/>
        <v>0</v>
      </c>
      <c r="S848" s="14">
        <f t="shared" si="282"/>
        <v>0</v>
      </c>
      <c r="T848" s="4">
        <f t="shared" si="291"/>
        <v>0</v>
      </c>
      <c r="U848" s="29">
        <f t="shared" si="292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>
        <f t="shared" si="283"/>
        <v>45663</v>
      </c>
      <c r="B849" s="116">
        <f t="shared" ca="1" si="293"/>
        <v>0</v>
      </c>
      <c r="C849" s="14">
        <f t="shared" si="284"/>
        <v>0</v>
      </c>
      <c r="D849" s="95">
        <f t="shared" si="285"/>
        <v>45660</v>
      </c>
      <c r="E849" s="93">
        <f ca="1">IF(D849&lt;$B$1,VLOOKUP(D849,[1]DI!$A$4:$B$15000,2,FALSE),0)</f>
        <v>0.1215</v>
      </c>
      <c r="F849" s="14">
        <f t="shared" ca="1" si="294"/>
        <v>1.00045513</v>
      </c>
      <c r="G849" s="14">
        <f ca="1">(TRUNC(PRODUCT($F$12:$F848),16))</f>
        <v>1.4414480417350599</v>
      </c>
      <c r="H849" s="14">
        <f t="shared" ca="1" si="295"/>
        <v>1.10380622170753</v>
      </c>
      <c r="I849" s="14">
        <f t="shared" ca="1" si="296"/>
        <v>1.3058886700000001</v>
      </c>
      <c r="J849" s="13">
        <f t="shared" si="286"/>
        <v>0.05</v>
      </c>
      <c r="K849" s="29">
        <f t="shared" si="287"/>
        <v>44812</v>
      </c>
      <c r="L849" s="2">
        <f t="shared" si="288"/>
        <v>583</v>
      </c>
      <c r="M849" s="17">
        <f t="shared" si="289"/>
        <v>583</v>
      </c>
      <c r="N849" s="12">
        <f t="shared" si="278"/>
        <v>1.1194927240000001</v>
      </c>
      <c r="O849" s="12">
        <f t="shared" ca="1" si="279"/>
        <v>1.461932864</v>
      </c>
      <c r="P849" s="17">
        <f t="shared" si="290"/>
        <v>0</v>
      </c>
      <c r="Q849" s="14">
        <f t="shared" ca="1" si="280"/>
        <v>0</v>
      </c>
      <c r="R849" s="20">
        <f t="shared" si="281"/>
        <v>0</v>
      </c>
      <c r="S849" s="14">
        <f t="shared" si="282"/>
        <v>0</v>
      </c>
      <c r="T849" s="4">
        <f t="shared" si="291"/>
        <v>0</v>
      </c>
      <c r="U849" s="29">
        <f t="shared" si="292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>
        <f t="shared" si="283"/>
        <v>45664</v>
      </c>
      <c r="B850" s="116">
        <f t="shared" ca="1" si="293"/>
        <v>0</v>
      </c>
      <c r="C850" s="14">
        <f t="shared" si="284"/>
        <v>0</v>
      </c>
      <c r="D850" s="95">
        <f t="shared" si="285"/>
        <v>45663</v>
      </c>
      <c r="E850" s="93">
        <f ca="1">IF(D850&lt;$B$1,VLOOKUP(D850,[1]DI!$A$4:$B$15000,2,FALSE),0)</f>
        <v>0.1215</v>
      </c>
      <c r="F850" s="14">
        <f t="shared" ca="1" si="294"/>
        <v>1.00045513</v>
      </c>
      <c r="G850" s="14">
        <f ca="1">(TRUNC(PRODUCT($F$12:$F849),16))</f>
        <v>1.4421040879822999</v>
      </c>
      <c r="H850" s="14">
        <f t="shared" ca="1" si="295"/>
        <v>1.10380622170753</v>
      </c>
      <c r="I850" s="14">
        <f t="shared" ca="1" si="296"/>
        <v>1.3064830199999999</v>
      </c>
      <c r="J850" s="13">
        <f t="shared" si="286"/>
        <v>0.05</v>
      </c>
      <c r="K850" s="29">
        <f t="shared" si="287"/>
        <v>44812</v>
      </c>
      <c r="L850" s="2">
        <f t="shared" si="288"/>
        <v>584</v>
      </c>
      <c r="M850" s="17">
        <f t="shared" si="289"/>
        <v>584</v>
      </c>
      <c r="N850" s="12">
        <f t="shared" si="278"/>
        <v>1.1197094919999999</v>
      </c>
      <c r="O850" s="12">
        <f t="shared" ca="1" si="279"/>
        <v>1.462881439</v>
      </c>
      <c r="P850" s="17">
        <f t="shared" si="290"/>
        <v>0</v>
      </c>
      <c r="Q850" s="14">
        <f t="shared" ca="1" si="280"/>
        <v>0</v>
      </c>
      <c r="R850" s="20">
        <f t="shared" si="281"/>
        <v>0</v>
      </c>
      <c r="S850" s="14">
        <f t="shared" si="282"/>
        <v>0</v>
      </c>
      <c r="T850" s="4">
        <f t="shared" si="291"/>
        <v>0</v>
      </c>
      <c r="U850" s="29">
        <f t="shared" si="292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>
        <f t="shared" si="283"/>
        <v>45665</v>
      </c>
      <c r="B851" s="116">
        <f t="shared" ca="1" si="293"/>
        <v>0</v>
      </c>
      <c r="C851" s="14">
        <f t="shared" si="284"/>
        <v>0</v>
      </c>
      <c r="D851" s="95">
        <f t="shared" si="285"/>
        <v>45664</v>
      </c>
      <c r="E851" s="93">
        <f ca="1">IF(D851&lt;$B$1,VLOOKUP(D851,[1]DI!$A$4:$B$15000,2,FALSE),0)</f>
        <v>0.1215</v>
      </c>
      <c r="F851" s="14">
        <f t="shared" ca="1" si="294"/>
        <v>1.00045513</v>
      </c>
      <c r="G851" s="14">
        <f ca="1">(TRUNC(PRODUCT($F$12:$F850),16))</f>
        <v>1.4427604328158601</v>
      </c>
      <c r="H851" s="14">
        <f t="shared" ca="1" si="295"/>
        <v>1.10380622170753</v>
      </c>
      <c r="I851" s="14">
        <f t="shared" ca="1" si="296"/>
        <v>1.3070776399999999</v>
      </c>
      <c r="J851" s="13">
        <f t="shared" si="286"/>
        <v>0.05</v>
      </c>
      <c r="K851" s="29">
        <f t="shared" si="287"/>
        <v>44812</v>
      </c>
      <c r="L851" s="2">
        <f t="shared" si="288"/>
        <v>585</v>
      </c>
      <c r="M851" s="17">
        <f t="shared" si="289"/>
        <v>585</v>
      </c>
      <c r="N851" s="12">
        <f t="shared" si="278"/>
        <v>1.1199263020000001</v>
      </c>
      <c r="O851" s="12">
        <f t="shared" ca="1" si="279"/>
        <v>1.463830628</v>
      </c>
      <c r="P851" s="17">
        <f t="shared" si="290"/>
        <v>0</v>
      </c>
      <c r="Q851" s="14">
        <f t="shared" ca="1" si="280"/>
        <v>0</v>
      </c>
      <c r="R851" s="20">
        <f t="shared" si="281"/>
        <v>0</v>
      </c>
      <c r="S851" s="14">
        <f t="shared" si="282"/>
        <v>0</v>
      </c>
      <c r="T851" s="4">
        <f t="shared" si="291"/>
        <v>0</v>
      </c>
      <c r="U851" s="29">
        <f t="shared" si="292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>
        <f t="shared" si="283"/>
        <v>45666</v>
      </c>
      <c r="B852" s="116">
        <f t="shared" ca="1" si="293"/>
        <v>0</v>
      </c>
      <c r="C852" s="14">
        <f t="shared" si="284"/>
        <v>0</v>
      </c>
      <c r="D852" s="95">
        <f t="shared" si="285"/>
        <v>45665</v>
      </c>
      <c r="E852" s="93">
        <f ca="1">IF(D852&lt;$B$1,VLOOKUP(D852,[1]DI!$A$4:$B$15000,2,FALSE),0)</f>
        <v>0.1215</v>
      </c>
      <c r="F852" s="14">
        <f t="shared" ca="1" si="294"/>
        <v>1.00045513</v>
      </c>
      <c r="G852" s="14">
        <f ca="1">(TRUNC(PRODUCT($F$12:$F851),16))</f>
        <v>1.4434170763716501</v>
      </c>
      <c r="H852" s="14">
        <f t="shared" ca="1" si="295"/>
        <v>1.10380622170753</v>
      </c>
      <c r="I852" s="14">
        <f t="shared" ca="1" si="296"/>
        <v>1.3076725300000001</v>
      </c>
      <c r="J852" s="13">
        <f t="shared" si="286"/>
        <v>0.05</v>
      </c>
      <c r="K852" s="29">
        <f t="shared" si="287"/>
        <v>44812</v>
      </c>
      <c r="L852" s="2">
        <f t="shared" si="288"/>
        <v>586</v>
      </c>
      <c r="M852" s="17">
        <f t="shared" si="289"/>
        <v>586</v>
      </c>
      <c r="N852" s="12">
        <f t="shared" si="278"/>
        <v>1.120143154</v>
      </c>
      <c r="O852" s="12">
        <f t="shared" ca="1" si="279"/>
        <v>1.464780432</v>
      </c>
      <c r="P852" s="17">
        <f t="shared" si="290"/>
        <v>0</v>
      </c>
      <c r="Q852" s="14">
        <f t="shared" ca="1" si="280"/>
        <v>0</v>
      </c>
      <c r="R852" s="20">
        <f t="shared" si="281"/>
        <v>0</v>
      </c>
      <c r="S852" s="14">
        <f t="shared" si="282"/>
        <v>0</v>
      </c>
      <c r="T852" s="4">
        <f t="shared" si="291"/>
        <v>0</v>
      </c>
      <c r="U852" s="29">
        <f t="shared" si="292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>
        <f t="shared" si="283"/>
        <v>45667</v>
      </c>
      <c r="B853" s="116">
        <f t="shared" ca="1" si="293"/>
        <v>0</v>
      </c>
      <c r="C853" s="14">
        <f t="shared" si="284"/>
        <v>0</v>
      </c>
      <c r="D853" s="95">
        <f t="shared" si="285"/>
        <v>45666</v>
      </c>
      <c r="E853" s="93">
        <f ca="1">IF(D853&lt;$B$1,VLOOKUP(D853,[1]DI!$A$4:$B$15000,2,FALSE),0)</f>
        <v>0.1215</v>
      </c>
      <c r="F853" s="14">
        <f t="shared" ca="1" si="294"/>
        <v>1.00045513</v>
      </c>
      <c r="G853" s="14">
        <f ca="1">(TRUNC(PRODUCT($F$12:$F852),16))</f>
        <v>1.44407401878561</v>
      </c>
      <c r="H853" s="14">
        <f t="shared" ca="1" si="295"/>
        <v>1.10380622170753</v>
      </c>
      <c r="I853" s="14">
        <f t="shared" ca="1" si="296"/>
        <v>1.3082676900000001</v>
      </c>
      <c r="J853" s="13">
        <f t="shared" si="286"/>
        <v>0.05</v>
      </c>
      <c r="K853" s="29">
        <f t="shared" si="287"/>
        <v>44812</v>
      </c>
      <c r="L853" s="2">
        <f t="shared" si="288"/>
        <v>587</v>
      </c>
      <c r="M853" s="17">
        <f t="shared" si="289"/>
        <v>587</v>
      </c>
      <c r="N853" s="12">
        <f t="shared" si="278"/>
        <v>1.120360048</v>
      </c>
      <c r="O853" s="12">
        <f t="shared" ca="1" si="279"/>
        <v>1.4657308520000001</v>
      </c>
      <c r="P853" s="17">
        <f t="shared" si="290"/>
        <v>0</v>
      </c>
      <c r="Q853" s="14">
        <f t="shared" ca="1" si="280"/>
        <v>0</v>
      </c>
      <c r="R853" s="20">
        <f t="shared" si="281"/>
        <v>0</v>
      </c>
      <c r="S853" s="14">
        <f t="shared" si="282"/>
        <v>0</v>
      </c>
      <c r="T853" s="4">
        <f t="shared" si="291"/>
        <v>0</v>
      </c>
      <c r="U853" s="29">
        <f t="shared" si="292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>
        <f t="shared" si="283"/>
        <v>45670</v>
      </c>
      <c r="B854" s="116">
        <f t="shared" ca="1" si="293"/>
        <v>0</v>
      </c>
      <c r="C854" s="14">
        <f t="shared" si="284"/>
        <v>0</v>
      </c>
      <c r="D854" s="95">
        <f t="shared" si="285"/>
        <v>45667</v>
      </c>
      <c r="E854" s="93">
        <f ca="1">IF(D854&lt;$B$1,VLOOKUP(D854,[1]DI!$A$4:$B$15000,2,FALSE),0)</f>
        <v>0.1215</v>
      </c>
      <c r="F854" s="14">
        <f t="shared" ca="1" si="294"/>
        <v>1.00045513</v>
      </c>
      <c r="G854" s="14">
        <f ca="1">(TRUNC(PRODUCT($F$12:$F853),16))</f>
        <v>1.4447312601937801</v>
      </c>
      <c r="H854" s="14">
        <f t="shared" ca="1" si="295"/>
        <v>1.10380622170753</v>
      </c>
      <c r="I854" s="14">
        <f t="shared" ca="1" si="296"/>
        <v>1.30886312</v>
      </c>
      <c r="J854" s="13">
        <f t="shared" si="286"/>
        <v>0.05</v>
      </c>
      <c r="K854" s="29">
        <f t="shared" si="287"/>
        <v>44812</v>
      </c>
      <c r="L854" s="2">
        <f t="shared" si="288"/>
        <v>588</v>
      </c>
      <c r="M854" s="17">
        <f t="shared" si="289"/>
        <v>588</v>
      </c>
      <c r="N854" s="12">
        <f t="shared" si="278"/>
        <v>1.1205769830000001</v>
      </c>
      <c r="O854" s="12">
        <f t="shared" ca="1" si="279"/>
        <v>1.4666818859999999</v>
      </c>
      <c r="P854" s="17">
        <f t="shared" si="290"/>
        <v>0</v>
      </c>
      <c r="Q854" s="14">
        <f t="shared" ca="1" si="280"/>
        <v>0</v>
      </c>
      <c r="R854" s="20">
        <f t="shared" si="281"/>
        <v>0</v>
      </c>
      <c r="S854" s="14">
        <f t="shared" si="282"/>
        <v>0</v>
      </c>
      <c r="T854" s="4">
        <f t="shared" si="291"/>
        <v>0</v>
      </c>
      <c r="U854" s="29">
        <f t="shared" si="292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>
        <f t="shared" si="283"/>
        <v>45671</v>
      </c>
      <c r="B855" s="116">
        <f t="shared" ca="1" si="293"/>
        <v>0</v>
      </c>
      <c r="C855" s="14">
        <f t="shared" si="284"/>
        <v>0</v>
      </c>
      <c r="D855" s="95">
        <f t="shared" si="285"/>
        <v>45670</v>
      </c>
      <c r="E855" s="93">
        <f ca="1">IF(D855&lt;$B$1,VLOOKUP(D855,[1]DI!$A$4:$B$15000,2,FALSE),0)</f>
        <v>0.1215</v>
      </c>
      <c r="F855" s="14">
        <f t="shared" ca="1" si="294"/>
        <v>1.00045513</v>
      </c>
      <c r="G855" s="14">
        <f ca="1">(TRUNC(PRODUCT($F$12:$F854),16))</f>
        <v>1.44538880073224</v>
      </c>
      <c r="H855" s="14">
        <f t="shared" ca="1" si="295"/>
        <v>1.10380622170753</v>
      </c>
      <c r="I855" s="14">
        <f t="shared" ca="1" si="296"/>
        <v>1.3094588300000001</v>
      </c>
      <c r="J855" s="13">
        <f t="shared" si="286"/>
        <v>0.05</v>
      </c>
      <c r="K855" s="29">
        <f t="shared" si="287"/>
        <v>44812</v>
      </c>
      <c r="L855" s="2">
        <f t="shared" si="288"/>
        <v>589</v>
      </c>
      <c r="M855" s="17">
        <f t="shared" si="289"/>
        <v>589</v>
      </c>
      <c r="N855" s="12">
        <f t="shared" si="278"/>
        <v>1.1207939609999999</v>
      </c>
      <c r="O855" s="12">
        <f t="shared" ca="1" si="279"/>
        <v>1.4676335490000001</v>
      </c>
      <c r="P855" s="17">
        <f t="shared" si="290"/>
        <v>0</v>
      </c>
      <c r="Q855" s="14">
        <f t="shared" ca="1" si="280"/>
        <v>0</v>
      </c>
      <c r="R855" s="20">
        <f t="shared" si="281"/>
        <v>0</v>
      </c>
      <c r="S855" s="14">
        <f t="shared" si="282"/>
        <v>0</v>
      </c>
      <c r="T855" s="4">
        <f t="shared" si="291"/>
        <v>0</v>
      </c>
      <c r="U855" s="29">
        <f t="shared" si="292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>
        <f t="shared" si="283"/>
        <v>45672</v>
      </c>
      <c r="B856" s="116">
        <f t="shared" ca="1" si="293"/>
        <v>0</v>
      </c>
      <c r="C856" s="14">
        <f t="shared" si="284"/>
        <v>0</v>
      </c>
      <c r="D856" s="95">
        <f t="shared" si="285"/>
        <v>45671</v>
      </c>
      <c r="E856" s="93">
        <f ca="1">IF(D856&lt;$B$1,VLOOKUP(D856,[1]DI!$A$4:$B$15000,2,FALSE),0)</f>
        <v>0.1215</v>
      </c>
      <c r="F856" s="14">
        <f t="shared" ca="1" si="294"/>
        <v>1.00045513</v>
      </c>
      <c r="G856" s="14">
        <f ca="1">(TRUNC(PRODUCT($F$12:$F855),16))</f>
        <v>1.44604664053711</v>
      </c>
      <c r="H856" s="14">
        <f t="shared" ca="1" si="295"/>
        <v>1.10380622170753</v>
      </c>
      <c r="I856" s="14">
        <f t="shared" ca="1" si="296"/>
        <v>1.3100548000000001</v>
      </c>
      <c r="J856" s="13">
        <f t="shared" si="286"/>
        <v>0.05</v>
      </c>
      <c r="K856" s="29">
        <f t="shared" si="287"/>
        <v>44812</v>
      </c>
      <c r="L856" s="2">
        <f t="shared" si="288"/>
        <v>590</v>
      </c>
      <c r="M856" s="17">
        <f t="shared" si="289"/>
        <v>590</v>
      </c>
      <c r="N856" s="12">
        <f t="shared" si="278"/>
        <v>1.121010981</v>
      </c>
      <c r="O856" s="12">
        <f t="shared" ca="1" si="279"/>
        <v>1.4685858169999999</v>
      </c>
      <c r="P856" s="17">
        <f t="shared" si="290"/>
        <v>0</v>
      </c>
      <c r="Q856" s="14">
        <f t="shared" ca="1" si="280"/>
        <v>0</v>
      </c>
      <c r="R856" s="20">
        <f t="shared" si="281"/>
        <v>0</v>
      </c>
      <c r="S856" s="14">
        <f t="shared" si="282"/>
        <v>0</v>
      </c>
      <c r="T856" s="4">
        <f t="shared" si="291"/>
        <v>0</v>
      </c>
      <c r="U856" s="29">
        <f t="shared" si="292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>
        <f t="shared" si="283"/>
        <v>45673</v>
      </c>
      <c r="B857" s="116">
        <f t="shared" ca="1" si="293"/>
        <v>0</v>
      </c>
      <c r="C857" s="14">
        <f t="shared" si="284"/>
        <v>0</v>
      </c>
      <c r="D857" s="95">
        <f t="shared" si="285"/>
        <v>45672</v>
      </c>
      <c r="E857" s="93">
        <f ca="1">IF(D857&lt;$B$1,VLOOKUP(D857,[1]DI!$A$4:$B$15000,2,FALSE),0)</f>
        <v>0.1215</v>
      </c>
      <c r="F857" s="14">
        <f t="shared" ca="1" si="294"/>
        <v>1.00045513</v>
      </c>
      <c r="G857" s="14">
        <f ca="1">(TRUNC(PRODUCT($F$12:$F856),16))</f>
        <v>1.44670477974462</v>
      </c>
      <c r="H857" s="14">
        <f t="shared" ca="1" si="295"/>
        <v>1.10380622170753</v>
      </c>
      <c r="I857" s="14">
        <f t="shared" ca="1" si="296"/>
        <v>1.3106510499999999</v>
      </c>
      <c r="J857" s="13">
        <f t="shared" si="286"/>
        <v>0.05</v>
      </c>
      <c r="K857" s="29">
        <f t="shared" si="287"/>
        <v>44812</v>
      </c>
      <c r="L857" s="2">
        <f t="shared" si="288"/>
        <v>591</v>
      </c>
      <c r="M857" s="17">
        <f t="shared" si="289"/>
        <v>591</v>
      </c>
      <c r="N857" s="12">
        <f t="shared" si="278"/>
        <v>1.1212280429999999</v>
      </c>
      <c r="O857" s="12">
        <f t="shared" ca="1" si="279"/>
        <v>1.4695387120000001</v>
      </c>
      <c r="P857" s="17">
        <f t="shared" si="290"/>
        <v>0</v>
      </c>
      <c r="Q857" s="14">
        <f t="shared" ca="1" si="280"/>
        <v>0</v>
      </c>
      <c r="R857" s="20">
        <f t="shared" si="281"/>
        <v>0</v>
      </c>
      <c r="S857" s="14">
        <f t="shared" si="282"/>
        <v>0</v>
      </c>
      <c r="T857" s="4">
        <f t="shared" si="291"/>
        <v>0</v>
      </c>
      <c r="U857" s="29">
        <f t="shared" si="292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>
        <f t="shared" si="283"/>
        <v>45674</v>
      </c>
      <c r="B858" s="116">
        <f t="shared" ca="1" si="293"/>
        <v>0</v>
      </c>
      <c r="C858" s="14">
        <f t="shared" si="284"/>
        <v>0</v>
      </c>
      <c r="D858" s="95">
        <f t="shared" si="285"/>
        <v>45673</v>
      </c>
      <c r="E858" s="93">
        <f ca="1">IF(D858&lt;$B$1,VLOOKUP(D858,[1]DI!$A$4:$B$15000,2,FALSE),0)</f>
        <v>0.1215</v>
      </c>
      <c r="F858" s="14">
        <f t="shared" ca="1" si="294"/>
        <v>1.00045513</v>
      </c>
      <c r="G858" s="14">
        <f ca="1">(TRUNC(PRODUCT($F$12:$F857),16))</f>
        <v>1.4473632184910299</v>
      </c>
      <c r="H858" s="14">
        <f t="shared" ca="1" si="295"/>
        <v>1.10380622170753</v>
      </c>
      <c r="I858" s="14">
        <f t="shared" ca="1" si="296"/>
        <v>1.31124756</v>
      </c>
      <c r="J858" s="13">
        <f t="shared" si="286"/>
        <v>0.05</v>
      </c>
      <c r="K858" s="29">
        <f t="shared" si="287"/>
        <v>44812</v>
      </c>
      <c r="L858" s="2">
        <f t="shared" si="288"/>
        <v>592</v>
      </c>
      <c r="M858" s="17">
        <f t="shared" si="289"/>
        <v>592</v>
      </c>
      <c r="N858" s="12">
        <f t="shared" si="278"/>
        <v>1.121445147</v>
      </c>
      <c r="O858" s="12">
        <f t="shared" ca="1" si="279"/>
        <v>1.470492213</v>
      </c>
      <c r="P858" s="17">
        <f t="shared" si="290"/>
        <v>0</v>
      </c>
      <c r="Q858" s="14">
        <f t="shared" ca="1" si="280"/>
        <v>0</v>
      </c>
      <c r="R858" s="20">
        <f t="shared" si="281"/>
        <v>0</v>
      </c>
      <c r="S858" s="14">
        <f t="shared" si="282"/>
        <v>0</v>
      </c>
      <c r="T858" s="4">
        <f t="shared" si="291"/>
        <v>0</v>
      </c>
      <c r="U858" s="29">
        <f t="shared" si="292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>
        <f t="shared" si="283"/>
        <v>45677</v>
      </c>
      <c r="B859" s="116">
        <f t="shared" ca="1" si="293"/>
        <v>0</v>
      </c>
      <c r="C859" s="14">
        <f t="shared" si="284"/>
        <v>0</v>
      </c>
      <c r="D859" s="95">
        <f t="shared" si="285"/>
        <v>45674</v>
      </c>
      <c r="E859" s="93">
        <f ca="1">IF(D859&lt;$B$1,VLOOKUP(D859,[1]DI!$A$4:$B$15000,2,FALSE),0)</f>
        <v>0.1215</v>
      </c>
      <c r="F859" s="14">
        <f t="shared" ca="1" si="294"/>
        <v>1.00045513</v>
      </c>
      <c r="G859" s="14">
        <f ca="1">(TRUNC(PRODUCT($F$12:$F858),16))</f>
        <v>1.44802195691266</v>
      </c>
      <c r="H859" s="14">
        <f t="shared" ca="1" si="295"/>
        <v>1.10380622170753</v>
      </c>
      <c r="I859" s="14">
        <f t="shared" ca="1" si="296"/>
        <v>1.3118443500000001</v>
      </c>
      <c r="J859" s="13">
        <f t="shared" si="286"/>
        <v>0.05</v>
      </c>
      <c r="K859" s="29">
        <f t="shared" si="287"/>
        <v>44812</v>
      </c>
      <c r="L859" s="2">
        <f t="shared" si="288"/>
        <v>593</v>
      </c>
      <c r="M859" s="17">
        <f t="shared" si="289"/>
        <v>593</v>
      </c>
      <c r="N859" s="12">
        <f t="shared" si="278"/>
        <v>1.121662293</v>
      </c>
      <c r="O859" s="12">
        <f t="shared" ca="1" si="279"/>
        <v>1.4714463419999999</v>
      </c>
      <c r="P859" s="17">
        <f t="shared" si="290"/>
        <v>0</v>
      </c>
      <c r="Q859" s="14">
        <f t="shared" ca="1" si="280"/>
        <v>0</v>
      </c>
      <c r="R859" s="20">
        <f t="shared" si="281"/>
        <v>0</v>
      </c>
      <c r="S859" s="14">
        <f t="shared" si="282"/>
        <v>0</v>
      </c>
      <c r="T859" s="4">
        <f t="shared" si="291"/>
        <v>0</v>
      </c>
      <c r="U859" s="29">
        <f t="shared" si="292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>
        <f t="shared" si="283"/>
        <v>45678</v>
      </c>
      <c r="B860" s="116">
        <f t="shared" ca="1" si="293"/>
        <v>0</v>
      </c>
      <c r="C860" s="14">
        <f t="shared" si="284"/>
        <v>0</v>
      </c>
      <c r="D860" s="95">
        <f t="shared" si="285"/>
        <v>45677</v>
      </c>
      <c r="E860" s="93">
        <f ca="1">IF(D860&lt;$B$1,VLOOKUP(D860,[1]DI!$A$4:$B$15000,2,FALSE),0)</f>
        <v>0.1215</v>
      </c>
      <c r="F860" s="14">
        <f t="shared" ca="1" si="294"/>
        <v>1.00045513</v>
      </c>
      <c r="G860" s="14">
        <f ca="1">(TRUNC(PRODUCT($F$12:$F859),16))</f>
        <v>1.4486809951459101</v>
      </c>
      <c r="H860" s="14">
        <f t="shared" ca="1" si="295"/>
        <v>1.10380622170753</v>
      </c>
      <c r="I860" s="14">
        <f t="shared" ca="1" si="296"/>
        <v>1.3124414099999999</v>
      </c>
      <c r="J860" s="13">
        <f t="shared" si="286"/>
        <v>0.05</v>
      </c>
      <c r="K860" s="29">
        <f t="shared" si="287"/>
        <v>44812</v>
      </c>
      <c r="L860" s="2">
        <f t="shared" si="288"/>
        <v>594</v>
      </c>
      <c r="M860" s="17">
        <f t="shared" si="289"/>
        <v>594</v>
      </c>
      <c r="N860" s="12">
        <f t="shared" si="278"/>
        <v>1.1218794809999999</v>
      </c>
      <c r="O860" s="12">
        <f t="shared" ca="1" si="279"/>
        <v>1.472401088</v>
      </c>
      <c r="P860" s="17">
        <f t="shared" si="290"/>
        <v>0</v>
      </c>
      <c r="Q860" s="14">
        <f t="shared" ca="1" si="280"/>
        <v>0</v>
      </c>
      <c r="R860" s="20">
        <f t="shared" si="281"/>
        <v>0</v>
      </c>
      <c r="S860" s="14">
        <f t="shared" si="282"/>
        <v>0</v>
      </c>
      <c r="T860" s="4">
        <f t="shared" si="291"/>
        <v>0</v>
      </c>
      <c r="U860" s="29">
        <f t="shared" si="292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>
        <f t="shared" si="283"/>
        <v>45679</v>
      </c>
      <c r="B861" s="116">
        <f t="shared" ca="1" si="293"/>
        <v>0</v>
      </c>
      <c r="C861" s="14">
        <f t="shared" si="284"/>
        <v>0</v>
      </c>
      <c r="D861" s="95">
        <f t="shared" si="285"/>
        <v>45678</v>
      </c>
      <c r="E861" s="93">
        <f ca="1">IF(D861&lt;$B$1,VLOOKUP(D861,[1]DI!$A$4:$B$15000,2,FALSE),0)</f>
        <v>0.1215</v>
      </c>
      <c r="F861" s="14">
        <f t="shared" ca="1" si="294"/>
        <v>1.00045513</v>
      </c>
      <c r="G861" s="14">
        <f ca="1">(TRUNC(PRODUCT($F$12:$F860),16))</f>
        <v>1.4493403333272299</v>
      </c>
      <c r="H861" s="14">
        <f t="shared" ca="1" si="295"/>
        <v>1.10380622170753</v>
      </c>
      <c r="I861" s="14">
        <f t="shared" ca="1" si="296"/>
        <v>1.3130387400000001</v>
      </c>
      <c r="J861" s="13">
        <f t="shared" si="286"/>
        <v>0.05</v>
      </c>
      <c r="K861" s="29">
        <f t="shared" si="287"/>
        <v>44812</v>
      </c>
      <c r="L861" s="2">
        <f t="shared" si="288"/>
        <v>595</v>
      </c>
      <c r="M861" s="17">
        <f t="shared" si="289"/>
        <v>595</v>
      </c>
      <c r="N861" s="12">
        <f t="shared" si="278"/>
        <v>1.122096711</v>
      </c>
      <c r="O861" s="12">
        <f t="shared" ca="1" si="279"/>
        <v>1.473356452</v>
      </c>
      <c r="P861" s="17">
        <f t="shared" si="290"/>
        <v>0</v>
      </c>
      <c r="Q861" s="14">
        <f t="shared" ca="1" si="280"/>
        <v>0</v>
      </c>
      <c r="R861" s="20">
        <f t="shared" si="281"/>
        <v>0</v>
      </c>
      <c r="S861" s="14">
        <f t="shared" si="282"/>
        <v>0</v>
      </c>
      <c r="T861" s="4">
        <f t="shared" si="291"/>
        <v>0</v>
      </c>
      <c r="U861" s="29">
        <f t="shared" si="292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>
        <f t="shared" si="283"/>
        <v>45680</v>
      </c>
      <c r="B862" s="116">
        <f t="shared" ca="1" si="293"/>
        <v>0</v>
      </c>
      <c r="C862" s="14">
        <f t="shared" si="284"/>
        <v>0</v>
      </c>
      <c r="D862" s="95">
        <f t="shared" si="285"/>
        <v>45679</v>
      </c>
      <c r="E862" s="93">
        <f ca="1">IF(D862&lt;$B$1,VLOOKUP(D862,[1]DI!$A$4:$B$15000,2,FALSE),0)</f>
        <v>0.1215</v>
      </c>
      <c r="F862" s="14">
        <f t="shared" ca="1" si="294"/>
        <v>1.00045513</v>
      </c>
      <c r="G862" s="14">
        <f ca="1">(TRUNC(PRODUCT($F$12:$F861),16))</f>
        <v>1.44999997159314</v>
      </c>
      <c r="H862" s="14">
        <f t="shared" ca="1" si="295"/>
        <v>1.10380622170753</v>
      </c>
      <c r="I862" s="14">
        <f t="shared" ca="1" si="296"/>
        <v>1.3136363499999999</v>
      </c>
      <c r="J862" s="13">
        <f t="shared" si="286"/>
        <v>0.05</v>
      </c>
      <c r="K862" s="29">
        <f t="shared" si="287"/>
        <v>44812</v>
      </c>
      <c r="L862" s="2">
        <f t="shared" si="288"/>
        <v>596</v>
      </c>
      <c r="M862" s="17">
        <f t="shared" si="289"/>
        <v>596</v>
      </c>
      <c r="N862" s="12">
        <f t="shared" si="278"/>
        <v>1.122313983</v>
      </c>
      <c r="O862" s="12">
        <f t="shared" ca="1" si="279"/>
        <v>1.4743124439999999</v>
      </c>
      <c r="P862" s="17">
        <f t="shared" si="290"/>
        <v>0</v>
      </c>
      <c r="Q862" s="14">
        <f t="shared" ca="1" si="280"/>
        <v>0</v>
      </c>
      <c r="R862" s="20">
        <f t="shared" si="281"/>
        <v>0</v>
      </c>
      <c r="S862" s="14">
        <f t="shared" si="282"/>
        <v>0</v>
      </c>
      <c r="T862" s="4">
        <f t="shared" si="291"/>
        <v>0</v>
      </c>
      <c r="U862" s="29">
        <f t="shared" si="292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>
        <f t="shared" si="283"/>
        <v>45681</v>
      </c>
      <c r="B863" s="116">
        <f t="shared" ca="1" si="293"/>
        <v>0</v>
      </c>
      <c r="C863" s="14">
        <f t="shared" si="284"/>
        <v>0</v>
      </c>
      <c r="D863" s="95">
        <f t="shared" si="285"/>
        <v>45680</v>
      </c>
      <c r="E863" s="93">
        <f ca="1">IF(D863&lt;$B$1,VLOOKUP(D863,[1]DI!$A$4:$B$15000,2,FALSE),0)</f>
        <v>0.1215</v>
      </c>
      <c r="F863" s="14">
        <f t="shared" ca="1" si="294"/>
        <v>1.00045513</v>
      </c>
      <c r="G863" s="14">
        <f ca="1">(TRUNC(PRODUCT($F$12:$F862),16))</f>
        <v>1.45065991008021</v>
      </c>
      <c r="H863" s="14">
        <f t="shared" ca="1" si="295"/>
        <v>1.10380622170753</v>
      </c>
      <c r="I863" s="14">
        <f t="shared" ca="1" si="296"/>
        <v>1.3142342199999999</v>
      </c>
      <c r="J863" s="13">
        <f t="shared" si="286"/>
        <v>0.05</v>
      </c>
      <c r="K863" s="29">
        <f t="shared" si="287"/>
        <v>44812</v>
      </c>
      <c r="L863" s="2">
        <f t="shared" si="288"/>
        <v>597</v>
      </c>
      <c r="M863" s="17">
        <f t="shared" si="289"/>
        <v>597</v>
      </c>
      <c r="N863" s="12">
        <f t="shared" si="278"/>
        <v>1.122531298</v>
      </c>
      <c r="O863" s="12">
        <f t="shared" ca="1" si="279"/>
        <v>1.4752690449999999</v>
      </c>
      <c r="P863" s="17">
        <f t="shared" si="290"/>
        <v>0</v>
      </c>
      <c r="Q863" s="14">
        <f t="shared" ca="1" si="280"/>
        <v>0</v>
      </c>
      <c r="R863" s="20">
        <f t="shared" si="281"/>
        <v>0</v>
      </c>
      <c r="S863" s="14">
        <f t="shared" si="282"/>
        <v>0</v>
      </c>
      <c r="T863" s="4">
        <f t="shared" si="291"/>
        <v>0</v>
      </c>
      <c r="U863" s="29">
        <f t="shared" si="292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>
        <f t="shared" si="283"/>
        <v>45684</v>
      </c>
      <c r="B864" s="116">
        <f t="shared" ca="1" si="293"/>
        <v>0</v>
      </c>
      <c r="C864" s="14">
        <f t="shared" si="284"/>
        <v>0</v>
      </c>
      <c r="D864" s="95">
        <f t="shared" si="285"/>
        <v>45681</v>
      </c>
      <c r="E864" s="93">
        <f ca="1">IF(D864&lt;$B$1,VLOOKUP(D864,[1]DI!$A$4:$B$15000,2,FALSE),0)</f>
        <v>0.1215</v>
      </c>
      <c r="F864" s="14">
        <f t="shared" ca="1" si="294"/>
        <v>1.00045513</v>
      </c>
      <c r="G864" s="14">
        <f ca="1">(TRUNC(PRODUCT($F$12:$F863),16))</f>
        <v>1.45132014892508</v>
      </c>
      <c r="H864" s="14">
        <f t="shared" ca="1" si="295"/>
        <v>1.10380622170753</v>
      </c>
      <c r="I864" s="14">
        <f t="shared" ca="1" si="296"/>
        <v>1.31483237</v>
      </c>
      <c r="J864" s="13">
        <f t="shared" si="286"/>
        <v>0.05</v>
      </c>
      <c r="K864" s="29">
        <f t="shared" si="287"/>
        <v>44812</v>
      </c>
      <c r="L864" s="2">
        <f t="shared" si="288"/>
        <v>598</v>
      </c>
      <c r="M864" s="17">
        <f t="shared" si="289"/>
        <v>598</v>
      </c>
      <c r="N864" s="12">
        <f t="shared" si="278"/>
        <v>1.122748654</v>
      </c>
      <c r="O864" s="12">
        <f t="shared" ca="1" si="279"/>
        <v>1.4762262740000001</v>
      </c>
      <c r="P864" s="17">
        <f t="shared" si="290"/>
        <v>0</v>
      </c>
      <c r="Q864" s="14">
        <f t="shared" ca="1" si="280"/>
        <v>0</v>
      </c>
      <c r="R864" s="20">
        <f t="shared" si="281"/>
        <v>0</v>
      </c>
      <c r="S864" s="14">
        <f t="shared" si="282"/>
        <v>0</v>
      </c>
      <c r="T864" s="4">
        <f t="shared" si="291"/>
        <v>0</v>
      </c>
      <c r="U864" s="29">
        <f t="shared" si="292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>
        <f t="shared" si="283"/>
        <v>45685</v>
      </c>
      <c r="B865" s="116">
        <f t="shared" ca="1" si="293"/>
        <v>0</v>
      </c>
      <c r="C865" s="14">
        <f t="shared" si="284"/>
        <v>0</v>
      </c>
      <c r="D865" s="95">
        <f t="shared" si="285"/>
        <v>45684</v>
      </c>
      <c r="E865" s="93">
        <f ca="1">IF(D865&lt;$B$1,VLOOKUP(D865,[1]DI!$A$4:$B$15000,2,FALSE),0)</f>
        <v>0.1215</v>
      </c>
      <c r="F865" s="14">
        <f t="shared" ca="1" si="294"/>
        <v>1.00045513</v>
      </c>
      <c r="G865" s="14">
        <f ca="1">(TRUNC(PRODUCT($F$12:$F864),16))</f>
        <v>1.4519806882644599</v>
      </c>
      <c r="H865" s="14">
        <f t="shared" ca="1" si="295"/>
        <v>1.10380622170753</v>
      </c>
      <c r="I865" s="14">
        <f t="shared" ca="1" si="296"/>
        <v>1.31543079</v>
      </c>
      <c r="J865" s="13">
        <f t="shared" si="286"/>
        <v>0.05</v>
      </c>
      <c r="K865" s="29">
        <f t="shared" si="287"/>
        <v>44812</v>
      </c>
      <c r="L865" s="2">
        <f t="shared" si="288"/>
        <v>599</v>
      </c>
      <c r="M865" s="17">
        <f t="shared" si="289"/>
        <v>599</v>
      </c>
      <c r="N865" s="12">
        <f t="shared" si="278"/>
        <v>1.122966052</v>
      </c>
      <c r="O865" s="12">
        <f t="shared" ca="1" si="279"/>
        <v>1.4771841210000001</v>
      </c>
      <c r="P865" s="17">
        <f t="shared" si="290"/>
        <v>0</v>
      </c>
      <c r="Q865" s="14">
        <f t="shared" ca="1" si="280"/>
        <v>0</v>
      </c>
      <c r="R865" s="20">
        <f t="shared" si="281"/>
        <v>0</v>
      </c>
      <c r="S865" s="14">
        <f t="shared" si="282"/>
        <v>0</v>
      </c>
      <c r="T865" s="4">
        <f t="shared" si="291"/>
        <v>0</v>
      </c>
      <c r="U865" s="29">
        <f t="shared" si="292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>
        <f t="shared" si="283"/>
        <v>45686</v>
      </c>
      <c r="B866" s="116">
        <f t="shared" ca="1" si="293"/>
        <v>0</v>
      </c>
      <c r="C866" s="14">
        <f t="shared" si="284"/>
        <v>0</v>
      </c>
      <c r="D866" s="95">
        <f t="shared" si="285"/>
        <v>45685</v>
      </c>
      <c r="E866" s="93">
        <f ca="1">IF(D866&lt;$B$1,VLOOKUP(D866,[1]DI!$A$4:$B$15000,2,FALSE),0)</f>
        <v>0.1215</v>
      </c>
      <c r="F866" s="14">
        <f t="shared" ca="1" si="294"/>
        <v>1.00045513</v>
      </c>
      <c r="G866" s="14">
        <f ca="1">(TRUNC(PRODUCT($F$12:$F865),16))</f>
        <v>1.4526415282351099</v>
      </c>
      <c r="H866" s="14">
        <f t="shared" ca="1" si="295"/>
        <v>1.10380622170753</v>
      </c>
      <c r="I866" s="14">
        <f t="shared" ca="1" si="296"/>
        <v>1.3160294800000001</v>
      </c>
      <c r="J866" s="13">
        <f t="shared" si="286"/>
        <v>0.05</v>
      </c>
      <c r="K866" s="29">
        <f t="shared" si="287"/>
        <v>44812</v>
      </c>
      <c r="L866" s="2">
        <f t="shared" si="288"/>
        <v>600</v>
      </c>
      <c r="M866" s="17">
        <f t="shared" si="289"/>
        <v>600</v>
      </c>
      <c r="N866" s="12">
        <f t="shared" si="278"/>
        <v>1.123183493</v>
      </c>
      <c r="O866" s="12">
        <f t="shared" ca="1" si="279"/>
        <v>1.4781425880000001</v>
      </c>
      <c r="P866" s="17">
        <f t="shared" si="290"/>
        <v>0</v>
      </c>
      <c r="Q866" s="14">
        <f t="shared" ca="1" si="280"/>
        <v>0</v>
      </c>
      <c r="R866" s="20">
        <f t="shared" si="281"/>
        <v>0</v>
      </c>
      <c r="S866" s="14">
        <f t="shared" si="282"/>
        <v>0</v>
      </c>
      <c r="T866" s="4">
        <f t="shared" si="291"/>
        <v>0</v>
      </c>
      <c r="U866" s="29">
        <f t="shared" si="292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>
        <f t="shared" si="283"/>
        <v>45687</v>
      </c>
      <c r="B867" s="116">
        <f t="shared" ca="1" si="293"/>
        <v>0</v>
      </c>
      <c r="C867" s="14">
        <f t="shared" si="284"/>
        <v>0</v>
      </c>
      <c r="D867" s="95">
        <f t="shared" si="285"/>
        <v>45686</v>
      </c>
      <c r="E867" s="93">
        <f ca="1">IF(D867&lt;$B$1,VLOOKUP(D867,[1]DI!$A$4:$B$15000,2,FALSE),0)</f>
        <v>0.1215</v>
      </c>
      <c r="F867" s="14">
        <f t="shared" ca="1" si="294"/>
        <v>1.00045513</v>
      </c>
      <c r="G867" s="14">
        <f ca="1">(TRUNC(PRODUCT($F$12:$F866),16))</f>
        <v>1.45330266897386</v>
      </c>
      <c r="H867" s="14">
        <f t="shared" ca="1" si="295"/>
        <v>1.10380622170753</v>
      </c>
      <c r="I867" s="14">
        <f t="shared" ca="1" si="296"/>
        <v>1.3166284399999999</v>
      </c>
      <c r="J867" s="13">
        <f t="shared" si="286"/>
        <v>0.05</v>
      </c>
      <c r="K867" s="29">
        <f t="shared" si="287"/>
        <v>44812</v>
      </c>
      <c r="L867" s="2">
        <f t="shared" si="288"/>
        <v>601</v>
      </c>
      <c r="M867" s="17">
        <f t="shared" si="289"/>
        <v>601</v>
      </c>
      <c r="N867" s="12">
        <f t="shared" si="278"/>
        <v>1.123400975</v>
      </c>
      <c r="O867" s="12">
        <f t="shared" ca="1" si="279"/>
        <v>1.479101673</v>
      </c>
      <c r="P867" s="17">
        <f t="shared" si="290"/>
        <v>0</v>
      </c>
      <c r="Q867" s="14">
        <f t="shared" ca="1" si="280"/>
        <v>0</v>
      </c>
      <c r="R867" s="20">
        <f t="shared" si="281"/>
        <v>0</v>
      </c>
      <c r="S867" s="14">
        <f t="shared" si="282"/>
        <v>0</v>
      </c>
      <c r="T867" s="4">
        <f t="shared" si="291"/>
        <v>0</v>
      </c>
      <c r="U867" s="29">
        <f t="shared" si="292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>
        <f t="shared" si="283"/>
        <v>45688</v>
      </c>
      <c r="B868" s="116">
        <f t="shared" ca="1" si="293"/>
        <v>0</v>
      </c>
      <c r="C868" s="14">
        <f t="shared" si="284"/>
        <v>0</v>
      </c>
      <c r="D868" s="95">
        <f t="shared" si="285"/>
        <v>45687</v>
      </c>
      <c r="E868" s="93">
        <f ca="1">IF(D868&lt;$B$1,VLOOKUP(D868,[1]DI!$A$4:$B$15000,2,FALSE),0)</f>
        <v>0.13150000000000001</v>
      </c>
      <c r="F868" s="14">
        <f t="shared" ca="1" si="294"/>
        <v>1.0004903700000001</v>
      </c>
      <c r="G868" s="14">
        <f ca="1">(TRUNC(PRODUCT($F$12:$F867),16))</f>
        <v>1.45396411061759</v>
      </c>
      <c r="H868" s="14">
        <f t="shared" ca="1" si="295"/>
        <v>1.10380622170753</v>
      </c>
      <c r="I868" s="14">
        <f t="shared" ca="1" si="296"/>
        <v>1.31722768</v>
      </c>
      <c r="J868" s="13">
        <f t="shared" si="286"/>
        <v>0.05</v>
      </c>
      <c r="K868" s="29">
        <f t="shared" si="287"/>
        <v>44812</v>
      </c>
      <c r="L868" s="2">
        <f t="shared" si="288"/>
        <v>602</v>
      </c>
      <c r="M868" s="17">
        <f t="shared" si="289"/>
        <v>602</v>
      </c>
      <c r="N868" s="12">
        <f t="shared" si="278"/>
        <v>1.1236185000000001</v>
      </c>
      <c r="O868" s="12">
        <f t="shared" ca="1" si="279"/>
        <v>1.4800613899999999</v>
      </c>
      <c r="P868" s="17">
        <f t="shared" si="290"/>
        <v>0</v>
      </c>
      <c r="Q868" s="14">
        <f t="shared" ca="1" si="280"/>
        <v>0</v>
      </c>
      <c r="R868" s="20">
        <f t="shared" si="281"/>
        <v>0</v>
      </c>
      <c r="S868" s="14">
        <f t="shared" si="282"/>
        <v>0</v>
      </c>
      <c r="T868" s="4">
        <f t="shared" si="291"/>
        <v>0</v>
      </c>
      <c r="U868" s="29">
        <f t="shared" si="292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>
        <f t="shared" si="283"/>
        <v>45691</v>
      </c>
      <c r="B869" s="116">
        <f t="shared" ca="1" si="293"/>
        <v>0</v>
      </c>
      <c r="C869" s="14">
        <f t="shared" si="284"/>
        <v>0</v>
      </c>
      <c r="D869" s="95">
        <f t="shared" si="285"/>
        <v>45688</v>
      </c>
      <c r="E869" s="93">
        <f ca="1">IF(D869&lt;$B$1,VLOOKUP(D869,[1]DI!$A$4:$B$15000,2,FALSE),0)</f>
        <v>0.13150000000000001</v>
      </c>
      <c r="F869" s="14">
        <f t="shared" ca="1" si="294"/>
        <v>1.0004903700000001</v>
      </c>
      <c r="G869" s="14">
        <f ca="1">(TRUNC(PRODUCT($F$12:$F868),16))</f>
        <v>1.4546770909985101</v>
      </c>
      <c r="H869" s="14">
        <f t="shared" ca="1" si="295"/>
        <v>1.10380622170753</v>
      </c>
      <c r="I869" s="14">
        <f t="shared" ca="1" si="296"/>
        <v>1.3178736099999999</v>
      </c>
      <c r="J869" s="13">
        <f t="shared" si="286"/>
        <v>0.05</v>
      </c>
      <c r="K869" s="29">
        <f t="shared" si="287"/>
        <v>44812</v>
      </c>
      <c r="L869" s="2">
        <f t="shared" si="288"/>
        <v>603</v>
      </c>
      <c r="M869" s="17">
        <f t="shared" si="289"/>
        <v>603</v>
      </c>
      <c r="N869" s="12">
        <f t="shared" si="278"/>
        <v>1.123836067</v>
      </c>
      <c r="O869" s="12">
        <f t="shared" ca="1" si="279"/>
        <v>1.481073895</v>
      </c>
      <c r="P869" s="17">
        <f t="shared" si="290"/>
        <v>0</v>
      </c>
      <c r="Q869" s="14">
        <f t="shared" ca="1" si="280"/>
        <v>0</v>
      </c>
      <c r="R869" s="20">
        <f t="shared" si="281"/>
        <v>0</v>
      </c>
      <c r="S869" s="14">
        <f t="shared" si="282"/>
        <v>0</v>
      </c>
      <c r="T869" s="4">
        <f t="shared" si="291"/>
        <v>0</v>
      </c>
      <c r="U869" s="29">
        <f t="shared" si="292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>
        <f t="shared" si="283"/>
        <v>45692</v>
      </c>
      <c r="B870" s="116">
        <f t="shared" ref="B870:B933" ca="1" si="297">IF(D870&lt;=TODAY(),C870+Q870,IF(AND(D870&gt;TODAY(),A870&lt;=$B$1),IF(VLOOKUP(TODAY(),$A$10:$E$5000,4,FALSE)=0,"n.d",C870+Q870),"n.d"))</f>
        <v>0</v>
      </c>
      <c r="C870" s="14">
        <f t="shared" ref="C870:C933" si="298">(C869-S869)</f>
        <v>0</v>
      </c>
      <c r="D870" s="95">
        <f t="shared" si="285"/>
        <v>45691</v>
      </c>
      <c r="E870" s="93">
        <f ca="1">IF(D870&lt;$B$1,VLOOKUP(D870,[1]DI!$A$4:$B$15000,2,FALSE),0)</f>
        <v>0.13150000000000001</v>
      </c>
      <c r="F870" s="14">
        <f t="shared" ref="F870:F933" ca="1" si="299">ROUND(((1+E870)^(1/252)),8)</f>
        <v>1.0004903700000001</v>
      </c>
      <c r="G870" s="14">
        <f ca="1">(TRUNC(PRODUCT($F$12:$F869),16))</f>
        <v>1.4553904210036199</v>
      </c>
      <c r="H870" s="14">
        <f t="shared" ref="H870:H933" ca="1" si="300">IF(P869&gt;0,G869,H869)</f>
        <v>1.10380622170753</v>
      </c>
      <c r="I870" s="14">
        <f t="shared" ref="I870:I933" ca="1" si="301">ROUND(G870/H870,8)</f>
        <v>1.3185198600000001</v>
      </c>
      <c r="J870" s="13">
        <f t="shared" si="286"/>
        <v>0.05</v>
      </c>
      <c r="K870" s="29">
        <f t="shared" ref="K870:K933" si="302">IF(P869&gt;0,VLOOKUP(P869,X$12:AH$150,2),K869)</f>
        <v>44812</v>
      </c>
      <c r="L870" s="2">
        <f t="shared" ref="L870:L933" si="303">IF(A870&gt;K870,IF(NETWORKDAYS(K870,A870,$X$160:$X$544)-1=0,1,NETWORKDAYS(K870,A870,$X$160:$X$544)-1),0)</f>
        <v>604</v>
      </c>
      <c r="M870" s="17">
        <f t="shared" ref="M870:M933" si="304">IF(AND(L870=1,L869=1),1,IF(L870&gt;0,IF(L870=L869,L870+1,L870),0))</f>
        <v>604</v>
      </c>
      <c r="N870" s="12">
        <f t="shared" ref="N870:N933" si="305">ROUND((J870+1)^(M870/252),9)</f>
        <v>1.1240536759999999</v>
      </c>
      <c r="O870" s="12">
        <f t="shared" ref="O870:O933" ca="1" si="306">ROUND(I870*N870,9)</f>
        <v>1.4820870960000001</v>
      </c>
      <c r="P870" s="17">
        <f t="shared" ref="P870:P933" si="307">IF(VLOOKUP(A870,Y$12:AF$150,8)=VLOOKUP(A869,Y$12:AF$150,8),0,VLOOKUP(A870,Y$12:AF$150,8))</f>
        <v>0</v>
      </c>
      <c r="Q870" s="14">
        <f t="shared" ref="Q870:Q933" ca="1" si="308">TRUNC(((O870-1)*C870),8)</f>
        <v>0</v>
      </c>
      <c r="R870" s="20">
        <f t="shared" si="281"/>
        <v>0</v>
      </c>
      <c r="S870" s="14">
        <f t="shared" ref="S870:S933" si="309">IF(R870&gt;0,TRUNC(R870*C870,8),0)</f>
        <v>0</v>
      </c>
      <c r="T870" s="4">
        <f t="shared" ref="T870:T933" si="310">IF(P869&gt;0,VLOOKUP(P869,X$12:AH$150,10),T869)</f>
        <v>0</v>
      </c>
      <c r="U870" s="29">
        <f t="shared" ref="U870:U933" si="311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>
        <f t="shared" si="283"/>
        <v>45693</v>
      </c>
      <c r="B871" s="116">
        <f t="shared" ca="1" si="297"/>
        <v>0</v>
      </c>
      <c r="C871" s="14">
        <f t="shared" si="298"/>
        <v>0</v>
      </c>
      <c r="D871" s="95">
        <f t="shared" si="285"/>
        <v>45692</v>
      </c>
      <c r="E871" s="93">
        <f ca="1">IF(D871&lt;$B$1,VLOOKUP(D871,[1]DI!$A$4:$B$15000,2,FALSE),0)</f>
        <v>0.13150000000000001</v>
      </c>
      <c r="F871" s="14">
        <f t="shared" ca="1" si="299"/>
        <v>1.0004903700000001</v>
      </c>
      <c r="G871" s="14">
        <f ca="1">(TRUNC(PRODUCT($F$12:$F870),16))</f>
        <v>1.45610410080437</v>
      </c>
      <c r="H871" s="14">
        <f t="shared" ca="1" si="300"/>
        <v>1.10380622170753</v>
      </c>
      <c r="I871" s="14">
        <f t="shared" ca="1" si="301"/>
        <v>1.31916642</v>
      </c>
      <c r="J871" s="13">
        <f t="shared" si="286"/>
        <v>0.05</v>
      </c>
      <c r="K871" s="29">
        <f t="shared" si="302"/>
        <v>44812</v>
      </c>
      <c r="L871" s="2">
        <f t="shared" si="303"/>
        <v>605</v>
      </c>
      <c r="M871" s="17">
        <f t="shared" si="304"/>
        <v>605</v>
      </c>
      <c r="N871" s="12">
        <f t="shared" si="305"/>
        <v>1.124271327</v>
      </c>
      <c r="O871" s="12">
        <f t="shared" ca="1" si="306"/>
        <v>1.4831009820000001</v>
      </c>
      <c r="P871" s="17">
        <f t="shared" si="307"/>
        <v>0</v>
      </c>
      <c r="Q871" s="14">
        <f t="shared" ca="1" si="308"/>
        <v>0</v>
      </c>
      <c r="R871" s="20">
        <f t="shared" si="281"/>
        <v>0</v>
      </c>
      <c r="S871" s="14">
        <f t="shared" si="309"/>
        <v>0</v>
      </c>
      <c r="T871" s="4">
        <f t="shared" si="310"/>
        <v>0</v>
      </c>
      <c r="U871" s="29">
        <f t="shared" si="311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>
        <f t="shared" si="283"/>
        <v>45694</v>
      </c>
      <c r="B872" s="116">
        <f t="shared" ca="1" si="297"/>
        <v>0</v>
      </c>
      <c r="C872" s="14">
        <f t="shared" si="298"/>
        <v>0</v>
      </c>
      <c r="D872" s="95">
        <f t="shared" si="285"/>
        <v>45693</v>
      </c>
      <c r="E872" s="93">
        <f ca="1">IF(D872&lt;$B$1,VLOOKUP(D872,[1]DI!$A$4:$B$15000,2,FALSE),0)</f>
        <v>0.13150000000000001</v>
      </c>
      <c r="F872" s="14">
        <f t="shared" ca="1" si="299"/>
        <v>1.0004903700000001</v>
      </c>
      <c r="G872" s="14">
        <f ca="1">(TRUNC(PRODUCT($F$12:$F871),16))</f>
        <v>1.45681813057228</v>
      </c>
      <c r="H872" s="14">
        <f t="shared" ca="1" si="300"/>
        <v>1.10380622170753</v>
      </c>
      <c r="I872" s="14">
        <f t="shared" ca="1" si="301"/>
        <v>1.3198133000000001</v>
      </c>
      <c r="J872" s="13">
        <f t="shared" si="286"/>
        <v>0.05</v>
      </c>
      <c r="K872" s="29">
        <f t="shared" si="302"/>
        <v>44812</v>
      </c>
      <c r="L872" s="2">
        <f t="shared" si="303"/>
        <v>606</v>
      </c>
      <c r="M872" s="17">
        <f t="shared" si="304"/>
        <v>606</v>
      </c>
      <c r="N872" s="12">
        <f t="shared" si="305"/>
        <v>1.12448902</v>
      </c>
      <c r="O872" s="12">
        <f t="shared" ca="1" si="306"/>
        <v>1.4841155640000001</v>
      </c>
      <c r="P872" s="17">
        <f t="shared" si="307"/>
        <v>0</v>
      </c>
      <c r="Q872" s="14">
        <f t="shared" ca="1" si="308"/>
        <v>0</v>
      </c>
      <c r="R872" s="20">
        <f t="shared" si="281"/>
        <v>0</v>
      </c>
      <c r="S872" s="14">
        <f t="shared" si="309"/>
        <v>0</v>
      </c>
      <c r="T872" s="4">
        <f t="shared" si="310"/>
        <v>0</v>
      </c>
      <c r="U872" s="29">
        <f t="shared" si="311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>
        <f t="shared" si="283"/>
        <v>45695</v>
      </c>
      <c r="B873" s="116">
        <f t="shared" ca="1" si="297"/>
        <v>0</v>
      </c>
      <c r="C873" s="14">
        <f t="shared" si="298"/>
        <v>0</v>
      </c>
      <c r="D873" s="95">
        <f t="shared" si="285"/>
        <v>45694</v>
      </c>
      <c r="E873" s="93">
        <f ca="1">IF(D873&lt;$B$1,VLOOKUP(D873,[1]DI!$A$4:$B$15000,2,FALSE),0)</f>
        <v>0.13150000000000001</v>
      </c>
      <c r="F873" s="14">
        <f t="shared" ca="1" si="299"/>
        <v>1.0004903700000001</v>
      </c>
      <c r="G873" s="14">
        <f ca="1">(TRUNC(PRODUCT($F$12:$F872),16))</f>
        <v>1.45753251047897</v>
      </c>
      <c r="H873" s="14">
        <f t="shared" ca="1" si="300"/>
        <v>1.10380622170753</v>
      </c>
      <c r="I873" s="14">
        <f t="shared" ca="1" si="301"/>
        <v>1.3204605</v>
      </c>
      <c r="J873" s="13">
        <f t="shared" si="286"/>
        <v>0.05</v>
      </c>
      <c r="K873" s="29">
        <f t="shared" si="302"/>
        <v>44812</v>
      </c>
      <c r="L873" s="2">
        <f t="shared" si="303"/>
        <v>607</v>
      </c>
      <c r="M873" s="17">
        <f t="shared" si="304"/>
        <v>607</v>
      </c>
      <c r="N873" s="12">
        <f t="shared" si="305"/>
        <v>1.1247067550000001</v>
      </c>
      <c r="O873" s="12">
        <f t="shared" ca="1" si="306"/>
        <v>1.485130844</v>
      </c>
      <c r="P873" s="17">
        <f t="shared" si="307"/>
        <v>0</v>
      </c>
      <c r="Q873" s="14">
        <f t="shared" ca="1" si="308"/>
        <v>0</v>
      </c>
      <c r="R873" s="20">
        <f t="shared" si="281"/>
        <v>0</v>
      </c>
      <c r="S873" s="14">
        <f t="shared" si="309"/>
        <v>0</v>
      </c>
      <c r="T873" s="4">
        <f t="shared" si="310"/>
        <v>0</v>
      </c>
      <c r="U873" s="29">
        <f t="shared" si="311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>
        <f t="shared" si="283"/>
        <v>45698</v>
      </c>
      <c r="B874" s="116">
        <f t="shared" ca="1" si="297"/>
        <v>0</v>
      </c>
      <c r="C874" s="14">
        <f t="shared" si="298"/>
        <v>0</v>
      </c>
      <c r="D874" s="95">
        <f t="shared" si="285"/>
        <v>45695</v>
      </c>
      <c r="E874" s="93">
        <f ca="1">IF(D874&lt;$B$1,VLOOKUP(D874,[1]DI!$A$4:$B$15000,2,FALSE),0)</f>
        <v>0.13150000000000001</v>
      </c>
      <c r="F874" s="14">
        <f t="shared" ca="1" si="299"/>
        <v>1.0004903700000001</v>
      </c>
      <c r="G874" s="14">
        <f ca="1">(TRUNC(PRODUCT($F$12:$F873),16))</f>
        <v>1.45824724069614</v>
      </c>
      <c r="H874" s="14">
        <f t="shared" ca="1" si="300"/>
        <v>1.10380622170753</v>
      </c>
      <c r="I874" s="14">
        <f t="shared" ca="1" si="301"/>
        <v>1.3211080100000001</v>
      </c>
      <c r="J874" s="13">
        <f t="shared" si="286"/>
        <v>0.05</v>
      </c>
      <c r="K874" s="29">
        <f t="shared" si="302"/>
        <v>44812</v>
      </c>
      <c r="L874" s="2">
        <f t="shared" si="303"/>
        <v>608</v>
      </c>
      <c r="M874" s="17">
        <f t="shared" si="304"/>
        <v>608</v>
      </c>
      <c r="N874" s="12">
        <f t="shared" si="305"/>
        <v>1.1249245329999999</v>
      </c>
      <c r="O874" s="12">
        <f t="shared" ca="1" si="306"/>
        <v>1.486146811</v>
      </c>
      <c r="P874" s="17">
        <f t="shared" si="307"/>
        <v>0</v>
      </c>
      <c r="Q874" s="14">
        <f t="shared" ca="1" si="308"/>
        <v>0</v>
      </c>
      <c r="R874" s="20">
        <f t="shared" si="281"/>
        <v>0</v>
      </c>
      <c r="S874" s="14">
        <f t="shared" si="309"/>
        <v>0</v>
      </c>
      <c r="T874" s="4">
        <f t="shared" si="310"/>
        <v>0</v>
      </c>
      <c r="U874" s="29">
        <f t="shared" si="311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>
        <f t="shared" si="283"/>
        <v>45699</v>
      </c>
      <c r="B875" s="116">
        <f t="shared" ca="1" si="297"/>
        <v>0</v>
      </c>
      <c r="C875" s="14">
        <f t="shared" si="298"/>
        <v>0</v>
      </c>
      <c r="D875" s="95">
        <f t="shared" si="285"/>
        <v>45698</v>
      </c>
      <c r="E875" s="93">
        <f ca="1">IF(D875&lt;$B$1,VLOOKUP(D875,[1]DI!$A$4:$B$15000,2,FALSE),0)</f>
        <v>0.13150000000000001</v>
      </c>
      <c r="F875" s="14">
        <f t="shared" ca="1" si="299"/>
        <v>1.0004903700000001</v>
      </c>
      <c r="G875" s="14">
        <f ca="1">(TRUNC(PRODUCT($F$12:$F874),16))</f>
        <v>1.45896232139556</v>
      </c>
      <c r="H875" s="14">
        <f t="shared" ca="1" si="300"/>
        <v>1.10380622170753</v>
      </c>
      <c r="I875" s="14">
        <f t="shared" ca="1" si="301"/>
        <v>1.32175584</v>
      </c>
      <c r="J875" s="13">
        <f t="shared" si="286"/>
        <v>0.05</v>
      </c>
      <c r="K875" s="29">
        <f t="shared" si="302"/>
        <v>44812</v>
      </c>
      <c r="L875" s="2">
        <f t="shared" si="303"/>
        <v>609</v>
      </c>
      <c r="M875" s="17">
        <f t="shared" si="304"/>
        <v>609</v>
      </c>
      <c r="N875" s="12">
        <f t="shared" si="305"/>
        <v>1.125142353</v>
      </c>
      <c r="O875" s="12">
        <f t="shared" ca="1" si="306"/>
        <v>1.4871634760000001</v>
      </c>
      <c r="P875" s="17">
        <f t="shared" si="307"/>
        <v>0</v>
      </c>
      <c r="Q875" s="14">
        <f t="shared" ca="1" si="308"/>
        <v>0</v>
      </c>
      <c r="R875" s="20">
        <f t="shared" si="281"/>
        <v>0</v>
      </c>
      <c r="S875" s="14">
        <f t="shared" si="309"/>
        <v>0</v>
      </c>
      <c r="T875" s="4">
        <f t="shared" si="310"/>
        <v>0</v>
      </c>
      <c r="U875" s="29">
        <f t="shared" si="311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>
        <f t="shared" si="283"/>
        <v>45700</v>
      </c>
      <c r="B876" s="116">
        <f t="shared" ca="1" si="297"/>
        <v>0</v>
      </c>
      <c r="C876" s="14">
        <f t="shared" si="298"/>
        <v>0</v>
      </c>
      <c r="D876" s="95">
        <f t="shared" si="285"/>
        <v>45699</v>
      </c>
      <c r="E876" s="93">
        <f ca="1">IF(D876&lt;$B$1,VLOOKUP(D876,[1]DI!$A$4:$B$15000,2,FALSE),0)</f>
        <v>0.13150000000000001</v>
      </c>
      <c r="F876" s="14">
        <f t="shared" ca="1" si="299"/>
        <v>1.0004903700000001</v>
      </c>
      <c r="G876" s="14">
        <f ca="1">(TRUNC(PRODUCT($F$12:$F875),16))</f>
        <v>1.4596777527491001</v>
      </c>
      <c r="H876" s="14">
        <f t="shared" ca="1" si="300"/>
        <v>1.10380622170753</v>
      </c>
      <c r="I876" s="14">
        <f t="shared" ca="1" si="301"/>
        <v>1.32240399</v>
      </c>
      <c r="J876" s="13">
        <f t="shared" si="286"/>
        <v>0.05</v>
      </c>
      <c r="K876" s="29">
        <f t="shared" si="302"/>
        <v>44812</v>
      </c>
      <c r="L876" s="2">
        <f t="shared" si="303"/>
        <v>610</v>
      </c>
      <c r="M876" s="17">
        <f t="shared" si="304"/>
        <v>610</v>
      </c>
      <c r="N876" s="12">
        <f t="shared" si="305"/>
        <v>1.1253602149999999</v>
      </c>
      <c r="O876" s="12">
        <f t="shared" ca="1" si="306"/>
        <v>1.488180839</v>
      </c>
      <c r="P876" s="17">
        <f t="shared" si="307"/>
        <v>0</v>
      </c>
      <c r="Q876" s="14">
        <f t="shared" ca="1" si="308"/>
        <v>0</v>
      </c>
      <c r="R876" s="20">
        <f t="shared" si="281"/>
        <v>0</v>
      </c>
      <c r="S876" s="14">
        <f t="shared" si="309"/>
        <v>0</v>
      </c>
      <c r="T876" s="4">
        <f t="shared" si="310"/>
        <v>0</v>
      </c>
      <c r="U876" s="29">
        <f t="shared" si="311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>
        <f t="shared" si="283"/>
        <v>45701</v>
      </c>
      <c r="B877" s="116">
        <f t="shared" ca="1" si="297"/>
        <v>0</v>
      </c>
      <c r="C877" s="14">
        <f t="shared" si="298"/>
        <v>0</v>
      </c>
      <c r="D877" s="95">
        <f t="shared" si="285"/>
        <v>45700</v>
      </c>
      <c r="E877" s="93">
        <f ca="1">IF(D877&lt;$B$1,VLOOKUP(D877,[1]DI!$A$4:$B$15000,2,FALSE),0)</f>
        <v>0.13150000000000001</v>
      </c>
      <c r="F877" s="14">
        <f t="shared" ca="1" si="299"/>
        <v>1.0004903700000001</v>
      </c>
      <c r="G877" s="14">
        <f ca="1">(TRUNC(PRODUCT($F$12:$F876),16))</f>
        <v>1.46039353492871</v>
      </c>
      <c r="H877" s="14">
        <f t="shared" ca="1" si="300"/>
        <v>1.10380622170753</v>
      </c>
      <c r="I877" s="14">
        <f t="shared" ca="1" si="301"/>
        <v>1.32305246</v>
      </c>
      <c r="J877" s="13">
        <f t="shared" si="286"/>
        <v>0.05</v>
      </c>
      <c r="K877" s="29">
        <f t="shared" si="302"/>
        <v>44812</v>
      </c>
      <c r="L877" s="2">
        <f t="shared" si="303"/>
        <v>611</v>
      </c>
      <c r="M877" s="17">
        <f t="shared" si="304"/>
        <v>611</v>
      </c>
      <c r="N877" s="12">
        <f t="shared" si="305"/>
        <v>1.125578119</v>
      </c>
      <c r="O877" s="12">
        <f t="shared" ca="1" si="306"/>
        <v>1.489198899</v>
      </c>
      <c r="P877" s="17">
        <f t="shared" si="307"/>
        <v>0</v>
      </c>
      <c r="Q877" s="14">
        <f t="shared" ca="1" si="308"/>
        <v>0</v>
      </c>
      <c r="R877" s="20">
        <f t="shared" si="281"/>
        <v>0</v>
      </c>
      <c r="S877" s="14">
        <f t="shared" si="309"/>
        <v>0</v>
      </c>
      <c r="T877" s="4">
        <f t="shared" si="310"/>
        <v>0</v>
      </c>
      <c r="U877" s="29">
        <f t="shared" si="311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>
        <f t="shared" si="283"/>
        <v>45702</v>
      </c>
      <c r="B878" s="116">
        <f t="shared" ca="1" si="297"/>
        <v>0</v>
      </c>
      <c r="C878" s="14">
        <f t="shared" si="298"/>
        <v>0</v>
      </c>
      <c r="D878" s="95">
        <f t="shared" si="285"/>
        <v>45701</v>
      </c>
      <c r="E878" s="93">
        <f ca="1">IF(D878&lt;$B$1,VLOOKUP(D878,[1]DI!$A$4:$B$15000,2,FALSE),0)</f>
        <v>0.13150000000000001</v>
      </c>
      <c r="F878" s="14">
        <f t="shared" ca="1" si="299"/>
        <v>1.0004903700000001</v>
      </c>
      <c r="G878" s="14">
        <f ca="1">(TRUNC(PRODUCT($F$12:$F877),16))</f>
        <v>1.4611096681064399</v>
      </c>
      <c r="H878" s="14">
        <f t="shared" ca="1" si="300"/>
        <v>1.10380622170753</v>
      </c>
      <c r="I878" s="14">
        <f t="shared" ca="1" si="301"/>
        <v>1.3237012399999999</v>
      </c>
      <c r="J878" s="13">
        <f t="shared" si="286"/>
        <v>0.05</v>
      </c>
      <c r="K878" s="29">
        <f t="shared" si="302"/>
        <v>44812</v>
      </c>
      <c r="L878" s="2">
        <f t="shared" si="303"/>
        <v>612</v>
      </c>
      <c r="M878" s="17">
        <f t="shared" si="304"/>
        <v>612</v>
      </c>
      <c r="N878" s="12">
        <f t="shared" si="305"/>
        <v>1.1257960650000001</v>
      </c>
      <c r="O878" s="12">
        <f t="shared" ca="1" si="306"/>
        <v>1.4902176469999999</v>
      </c>
      <c r="P878" s="17">
        <f t="shared" si="307"/>
        <v>0</v>
      </c>
      <c r="Q878" s="14">
        <f t="shared" ca="1" si="308"/>
        <v>0</v>
      </c>
      <c r="R878" s="20">
        <f t="shared" si="281"/>
        <v>0</v>
      </c>
      <c r="S878" s="14">
        <f t="shared" si="309"/>
        <v>0</v>
      </c>
      <c r="T878" s="4">
        <f t="shared" si="310"/>
        <v>0</v>
      </c>
      <c r="U878" s="29">
        <f t="shared" si="311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>
        <f t="shared" si="283"/>
        <v>45705</v>
      </c>
      <c r="B879" s="116">
        <f t="shared" ca="1" si="297"/>
        <v>0</v>
      </c>
      <c r="C879" s="14">
        <f t="shared" si="298"/>
        <v>0</v>
      </c>
      <c r="D879" s="95">
        <f t="shared" si="285"/>
        <v>45702</v>
      </c>
      <c r="E879" s="93">
        <f ca="1">IF(D879&lt;$B$1,VLOOKUP(D879,[1]DI!$A$4:$B$15000,2,FALSE),0)</f>
        <v>0.13150000000000001</v>
      </c>
      <c r="F879" s="14">
        <f t="shared" ca="1" si="299"/>
        <v>1.0004903700000001</v>
      </c>
      <c r="G879" s="14">
        <f ca="1">(TRUNC(PRODUCT($F$12:$F878),16))</f>
        <v>1.4618261524543901</v>
      </c>
      <c r="H879" s="14">
        <f t="shared" ca="1" si="300"/>
        <v>1.10380622170753</v>
      </c>
      <c r="I879" s="14">
        <f t="shared" ca="1" si="301"/>
        <v>1.32435035</v>
      </c>
      <c r="J879" s="13">
        <f t="shared" si="286"/>
        <v>0.05</v>
      </c>
      <c r="K879" s="29">
        <f t="shared" si="302"/>
        <v>44812</v>
      </c>
      <c r="L879" s="2">
        <f t="shared" si="303"/>
        <v>613</v>
      </c>
      <c r="M879" s="17">
        <f t="shared" si="304"/>
        <v>613</v>
      </c>
      <c r="N879" s="12">
        <f t="shared" si="305"/>
        <v>1.126014053</v>
      </c>
      <c r="O879" s="12">
        <f t="shared" ca="1" si="306"/>
        <v>1.491237105</v>
      </c>
      <c r="P879" s="17">
        <f t="shared" si="307"/>
        <v>0</v>
      </c>
      <c r="Q879" s="14">
        <f t="shared" ca="1" si="308"/>
        <v>0</v>
      </c>
      <c r="R879" s="20">
        <f t="shared" si="281"/>
        <v>0</v>
      </c>
      <c r="S879" s="14">
        <f t="shared" si="309"/>
        <v>0</v>
      </c>
      <c r="T879" s="4">
        <f t="shared" si="310"/>
        <v>0</v>
      </c>
      <c r="U879" s="29">
        <f t="shared" si="311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>
        <f t="shared" si="283"/>
        <v>45706</v>
      </c>
      <c r="B880" s="116">
        <f t="shared" ca="1" si="297"/>
        <v>0</v>
      </c>
      <c r="C880" s="14">
        <f t="shared" si="298"/>
        <v>0</v>
      </c>
      <c r="D880" s="95">
        <f t="shared" si="285"/>
        <v>45705</v>
      </c>
      <c r="E880" s="93">
        <f ca="1">IF(D880&lt;$B$1,VLOOKUP(D880,[1]DI!$A$4:$B$15000,2,FALSE),0)</f>
        <v>0.13150000000000001</v>
      </c>
      <c r="F880" s="14">
        <f t="shared" ca="1" si="299"/>
        <v>1.0004903700000001</v>
      </c>
      <c r="G880" s="14">
        <f ca="1">(TRUNC(PRODUCT($F$12:$F879),16))</f>
        <v>1.46254298814477</v>
      </c>
      <c r="H880" s="14">
        <f t="shared" ca="1" si="300"/>
        <v>1.10380622170753</v>
      </c>
      <c r="I880" s="14">
        <f t="shared" ca="1" si="301"/>
        <v>1.32499977</v>
      </c>
      <c r="J880" s="13">
        <f t="shared" si="286"/>
        <v>0.05</v>
      </c>
      <c r="K880" s="29">
        <f t="shared" si="302"/>
        <v>44812</v>
      </c>
      <c r="L880" s="2">
        <f t="shared" si="303"/>
        <v>614</v>
      </c>
      <c r="M880" s="17">
        <f t="shared" si="304"/>
        <v>614</v>
      </c>
      <c r="N880" s="12">
        <f t="shared" si="305"/>
        <v>1.126232084</v>
      </c>
      <c r="O880" s="12">
        <f t="shared" ca="1" si="306"/>
        <v>1.4922572519999999</v>
      </c>
      <c r="P880" s="17">
        <f t="shared" si="307"/>
        <v>0</v>
      </c>
      <c r="Q880" s="14">
        <f t="shared" ca="1" si="308"/>
        <v>0</v>
      </c>
      <c r="R880" s="20">
        <f t="shared" si="281"/>
        <v>0</v>
      </c>
      <c r="S880" s="14">
        <f t="shared" si="309"/>
        <v>0</v>
      </c>
      <c r="T880" s="4">
        <f t="shared" si="310"/>
        <v>0</v>
      </c>
      <c r="U880" s="29">
        <f t="shared" si="311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>
        <f t="shared" si="283"/>
        <v>45707</v>
      </c>
      <c r="B881" s="116">
        <f t="shared" ca="1" si="297"/>
        <v>0</v>
      </c>
      <c r="C881" s="14">
        <f t="shared" si="298"/>
        <v>0</v>
      </c>
      <c r="D881" s="95">
        <f t="shared" si="285"/>
        <v>45706</v>
      </c>
      <c r="E881" s="93">
        <f ca="1">IF(D881&lt;$B$1,VLOOKUP(D881,[1]DI!$A$4:$B$15000,2,FALSE),0)</f>
        <v>0.13150000000000001</v>
      </c>
      <c r="F881" s="14">
        <f t="shared" ca="1" si="299"/>
        <v>1.0004903700000001</v>
      </c>
      <c r="G881" s="14">
        <f ca="1">(TRUNC(PRODUCT($F$12:$F880),16))</f>
        <v>1.46326017534986</v>
      </c>
      <c r="H881" s="14">
        <f t="shared" ca="1" si="300"/>
        <v>1.10380622170753</v>
      </c>
      <c r="I881" s="14">
        <f t="shared" ca="1" si="301"/>
        <v>1.3256495100000001</v>
      </c>
      <c r="J881" s="13">
        <f t="shared" si="286"/>
        <v>0.05</v>
      </c>
      <c r="K881" s="29">
        <f t="shared" si="302"/>
        <v>44812</v>
      </c>
      <c r="L881" s="2">
        <f t="shared" si="303"/>
        <v>615</v>
      </c>
      <c r="M881" s="17">
        <f t="shared" si="304"/>
        <v>615</v>
      </c>
      <c r="N881" s="12">
        <f t="shared" si="305"/>
        <v>1.1264501570000001</v>
      </c>
      <c r="O881" s="12">
        <f t="shared" ca="1" si="306"/>
        <v>1.4932780990000001</v>
      </c>
      <c r="P881" s="17">
        <f t="shared" si="307"/>
        <v>0</v>
      </c>
      <c r="Q881" s="14">
        <f t="shared" ca="1" si="308"/>
        <v>0</v>
      </c>
      <c r="R881" s="20">
        <f t="shared" si="281"/>
        <v>0</v>
      </c>
      <c r="S881" s="14">
        <f t="shared" si="309"/>
        <v>0</v>
      </c>
      <c r="T881" s="4">
        <f t="shared" si="310"/>
        <v>0</v>
      </c>
      <c r="U881" s="29">
        <f t="shared" si="311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>
        <f t="shared" si="283"/>
        <v>45708</v>
      </c>
      <c r="B882" s="116">
        <f t="shared" ca="1" si="297"/>
        <v>0</v>
      </c>
      <c r="C882" s="14">
        <f t="shared" si="298"/>
        <v>0</v>
      </c>
      <c r="D882" s="95">
        <f t="shared" si="285"/>
        <v>45707</v>
      </c>
      <c r="E882" s="93">
        <f ca="1">IF(D882&lt;$B$1,VLOOKUP(D882,[1]DI!$A$4:$B$15000,2,FALSE),0)</f>
        <v>0.13150000000000001</v>
      </c>
      <c r="F882" s="14">
        <f t="shared" ca="1" si="299"/>
        <v>1.0004903700000001</v>
      </c>
      <c r="G882" s="14">
        <f ca="1">(TRUNC(PRODUCT($F$12:$F881),16))</f>
        <v>1.46397771424205</v>
      </c>
      <c r="H882" s="14">
        <f t="shared" ca="1" si="300"/>
        <v>1.10380622170753</v>
      </c>
      <c r="I882" s="14">
        <f t="shared" ca="1" si="301"/>
        <v>1.32629957</v>
      </c>
      <c r="J882" s="13">
        <f t="shared" si="286"/>
        <v>0.05</v>
      </c>
      <c r="K882" s="29">
        <f t="shared" si="302"/>
        <v>44812</v>
      </c>
      <c r="L882" s="2">
        <f t="shared" si="303"/>
        <v>616</v>
      </c>
      <c r="M882" s="17">
        <f t="shared" si="304"/>
        <v>616</v>
      </c>
      <c r="N882" s="12">
        <f t="shared" si="305"/>
        <v>1.1266682720000001</v>
      </c>
      <c r="O882" s="12">
        <f t="shared" ca="1" si="306"/>
        <v>1.4942996449999999</v>
      </c>
      <c r="P882" s="17">
        <f t="shared" si="307"/>
        <v>0</v>
      </c>
      <c r="Q882" s="14">
        <f t="shared" ca="1" si="308"/>
        <v>0</v>
      </c>
      <c r="R882" s="20">
        <f t="shared" si="281"/>
        <v>0</v>
      </c>
      <c r="S882" s="14">
        <f t="shared" si="309"/>
        <v>0</v>
      </c>
      <c r="T882" s="4">
        <f t="shared" si="310"/>
        <v>0</v>
      </c>
      <c r="U882" s="29">
        <f t="shared" si="311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>
        <f t="shared" si="283"/>
        <v>45709</v>
      </c>
      <c r="B883" s="116">
        <f t="shared" ca="1" si="297"/>
        <v>0</v>
      </c>
      <c r="C883" s="14">
        <f t="shared" si="298"/>
        <v>0</v>
      </c>
      <c r="D883" s="95">
        <f t="shared" si="285"/>
        <v>45708</v>
      </c>
      <c r="E883" s="93">
        <f ca="1">IF(D883&lt;$B$1,VLOOKUP(D883,[1]DI!$A$4:$B$15000,2,FALSE),0)</f>
        <v>0.13150000000000001</v>
      </c>
      <c r="F883" s="14">
        <f t="shared" ca="1" si="299"/>
        <v>1.0004903700000001</v>
      </c>
      <c r="G883" s="14">
        <f ca="1">(TRUNC(PRODUCT($F$12:$F882),16))</f>
        <v>1.46469560499378</v>
      </c>
      <c r="H883" s="14">
        <f t="shared" ca="1" si="300"/>
        <v>1.10380622170753</v>
      </c>
      <c r="I883" s="14">
        <f t="shared" ca="1" si="301"/>
        <v>1.32694994</v>
      </c>
      <c r="J883" s="13">
        <f t="shared" si="286"/>
        <v>0.05</v>
      </c>
      <c r="K883" s="29">
        <f t="shared" si="302"/>
        <v>44812</v>
      </c>
      <c r="L883" s="2">
        <f t="shared" si="303"/>
        <v>617</v>
      </c>
      <c r="M883" s="17">
        <f t="shared" si="304"/>
        <v>617</v>
      </c>
      <c r="N883" s="12">
        <f t="shared" si="305"/>
        <v>1.126886429</v>
      </c>
      <c r="O883" s="12">
        <f t="shared" ca="1" si="306"/>
        <v>1.495321879</v>
      </c>
      <c r="P883" s="17">
        <f t="shared" si="307"/>
        <v>0</v>
      </c>
      <c r="Q883" s="14">
        <f t="shared" ca="1" si="308"/>
        <v>0</v>
      </c>
      <c r="R883" s="20">
        <f t="shared" si="281"/>
        <v>0</v>
      </c>
      <c r="S883" s="14">
        <f t="shared" si="309"/>
        <v>0</v>
      </c>
      <c r="T883" s="4">
        <f t="shared" si="310"/>
        <v>0</v>
      </c>
      <c r="U883" s="29">
        <f t="shared" si="311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>
        <f t="shared" si="283"/>
        <v>45712</v>
      </c>
      <c r="B884" s="116">
        <f t="shared" ca="1" si="297"/>
        <v>0</v>
      </c>
      <c r="C884" s="14">
        <f t="shared" si="298"/>
        <v>0</v>
      </c>
      <c r="D884" s="95">
        <f t="shared" si="285"/>
        <v>45709</v>
      </c>
      <c r="E884" s="93">
        <f ca="1">IF(D884&lt;$B$1,VLOOKUP(D884,[1]DI!$A$4:$B$15000,2,FALSE),0)</f>
        <v>0.13150000000000001</v>
      </c>
      <c r="F884" s="14">
        <f t="shared" ca="1" si="299"/>
        <v>1.0004903700000001</v>
      </c>
      <c r="G884" s="14">
        <f ca="1">(TRUNC(PRODUCT($F$12:$F883),16))</f>
        <v>1.4654138477776</v>
      </c>
      <c r="H884" s="14">
        <f t="shared" ca="1" si="300"/>
        <v>1.10380622170753</v>
      </c>
      <c r="I884" s="14">
        <f t="shared" ca="1" si="301"/>
        <v>1.32760064</v>
      </c>
      <c r="J884" s="13">
        <f t="shared" si="286"/>
        <v>0.05</v>
      </c>
      <c r="K884" s="29">
        <f t="shared" si="302"/>
        <v>44812</v>
      </c>
      <c r="L884" s="2">
        <f t="shared" si="303"/>
        <v>618</v>
      </c>
      <c r="M884" s="17">
        <f t="shared" si="304"/>
        <v>618</v>
      </c>
      <c r="N884" s="12">
        <f t="shared" si="305"/>
        <v>1.127104629</v>
      </c>
      <c r="O884" s="12">
        <f t="shared" ca="1" si="306"/>
        <v>1.4963448269999999</v>
      </c>
      <c r="P884" s="17">
        <f t="shared" si="307"/>
        <v>0</v>
      </c>
      <c r="Q884" s="14">
        <f t="shared" ca="1" si="308"/>
        <v>0</v>
      </c>
      <c r="R884" s="20">
        <f t="shared" si="281"/>
        <v>0</v>
      </c>
      <c r="S884" s="14">
        <f t="shared" si="309"/>
        <v>0</v>
      </c>
      <c r="T884" s="4">
        <f t="shared" si="310"/>
        <v>0</v>
      </c>
      <c r="U884" s="29">
        <f t="shared" si="311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>
        <f t="shared" si="283"/>
        <v>45713</v>
      </c>
      <c r="B885" s="116">
        <f t="shared" ca="1" si="297"/>
        <v>0</v>
      </c>
      <c r="C885" s="14">
        <f t="shared" si="298"/>
        <v>0</v>
      </c>
      <c r="D885" s="95">
        <f t="shared" si="285"/>
        <v>45712</v>
      </c>
      <c r="E885" s="93">
        <f ca="1">IF(D885&lt;$B$1,VLOOKUP(D885,[1]DI!$A$4:$B$15000,2,FALSE),0)</f>
        <v>0.13150000000000001</v>
      </c>
      <c r="F885" s="14">
        <f t="shared" ca="1" si="299"/>
        <v>1.0004903700000001</v>
      </c>
      <c r="G885" s="14">
        <f ca="1">(TRUNC(PRODUCT($F$12:$F884),16))</f>
        <v>1.46613244276614</v>
      </c>
      <c r="H885" s="14">
        <f t="shared" ca="1" si="300"/>
        <v>1.10380622170753</v>
      </c>
      <c r="I885" s="14">
        <f t="shared" ca="1" si="301"/>
        <v>1.3282516600000001</v>
      </c>
      <c r="J885" s="13">
        <f t="shared" si="286"/>
        <v>0.05</v>
      </c>
      <c r="K885" s="29">
        <f t="shared" si="302"/>
        <v>44812</v>
      </c>
      <c r="L885" s="2">
        <f t="shared" si="303"/>
        <v>619</v>
      </c>
      <c r="M885" s="17">
        <f t="shared" si="304"/>
        <v>619</v>
      </c>
      <c r="N885" s="12">
        <f t="shared" si="305"/>
        <v>1.1273228710000001</v>
      </c>
      <c r="O885" s="12">
        <f t="shared" ca="1" si="306"/>
        <v>1.497368475</v>
      </c>
      <c r="P885" s="17">
        <f t="shared" si="307"/>
        <v>0</v>
      </c>
      <c r="Q885" s="14">
        <f t="shared" ca="1" si="308"/>
        <v>0</v>
      </c>
      <c r="R885" s="20">
        <f t="shared" si="281"/>
        <v>0</v>
      </c>
      <c r="S885" s="14">
        <f t="shared" si="309"/>
        <v>0</v>
      </c>
      <c r="T885" s="4">
        <f t="shared" si="310"/>
        <v>0</v>
      </c>
      <c r="U885" s="29">
        <f t="shared" si="311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>
        <f t="shared" si="283"/>
        <v>45714</v>
      </c>
      <c r="B886" s="116">
        <f t="shared" ca="1" si="297"/>
        <v>0</v>
      </c>
      <c r="C886" s="14">
        <f t="shared" si="298"/>
        <v>0</v>
      </c>
      <c r="D886" s="95">
        <f t="shared" si="285"/>
        <v>45713</v>
      </c>
      <c r="E886" s="93">
        <f ca="1">IF(D886&lt;$B$1,VLOOKUP(D886,[1]DI!$A$4:$B$15000,2,FALSE),0)</f>
        <v>0.13150000000000001</v>
      </c>
      <c r="F886" s="14">
        <f t="shared" ca="1" si="299"/>
        <v>1.0004903700000001</v>
      </c>
      <c r="G886" s="14">
        <f ca="1">(TRUNC(PRODUCT($F$12:$F885),16))</f>
        <v>1.4668513901321001</v>
      </c>
      <c r="H886" s="14">
        <f t="shared" ca="1" si="300"/>
        <v>1.10380622170753</v>
      </c>
      <c r="I886" s="14">
        <f t="shared" ca="1" si="301"/>
        <v>1.32890299</v>
      </c>
      <c r="J886" s="13">
        <f t="shared" si="286"/>
        <v>0.05</v>
      </c>
      <c r="K886" s="29">
        <f t="shared" si="302"/>
        <v>44812</v>
      </c>
      <c r="L886" s="2">
        <f t="shared" si="303"/>
        <v>620</v>
      </c>
      <c r="M886" s="17">
        <f t="shared" si="304"/>
        <v>620</v>
      </c>
      <c r="N886" s="12">
        <f t="shared" si="305"/>
        <v>1.1275411550000001</v>
      </c>
      <c r="O886" s="12">
        <f t="shared" ca="1" si="306"/>
        <v>1.4983928120000001</v>
      </c>
      <c r="P886" s="17">
        <f t="shared" si="307"/>
        <v>0</v>
      </c>
      <c r="Q886" s="14">
        <f t="shared" ca="1" si="308"/>
        <v>0</v>
      </c>
      <c r="R886" s="20">
        <f t="shared" si="281"/>
        <v>0</v>
      </c>
      <c r="S886" s="14">
        <f t="shared" si="309"/>
        <v>0</v>
      </c>
      <c r="T886" s="4">
        <f t="shared" si="310"/>
        <v>0</v>
      </c>
      <c r="U886" s="29">
        <f t="shared" si="311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>
        <f t="shared" si="283"/>
        <v>45715</v>
      </c>
      <c r="B887" s="116">
        <f t="shared" ca="1" si="297"/>
        <v>0</v>
      </c>
      <c r="C887" s="14">
        <f t="shared" si="298"/>
        <v>0</v>
      </c>
      <c r="D887" s="95">
        <f t="shared" si="285"/>
        <v>45714</v>
      </c>
      <c r="E887" s="93">
        <f ca="1">IF(D887&lt;$B$1,VLOOKUP(D887,[1]DI!$A$4:$B$15000,2,FALSE),0)</f>
        <v>0.13150000000000001</v>
      </c>
      <c r="F887" s="14">
        <f t="shared" ca="1" si="299"/>
        <v>1.0004903700000001</v>
      </c>
      <c r="G887" s="14">
        <f ca="1">(TRUNC(PRODUCT($F$12:$F886),16))</f>
        <v>1.4675706900482799</v>
      </c>
      <c r="H887" s="14">
        <f t="shared" ca="1" si="300"/>
        <v>1.10380622170753</v>
      </c>
      <c r="I887" s="14">
        <f t="shared" ca="1" si="301"/>
        <v>1.3295546499999999</v>
      </c>
      <c r="J887" s="13">
        <f t="shared" si="286"/>
        <v>0.05</v>
      </c>
      <c r="K887" s="29">
        <f t="shared" si="302"/>
        <v>44812</v>
      </c>
      <c r="L887" s="2">
        <f t="shared" si="303"/>
        <v>621</v>
      </c>
      <c r="M887" s="17">
        <f t="shared" si="304"/>
        <v>621</v>
      </c>
      <c r="N887" s="12">
        <f t="shared" si="305"/>
        <v>1.127759481</v>
      </c>
      <c r="O887" s="12">
        <f t="shared" ca="1" si="306"/>
        <v>1.499417862</v>
      </c>
      <c r="P887" s="17">
        <f t="shared" si="307"/>
        <v>0</v>
      </c>
      <c r="Q887" s="14">
        <f t="shared" ca="1" si="308"/>
        <v>0</v>
      </c>
      <c r="R887" s="20">
        <f t="shared" si="281"/>
        <v>0</v>
      </c>
      <c r="S887" s="14">
        <f t="shared" si="309"/>
        <v>0</v>
      </c>
      <c r="T887" s="4">
        <f t="shared" si="310"/>
        <v>0</v>
      </c>
      <c r="U887" s="29">
        <f t="shared" si="311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>
        <f t="shared" si="283"/>
        <v>45716</v>
      </c>
      <c r="B888" s="116">
        <f t="shared" ca="1" si="297"/>
        <v>0</v>
      </c>
      <c r="C888" s="14">
        <f t="shared" si="298"/>
        <v>0</v>
      </c>
      <c r="D888" s="95">
        <f t="shared" si="285"/>
        <v>45715</v>
      </c>
      <c r="E888" s="93">
        <f ca="1">IF(D888&lt;$B$1,VLOOKUP(D888,[1]DI!$A$4:$B$15000,2,FALSE),0)</f>
        <v>0.13150000000000001</v>
      </c>
      <c r="F888" s="14">
        <f t="shared" ca="1" si="299"/>
        <v>1.0004903700000001</v>
      </c>
      <c r="G888" s="14">
        <f ca="1">(TRUNC(PRODUCT($F$12:$F887),16))</f>
        <v>1.46829034268756</v>
      </c>
      <c r="H888" s="14">
        <f t="shared" ca="1" si="300"/>
        <v>1.10380622170753</v>
      </c>
      <c r="I888" s="14">
        <f t="shared" ca="1" si="301"/>
        <v>1.33020662</v>
      </c>
      <c r="J888" s="13">
        <f t="shared" si="286"/>
        <v>0.05</v>
      </c>
      <c r="K888" s="29">
        <f t="shared" si="302"/>
        <v>44812</v>
      </c>
      <c r="L888" s="2">
        <f t="shared" si="303"/>
        <v>622</v>
      </c>
      <c r="M888" s="17">
        <f t="shared" si="304"/>
        <v>622</v>
      </c>
      <c r="N888" s="12">
        <f t="shared" si="305"/>
        <v>1.1279778499999999</v>
      </c>
      <c r="O888" s="12">
        <f t="shared" ca="1" si="306"/>
        <v>1.5004436029999999</v>
      </c>
      <c r="P888" s="17">
        <f t="shared" si="307"/>
        <v>0</v>
      </c>
      <c r="Q888" s="14">
        <f t="shared" ca="1" si="308"/>
        <v>0</v>
      </c>
      <c r="R888" s="20">
        <f t="shared" si="281"/>
        <v>0</v>
      </c>
      <c r="S888" s="14">
        <f t="shared" si="309"/>
        <v>0</v>
      </c>
      <c r="T888" s="4">
        <f t="shared" si="310"/>
        <v>0</v>
      </c>
      <c r="U888" s="29">
        <f t="shared" si="311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>
        <f t="shared" si="283"/>
        <v>45721</v>
      </c>
      <c r="B889" s="116">
        <f t="shared" ca="1" si="297"/>
        <v>0</v>
      </c>
      <c r="C889" s="14">
        <f t="shared" si="298"/>
        <v>0</v>
      </c>
      <c r="D889" s="95">
        <f t="shared" si="285"/>
        <v>45716</v>
      </c>
      <c r="E889" s="93">
        <f ca="1">IF(D889&lt;$B$1,VLOOKUP(D889,[1]DI!$A$4:$B$15000,2,FALSE),0)</f>
        <v>0.13150000000000001</v>
      </c>
      <c r="F889" s="14">
        <f t="shared" ca="1" si="299"/>
        <v>1.0004903700000001</v>
      </c>
      <c r="G889" s="14">
        <f ca="1">(TRUNC(PRODUCT($F$12:$F888),16))</f>
        <v>1.4690103482229</v>
      </c>
      <c r="H889" s="14">
        <f t="shared" ca="1" si="300"/>
        <v>1.10380622170753</v>
      </c>
      <c r="I889" s="14">
        <f t="shared" ca="1" si="301"/>
        <v>1.3308589099999999</v>
      </c>
      <c r="J889" s="13">
        <f t="shared" si="286"/>
        <v>0.05</v>
      </c>
      <c r="K889" s="29">
        <f t="shared" si="302"/>
        <v>44812</v>
      </c>
      <c r="L889" s="2">
        <f t="shared" si="303"/>
        <v>623</v>
      </c>
      <c r="M889" s="17">
        <f t="shared" si="304"/>
        <v>623</v>
      </c>
      <c r="N889" s="12">
        <f t="shared" si="305"/>
        <v>1.128196261</v>
      </c>
      <c r="O889" s="12">
        <f t="shared" ca="1" si="306"/>
        <v>1.5014700459999999</v>
      </c>
      <c r="P889" s="17">
        <f t="shared" si="307"/>
        <v>0</v>
      </c>
      <c r="Q889" s="14">
        <f t="shared" ca="1" si="308"/>
        <v>0</v>
      </c>
      <c r="R889" s="20">
        <f t="shared" si="281"/>
        <v>0</v>
      </c>
      <c r="S889" s="14">
        <f t="shared" si="309"/>
        <v>0</v>
      </c>
      <c r="T889" s="4">
        <f t="shared" si="310"/>
        <v>0</v>
      </c>
      <c r="U889" s="29">
        <f t="shared" si="311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>
        <f t="shared" si="283"/>
        <v>45722</v>
      </c>
      <c r="B890" s="116">
        <f t="shared" ca="1" si="297"/>
        <v>0</v>
      </c>
      <c r="C890" s="14">
        <f t="shared" si="298"/>
        <v>0</v>
      </c>
      <c r="D890" s="95">
        <f t="shared" si="285"/>
        <v>45721</v>
      </c>
      <c r="E890" s="93">
        <f ca="1">IF(D890&lt;$B$1,VLOOKUP(D890,[1]DI!$A$4:$B$15000,2,FALSE),0)</f>
        <v>0.13150000000000001</v>
      </c>
      <c r="F890" s="14">
        <f t="shared" ca="1" si="299"/>
        <v>1.0004903700000001</v>
      </c>
      <c r="G890" s="14">
        <f ca="1">(TRUNC(PRODUCT($F$12:$F889),16))</f>
        <v>1.46973070682736</v>
      </c>
      <c r="H890" s="14">
        <f t="shared" ca="1" si="300"/>
        <v>1.10380622170753</v>
      </c>
      <c r="I890" s="14">
        <f t="shared" ca="1" si="301"/>
        <v>1.33151153</v>
      </c>
      <c r="J890" s="13">
        <f t="shared" si="286"/>
        <v>0.05</v>
      </c>
      <c r="K890" s="29">
        <f t="shared" si="302"/>
        <v>44812</v>
      </c>
      <c r="L890" s="2">
        <f t="shared" si="303"/>
        <v>624</v>
      </c>
      <c r="M890" s="17">
        <f t="shared" si="304"/>
        <v>624</v>
      </c>
      <c r="N890" s="12">
        <f t="shared" si="305"/>
        <v>1.128414714</v>
      </c>
      <c r="O890" s="12">
        <f t="shared" ca="1" si="306"/>
        <v>1.502497202</v>
      </c>
      <c r="P890" s="17">
        <f t="shared" si="307"/>
        <v>0</v>
      </c>
      <c r="Q890" s="14">
        <f t="shared" ca="1" si="308"/>
        <v>0</v>
      </c>
      <c r="R890" s="20">
        <f t="shared" si="281"/>
        <v>0</v>
      </c>
      <c r="S890" s="14">
        <f t="shared" si="309"/>
        <v>0</v>
      </c>
      <c r="T890" s="4">
        <f t="shared" si="310"/>
        <v>0</v>
      </c>
      <c r="U890" s="29">
        <f t="shared" si="311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>
        <f t="shared" si="283"/>
        <v>45723</v>
      </c>
      <c r="B891" s="116">
        <f t="shared" ca="1" si="297"/>
        <v>0</v>
      </c>
      <c r="C891" s="14">
        <f t="shared" si="298"/>
        <v>0</v>
      </c>
      <c r="D891" s="95">
        <f t="shared" si="285"/>
        <v>45722</v>
      </c>
      <c r="E891" s="93">
        <f ca="1">IF(D891&lt;$B$1,VLOOKUP(D891,[1]DI!$A$4:$B$15000,2,FALSE),0)</f>
        <v>0.13150000000000001</v>
      </c>
      <c r="F891" s="14">
        <f t="shared" ca="1" si="299"/>
        <v>1.0004903700000001</v>
      </c>
      <c r="G891" s="14">
        <f ca="1">(TRUNC(PRODUCT($F$12:$F890),16))</f>
        <v>1.47045141867406</v>
      </c>
      <c r="H891" s="14">
        <f t="shared" ca="1" si="300"/>
        <v>1.10380622170753</v>
      </c>
      <c r="I891" s="14">
        <f t="shared" ca="1" si="301"/>
        <v>1.33216446</v>
      </c>
      <c r="J891" s="13">
        <f t="shared" si="286"/>
        <v>0.05</v>
      </c>
      <c r="K891" s="29">
        <f t="shared" si="302"/>
        <v>44812</v>
      </c>
      <c r="L891" s="2">
        <f t="shared" si="303"/>
        <v>625</v>
      </c>
      <c r="M891" s="17">
        <f t="shared" si="304"/>
        <v>625</v>
      </c>
      <c r="N891" s="12">
        <f t="shared" si="305"/>
        <v>1.1286332100000001</v>
      </c>
      <c r="O891" s="12">
        <f t="shared" ca="1" si="306"/>
        <v>1.503525051</v>
      </c>
      <c r="P891" s="17">
        <f t="shared" si="307"/>
        <v>0</v>
      </c>
      <c r="Q891" s="14">
        <f t="shared" ca="1" si="308"/>
        <v>0</v>
      </c>
      <c r="R891" s="20">
        <f t="shared" si="281"/>
        <v>0</v>
      </c>
      <c r="S891" s="14">
        <f t="shared" si="309"/>
        <v>0</v>
      </c>
      <c r="T891" s="4">
        <f t="shared" si="310"/>
        <v>0</v>
      </c>
      <c r="U891" s="29">
        <f t="shared" si="311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>
        <f t="shared" si="283"/>
        <v>45726</v>
      </c>
      <c r="B892" s="116">
        <f t="shared" ca="1" si="297"/>
        <v>0</v>
      </c>
      <c r="C892" s="14">
        <f t="shared" si="298"/>
        <v>0</v>
      </c>
      <c r="D892" s="95">
        <f t="shared" si="285"/>
        <v>45723</v>
      </c>
      <c r="E892" s="93">
        <f ca="1">IF(D892&lt;$B$1,VLOOKUP(D892,[1]DI!$A$4:$B$15000,2,FALSE),0)</f>
        <v>0.13150000000000001</v>
      </c>
      <c r="F892" s="14">
        <f t="shared" ca="1" si="299"/>
        <v>1.0004903700000001</v>
      </c>
      <c r="G892" s="14">
        <f ca="1">(TRUNC(PRODUCT($F$12:$F891),16))</f>
        <v>1.4711724839362399</v>
      </c>
      <c r="H892" s="14">
        <f t="shared" ca="1" si="300"/>
        <v>1.10380622170753</v>
      </c>
      <c r="I892" s="14">
        <f t="shared" ca="1" si="301"/>
        <v>1.33281771</v>
      </c>
      <c r="J892" s="13">
        <f t="shared" si="286"/>
        <v>0.05</v>
      </c>
      <c r="K892" s="29">
        <f t="shared" si="302"/>
        <v>44812</v>
      </c>
      <c r="L892" s="2">
        <f t="shared" si="303"/>
        <v>626</v>
      </c>
      <c r="M892" s="17">
        <f t="shared" si="304"/>
        <v>626</v>
      </c>
      <c r="N892" s="12">
        <f t="shared" si="305"/>
        <v>1.1288517469999999</v>
      </c>
      <c r="O892" s="12">
        <f t="shared" ca="1" si="306"/>
        <v>1.5045535999999999</v>
      </c>
      <c r="P892" s="17">
        <f t="shared" si="307"/>
        <v>0</v>
      </c>
      <c r="Q892" s="14">
        <f t="shared" ca="1" si="308"/>
        <v>0</v>
      </c>
      <c r="R892" s="20">
        <f t="shared" si="281"/>
        <v>0</v>
      </c>
      <c r="S892" s="14">
        <f t="shared" si="309"/>
        <v>0</v>
      </c>
      <c r="T892" s="4">
        <f t="shared" si="310"/>
        <v>0</v>
      </c>
      <c r="U892" s="29">
        <f t="shared" si="311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>
        <f t="shared" si="283"/>
        <v>45727</v>
      </c>
      <c r="B893" s="116">
        <f t="shared" ca="1" si="297"/>
        <v>0</v>
      </c>
      <c r="C893" s="14">
        <f t="shared" si="298"/>
        <v>0</v>
      </c>
      <c r="D893" s="95">
        <f t="shared" si="285"/>
        <v>45726</v>
      </c>
      <c r="E893" s="93">
        <f ca="1">IF(D893&lt;$B$1,VLOOKUP(D893,[1]DI!$A$4:$B$15000,2,FALSE),0)</f>
        <v>0.13150000000000001</v>
      </c>
      <c r="F893" s="14">
        <f t="shared" ca="1" si="299"/>
        <v>1.0004903700000001</v>
      </c>
      <c r="G893" s="14">
        <f ca="1">(TRUNC(PRODUCT($F$12:$F892),16))</f>
        <v>1.47189390278719</v>
      </c>
      <c r="H893" s="14">
        <f t="shared" ca="1" si="300"/>
        <v>1.10380622170753</v>
      </c>
      <c r="I893" s="14">
        <f t="shared" ca="1" si="301"/>
        <v>1.3334712900000001</v>
      </c>
      <c r="J893" s="13">
        <f t="shared" si="286"/>
        <v>0.05</v>
      </c>
      <c r="K893" s="29">
        <f t="shared" si="302"/>
        <v>44812</v>
      </c>
      <c r="L893" s="2">
        <f t="shared" si="303"/>
        <v>627</v>
      </c>
      <c r="M893" s="17">
        <f t="shared" si="304"/>
        <v>627</v>
      </c>
      <c r="N893" s="12">
        <f t="shared" si="305"/>
        <v>1.1290703280000001</v>
      </c>
      <c r="O893" s="12">
        <f t="shared" ca="1" si="306"/>
        <v>1.505582867</v>
      </c>
      <c r="P893" s="17">
        <f t="shared" si="307"/>
        <v>0</v>
      </c>
      <c r="Q893" s="14">
        <f t="shared" ca="1" si="308"/>
        <v>0</v>
      </c>
      <c r="R893" s="20">
        <f t="shared" si="281"/>
        <v>0</v>
      </c>
      <c r="S893" s="14">
        <f t="shared" si="309"/>
        <v>0</v>
      </c>
      <c r="T893" s="4">
        <f t="shared" si="310"/>
        <v>0</v>
      </c>
      <c r="U893" s="29">
        <f t="shared" si="311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>
        <f t="shared" si="283"/>
        <v>45728</v>
      </c>
      <c r="B894" s="116">
        <f t="shared" ca="1" si="297"/>
        <v>0</v>
      </c>
      <c r="C894" s="14">
        <f t="shared" si="298"/>
        <v>0</v>
      </c>
      <c r="D894" s="95">
        <f t="shared" si="285"/>
        <v>45727</v>
      </c>
      <c r="E894" s="93">
        <f ca="1">IF(D894&lt;$B$1,VLOOKUP(D894,[1]DI!$A$4:$B$15000,2,FALSE),0)</f>
        <v>0.13150000000000001</v>
      </c>
      <c r="F894" s="14">
        <f t="shared" ca="1" si="299"/>
        <v>1.0004903700000001</v>
      </c>
      <c r="G894" s="14">
        <f ca="1">(TRUNC(PRODUCT($F$12:$F893),16))</f>
        <v>1.4726156754002999</v>
      </c>
      <c r="H894" s="14">
        <f t="shared" ca="1" si="300"/>
        <v>1.10380622170753</v>
      </c>
      <c r="I894" s="14">
        <f t="shared" ca="1" si="301"/>
        <v>1.33412518</v>
      </c>
      <c r="J894" s="13">
        <f t="shared" si="286"/>
        <v>0.05</v>
      </c>
      <c r="K894" s="29">
        <f t="shared" si="302"/>
        <v>44812</v>
      </c>
      <c r="L894" s="2">
        <f t="shared" si="303"/>
        <v>628</v>
      </c>
      <c r="M894" s="17">
        <f t="shared" si="304"/>
        <v>628</v>
      </c>
      <c r="N894" s="12">
        <f t="shared" si="305"/>
        <v>1.1292889500000001</v>
      </c>
      <c r="O894" s="12">
        <f t="shared" ca="1" si="306"/>
        <v>1.5066128240000001</v>
      </c>
      <c r="P894" s="17">
        <f t="shared" si="307"/>
        <v>0</v>
      </c>
      <c r="Q894" s="14">
        <f t="shared" ca="1" si="308"/>
        <v>0</v>
      </c>
      <c r="R894" s="20">
        <f t="shared" si="281"/>
        <v>0</v>
      </c>
      <c r="S894" s="14">
        <f t="shared" si="309"/>
        <v>0</v>
      </c>
      <c r="T894" s="4">
        <f t="shared" si="310"/>
        <v>0</v>
      </c>
      <c r="U894" s="29">
        <f t="shared" si="311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>
        <f t="shared" si="283"/>
        <v>45729</v>
      </c>
      <c r="B895" s="116">
        <f t="shared" ca="1" si="297"/>
        <v>0</v>
      </c>
      <c r="C895" s="14">
        <f t="shared" si="298"/>
        <v>0</v>
      </c>
      <c r="D895" s="95">
        <f t="shared" si="285"/>
        <v>45728</v>
      </c>
      <c r="E895" s="93">
        <f ca="1">IF(D895&lt;$B$1,VLOOKUP(D895,[1]DI!$A$4:$B$15000,2,FALSE),0)</f>
        <v>0.13150000000000001</v>
      </c>
      <c r="F895" s="14">
        <f t="shared" ca="1" si="299"/>
        <v>1.0004903700000001</v>
      </c>
      <c r="G895" s="14">
        <f ca="1">(TRUNC(PRODUCT($F$12:$F894),16))</f>
        <v>1.47333780194904</v>
      </c>
      <c r="H895" s="14">
        <f t="shared" ca="1" si="300"/>
        <v>1.10380622170753</v>
      </c>
      <c r="I895" s="14">
        <f t="shared" ca="1" si="301"/>
        <v>1.3347793999999999</v>
      </c>
      <c r="J895" s="13">
        <f t="shared" si="286"/>
        <v>0.05</v>
      </c>
      <c r="K895" s="29">
        <f t="shared" si="302"/>
        <v>44812</v>
      </c>
      <c r="L895" s="2">
        <f t="shared" si="303"/>
        <v>629</v>
      </c>
      <c r="M895" s="17">
        <f t="shared" si="304"/>
        <v>629</v>
      </c>
      <c r="N895" s="12">
        <f t="shared" si="305"/>
        <v>1.1295076150000001</v>
      </c>
      <c r="O895" s="12">
        <f t="shared" ca="1" si="306"/>
        <v>1.5076434970000001</v>
      </c>
      <c r="P895" s="17">
        <f t="shared" si="307"/>
        <v>0</v>
      </c>
      <c r="Q895" s="14">
        <f t="shared" ca="1" si="308"/>
        <v>0</v>
      </c>
      <c r="R895" s="20">
        <f t="shared" si="281"/>
        <v>0</v>
      </c>
      <c r="S895" s="14">
        <f t="shared" si="309"/>
        <v>0</v>
      </c>
      <c r="T895" s="4">
        <f t="shared" si="310"/>
        <v>0</v>
      </c>
      <c r="U895" s="29">
        <f t="shared" si="311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>
        <f t="shared" si="283"/>
        <v>45730</v>
      </c>
      <c r="B896" s="116">
        <f t="shared" ca="1" si="297"/>
        <v>0</v>
      </c>
      <c r="C896" s="14">
        <f t="shared" si="298"/>
        <v>0</v>
      </c>
      <c r="D896" s="95">
        <f t="shared" si="285"/>
        <v>45729</v>
      </c>
      <c r="E896" s="93">
        <f ca="1">IF(D896&lt;$B$1,VLOOKUP(D896,[1]DI!$A$4:$B$15000,2,FALSE),0)</f>
        <v>0.13150000000000001</v>
      </c>
      <c r="F896" s="14">
        <f t="shared" ca="1" si="299"/>
        <v>1.0004903700000001</v>
      </c>
      <c r="G896" s="14">
        <f ca="1">(TRUNC(PRODUCT($F$12:$F895),16))</f>
        <v>1.47406028260699</v>
      </c>
      <c r="H896" s="14">
        <f t="shared" ca="1" si="300"/>
        <v>1.10380622170753</v>
      </c>
      <c r="I896" s="14">
        <f t="shared" ca="1" si="301"/>
        <v>1.33543393</v>
      </c>
      <c r="J896" s="13">
        <f t="shared" si="286"/>
        <v>0.05</v>
      </c>
      <c r="K896" s="29">
        <f t="shared" si="302"/>
        <v>44812</v>
      </c>
      <c r="L896" s="2">
        <f t="shared" si="303"/>
        <v>630</v>
      </c>
      <c r="M896" s="17">
        <f t="shared" si="304"/>
        <v>630</v>
      </c>
      <c r="N896" s="12">
        <f t="shared" si="305"/>
        <v>1.129726322</v>
      </c>
      <c r="O896" s="12">
        <f t="shared" ca="1" si="306"/>
        <v>1.5086748619999999</v>
      </c>
      <c r="P896" s="17">
        <f t="shared" si="307"/>
        <v>0</v>
      </c>
      <c r="Q896" s="14">
        <f t="shared" ca="1" si="308"/>
        <v>0</v>
      </c>
      <c r="R896" s="20">
        <f t="shared" si="281"/>
        <v>0</v>
      </c>
      <c r="S896" s="14">
        <f t="shared" si="309"/>
        <v>0</v>
      </c>
      <c r="T896" s="4">
        <f t="shared" si="310"/>
        <v>0</v>
      </c>
      <c r="U896" s="29">
        <f t="shared" si="311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>
        <f t="shared" si="283"/>
        <v>45733</v>
      </c>
      <c r="B897" s="116">
        <f t="shared" ca="1" si="297"/>
        <v>0</v>
      </c>
      <c r="C897" s="14">
        <f t="shared" si="298"/>
        <v>0</v>
      </c>
      <c r="D897" s="95">
        <f t="shared" si="285"/>
        <v>45730</v>
      </c>
      <c r="E897" s="93">
        <f ca="1">IF(D897&lt;$B$1,VLOOKUP(D897,[1]DI!$A$4:$B$15000,2,FALSE),0)</f>
        <v>0.13150000000000001</v>
      </c>
      <c r="F897" s="14">
        <f t="shared" ca="1" si="299"/>
        <v>1.0004903700000001</v>
      </c>
      <c r="G897" s="14">
        <f ca="1">(TRUNC(PRODUCT($F$12:$F896),16))</f>
        <v>1.4747831175477699</v>
      </c>
      <c r="H897" s="14">
        <f t="shared" ca="1" si="300"/>
        <v>1.10380622170753</v>
      </c>
      <c r="I897" s="14">
        <f t="shared" ca="1" si="301"/>
        <v>1.33608879</v>
      </c>
      <c r="J897" s="13">
        <f t="shared" si="286"/>
        <v>0.05</v>
      </c>
      <c r="K897" s="29">
        <f t="shared" si="302"/>
        <v>44812</v>
      </c>
      <c r="L897" s="2">
        <f t="shared" si="303"/>
        <v>631</v>
      </c>
      <c r="M897" s="17">
        <f t="shared" si="304"/>
        <v>631</v>
      </c>
      <c r="N897" s="12">
        <f t="shared" si="305"/>
        <v>1.1299450710000001</v>
      </c>
      <c r="O897" s="12">
        <f t="shared" ca="1" si="306"/>
        <v>1.5097069430000001</v>
      </c>
      <c r="P897" s="17">
        <f t="shared" si="307"/>
        <v>0</v>
      </c>
      <c r="Q897" s="14">
        <f t="shared" ca="1" si="308"/>
        <v>0</v>
      </c>
      <c r="R897" s="20">
        <f t="shared" si="281"/>
        <v>0</v>
      </c>
      <c r="S897" s="14">
        <f t="shared" si="309"/>
        <v>0</v>
      </c>
      <c r="T897" s="4">
        <f t="shared" si="310"/>
        <v>0</v>
      </c>
      <c r="U897" s="29">
        <f t="shared" si="311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>
        <f t="shared" si="283"/>
        <v>45734</v>
      </c>
      <c r="B898" s="116">
        <f t="shared" ca="1" si="297"/>
        <v>0</v>
      </c>
      <c r="C898" s="14">
        <f t="shared" si="298"/>
        <v>0</v>
      </c>
      <c r="D898" s="95">
        <f t="shared" si="285"/>
        <v>45733</v>
      </c>
      <c r="E898" s="93">
        <f ca="1">IF(D898&lt;$B$1,VLOOKUP(D898,[1]DI!$A$4:$B$15000,2,FALSE),0)</f>
        <v>0.13150000000000001</v>
      </c>
      <c r="F898" s="14">
        <f t="shared" ca="1" si="299"/>
        <v>1.0004903700000001</v>
      </c>
      <c r="G898" s="14">
        <f ca="1">(TRUNC(PRODUCT($F$12:$F897),16))</f>
        <v>1.47550630694512</v>
      </c>
      <c r="H898" s="14">
        <f t="shared" ca="1" si="300"/>
        <v>1.10380622170753</v>
      </c>
      <c r="I898" s="14">
        <f t="shared" ca="1" si="301"/>
        <v>1.3367439699999999</v>
      </c>
      <c r="J898" s="13">
        <f t="shared" si="286"/>
        <v>0.05</v>
      </c>
      <c r="K898" s="29">
        <f t="shared" si="302"/>
        <v>44812</v>
      </c>
      <c r="L898" s="2">
        <f t="shared" si="303"/>
        <v>632</v>
      </c>
      <c r="M898" s="17">
        <f t="shared" si="304"/>
        <v>632</v>
      </c>
      <c r="N898" s="12">
        <f t="shared" si="305"/>
        <v>1.1301638629999999</v>
      </c>
      <c r="O898" s="12">
        <f t="shared" ca="1" si="306"/>
        <v>1.510739729</v>
      </c>
      <c r="P898" s="17">
        <f t="shared" si="307"/>
        <v>0</v>
      </c>
      <c r="Q898" s="14">
        <f t="shared" ca="1" si="308"/>
        <v>0</v>
      </c>
      <c r="R898" s="20">
        <f t="shared" si="281"/>
        <v>0</v>
      </c>
      <c r="S898" s="14">
        <f t="shared" si="309"/>
        <v>0</v>
      </c>
      <c r="T898" s="4">
        <f t="shared" si="310"/>
        <v>0</v>
      </c>
      <c r="U898" s="29">
        <f t="shared" si="311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>
        <f t="shared" si="283"/>
        <v>45735</v>
      </c>
      <c r="B899" s="116">
        <f t="shared" ca="1" si="297"/>
        <v>0</v>
      </c>
      <c r="C899" s="14">
        <f t="shared" si="298"/>
        <v>0</v>
      </c>
      <c r="D899" s="95">
        <f t="shared" si="285"/>
        <v>45734</v>
      </c>
      <c r="E899" s="93">
        <f ca="1">IF(D899&lt;$B$1,VLOOKUP(D899,[1]DI!$A$4:$B$15000,2,FALSE),0)</f>
        <v>0.13150000000000001</v>
      </c>
      <c r="F899" s="14">
        <f t="shared" ca="1" si="299"/>
        <v>1.0004903700000001</v>
      </c>
      <c r="G899" s="14">
        <f ca="1">(TRUNC(PRODUCT($F$12:$F898),16))</f>
        <v>1.47622985097286</v>
      </c>
      <c r="H899" s="14">
        <f t="shared" ca="1" si="300"/>
        <v>1.10380622170753</v>
      </c>
      <c r="I899" s="14">
        <f t="shared" ca="1" si="301"/>
        <v>1.33739947</v>
      </c>
      <c r="J899" s="13">
        <f t="shared" si="286"/>
        <v>0.05</v>
      </c>
      <c r="K899" s="29">
        <f t="shared" si="302"/>
        <v>44812</v>
      </c>
      <c r="L899" s="2">
        <f t="shared" si="303"/>
        <v>633</v>
      </c>
      <c r="M899" s="17">
        <f t="shared" si="304"/>
        <v>633</v>
      </c>
      <c r="N899" s="12">
        <f t="shared" si="305"/>
        <v>1.1303826969999999</v>
      </c>
      <c r="O899" s="12">
        <f t="shared" ca="1" si="306"/>
        <v>1.51177322</v>
      </c>
      <c r="P899" s="17">
        <f t="shared" si="307"/>
        <v>0</v>
      </c>
      <c r="Q899" s="14">
        <f t="shared" ca="1" si="308"/>
        <v>0</v>
      </c>
      <c r="R899" s="20">
        <f t="shared" si="281"/>
        <v>0</v>
      </c>
      <c r="S899" s="14">
        <f t="shared" si="309"/>
        <v>0</v>
      </c>
      <c r="T899" s="4">
        <f t="shared" si="310"/>
        <v>0</v>
      </c>
      <c r="U899" s="29">
        <f t="shared" si="311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>
        <f t="shared" si="283"/>
        <v>45736</v>
      </c>
      <c r="B900" s="116">
        <f t="shared" ca="1" si="297"/>
        <v>0</v>
      </c>
      <c r="C900" s="14">
        <f t="shared" si="298"/>
        <v>0</v>
      </c>
      <c r="D900" s="95">
        <f t="shared" si="285"/>
        <v>45735</v>
      </c>
      <c r="E900" s="93">
        <f ca="1">IF(D900&lt;$B$1,VLOOKUP(D900,[1]DI!$A$4:$B$15000,2,FALSE),0)</f>
        <v>0.13150000000000001</v>
      </c>
      <c r="F900" s="14">
        <f t="shared" ca="1" si="299"/>
        <v>1.0004903700000001</v>
      </c>
      <c r="G900" s="14">
        <f ca="1">(TRUNC(PRODUCT($F$12:$F899),16))</f>
        <v>1.4769537498048799</v>
      </c>
      <c r="H900" s="14">
        <f t="shared" ca="1" si="300"/>
        <v>1.10380622170753</v>
      </c>
      <c r="I900" s="14">
        <f t="shared" ca="1" si="301"/>
        <v>1.33805529</v>
      </c>
      <c r="J900" s="13">
        <f t="shared" si="286"/>
        <v>0.05</v>
      </c>
      <c r="K900" s="29">
        <f t="shared" si="302"/>
        <v>44812</v>
      </c>
      <c r="L900" s="2">
        <f t="shared" si="303"/>
        <v>634</v>
      </c>
      <c r="M900" s="17">
        <f t="shared" si="304"/>
        <v>634</v>
      </c>
      <c r="N900" s="12">
        <f t="shared" si="305"/>
        <v>1.1306015739999999</v>
      </c>
      <c r="O900" s="12">
        <f t="shared" ca="1" si="306"/>
        <v>1.5128074170000001</v>
      </c>
      <c r="P900" s="17">
        <f t="shared" si="307"/>
        <v>0</v>
      </c>
      <c r="Q900" s="14">
        <f t="shared" ca="1" si="308"/>
        <v>0</v>
      </c>
      <c r="R900" s="20">
        <f t="shared" si="281"/>
        <v>0</v>
      </c>
      <c r="S900" s="14">
        <f t="shared" si="309"/>
        <v>0</v>
      </c>
      <c r="T900" s="4">
        <f t="shared" si="310"/>
        <v>0</v>
      </c>
      <c r="U900" s="29">
        <f t="shared" si="311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>
        <f t="shared" si="283"/>
        <v>45737</v>
      </c>
      <c r="B901" s="116">
        <f t="shared" ca="1" si="297"/>
        <v>0</v>
      </c>
      <c r="C901" s="14">
        <f t="shared" si="298"/>
        <v>0</v>
      </c>
      <c r="D901" s="95">
        <f t="shared" si="285"/>
        <v>45736</v>
      </c>
      <c r="E901" s="93">
        <f ca="1">IF(D901&lt;$B$1,VLOOKUP(D901,[1]DI!$A$4:$B$15000,2,FALSE),0)</f>
        <v>0.14149999999999999</v>
      </c>
      <c r="F901" s="14">
        <f t="shared" ca="1" si="299"/>
        <v>1.00052531</v>
      </c>
      <c r="G901" s="14">
        <f ca="1">(TRUNC(PRODUCT($F$12:$F900),16))</f>
        <v>1.47767800361517</v>
      </c>
      <c r="H901" s="14">
        <f t="shared" ca="1" si="300"/>
        <v>1.10380622170753</v>
      </c>
      <c r="I901" s="14">
        <f t="shared" ca="1" si="301"/>
        <v>1.33871143</v>
      </c>
      <c r="J901" s="13">
        <f t="shared" si="286"/>
        <v>0.05</v>
      </c>
      <c r="K901" s="29">
        <f t="shared" si="302"/>
        <v>44812</v>
      </c>
      <c r="L901" s="2">
        <f t="shared" si="303"/>
        <v>635</v>
      </c>
      <c r="M901" s="17">
        <f t="shared" si="304"/>
        <v>635</v>
      </c>
      <c r="N901" s="12">
        <f t="shared" si="305"/>
        <v>1.1308204930000001</v>
      </c>
      <c r="O901" s="12">
        <f t="shared" ca="1" si="306"/>
        <v>1.5138423190000001</v>
      </c>
      <c r="P901" s="17">
        <f t="shared" si="307"/>
        <v>0</v>
      </c>
      <c r="Q901" s="14">
        <f t="shared" ca="1" si="308"/>
        <v>0</v>
      </c>
      <c r="R901" s="20">
        <f t="shared" si="281"/>
        <v>0</v>
      </c>
      <c r="S901" s="14">
        <f t="shared" si="309"/>
        <v>0</v>
      </c>
      <c r="T901" s="4">
        <f t="shared" si="310"/>
        <v>0</v>
      </c>
      <c r="U901" s="29">
        <f t="shared" si="311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>
        <f t="shared" si="283"/>
        <v>45740</v>
      </c>
      <c r="B902" s="116">
        <f t="shared" ca="1" si="297"/>
        <v>0</v>
      </c>
      <c r="C902" s="14">
        <f t="shared" si="298"/>
        <v>0</v>
      </c>
      <c r="D902" s="95">
        <f t="shared" si="285"/>
        <v>45737</v>
      </c>
      <c r="E902" s="93">
        <f ca="1">IF(D902&lt;$B$1,VLOOKUP(D902,[1]DI!$A$4:$B$15000,2,FALSE),0)</f>
        <v>0.14149999999999999</v>
      </c>
      <c r="F902" s="14">
        <f t="shared" ca="1" si="299"/>
        <v>1.00052531</v>
      </c>
      <c r="G902" s="14">
        <f ca="1">(TRUNC(PRODUCT($F$12:$F901),16))</f>
        <v>1.47845424264725</v>
      </c>
      <c r="H902" s="14">
        <f t="shared" ca="1" si="300"/>
        <v>1.10380622170753</v>
      </c>
      <c r="I902" s="14">
        <f t="shared" ca="1" si="301"/>
        <v>1.33941467</v>
      </c>
      <c r="J902" s="13">
        <f t="shared" si="286"/>
        <v>0.05</v>
      </c>
      <c r="K902" s="29">
        <f t="shared" si="302"/>
        <v>44812</v>
      </c>
      <c r="L902" s="2">
        <f t="shared" si="303"/>
        <v>636</v>
      </c>
      <c r="M902" s="17">
        <f t="shared" si="304"/>
        <v>636</v>
      </c>
      <c r="N902" s="12">
        <f t="shared" si="305"/>
        <v>1.1310394539999999</v>
      </c>
      <c r="O902" s="12">
        <f t="shared" ca="1" si="306"/>
        <v>1.5149308370000001</v>
      </c>
      <c r="P902" s="17">
        <f t="shared" si="307"/>
        <v>0</v>
      </c>
      <c r="Q902" s="14">
        <f t="shared" ca="1" si="308"/>
        <v>0</v>
      </c>
      <c r="R902" s="20">
        <f t="shared" si="281"/>
        <v>0</v>
      </c>
      <c r="S902" s="14">
        <f t="shared" si="309"/>
        <v>0</v>
      </c>
      <c r="T902" s="4">
        <f t="shared" si="310"/>
        <v>0</v>
      </c>
      <c r="U902" s="29">
        <f t="shared" si="311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>
        <f t="shared" si="283"/>
        <v>45741</v>
      </c>
      <c r="B903" s="116">
        <f t="shared" ca="1" si="297"/>
        <v>0</v>
      </c>
      <c r="C903" s="14">
        <f t="shared" si="298"/>
        <v>0</v>
      </c>
      <c r="D903" s="95">
        <f t="shared" si="285"/>
        <v>45740</v>
      </c>
      <c r="E903" s="93">
        <f ca="1">IF(D903&lt;$B$1,VLOOKUP(D903,[1]DI!$A$4:$B$15000,2,FALSE),0)</f>
        <v>0.14149999999999999</v>
      </c>
      <c r="F903" s="14">
        <f t="shared" ca="1" si="299"/>
        <v>1.00052531</v>
      </c>
      <c r="G903" s="14">
        <f ca="1">(TRUNC(PRODUCT($F$12:$F902),16))</f>
        <v>1.47923088944545</v>
      </c>
      <c r="H903" s="14">
        <f t="shared" ca="1" si="300"/>
        <v>1.10380622170753</v>
      </c>
      <c r="I903" s="14">
        <f t="shared" ca="1" si="301"/>
        <v>1.3401182700000001</v>
      </c>
      <c r="J903" s="13">
        <f t="shared" si="286"/>
        <v>0.05</v>
      </c>
      <c r="K903" s="29">
        <f t="shared" si="302"/>
        <v>44812</v>
      </c>
      <c r="L903" s="2">
        <f t="shared" si="303"/>
        <v>637</v>
      </c>
      <c r="M903" s="17">
        <f t="shared" si="304"/>
        <v>637</v>
      </c>
      <c r="N903" s="12">
        <f t="shared" si="305"/>
        <v>1.131258458</v>
      </c>
      <c r="O903" s="12">
        <f t="shared" ca="1" si="306"/>
        <v>1.5160201280000001</v>
      </c>
      <c r="P903" s="17">
        <f t="shared" si="307"/>
        <v>0</v>
      </c>
      <c r="Q903" s="14">
        <f t="shared" ca="1" si="308"/>
        <v>0</v>
      </c>
      <c r="R903" s="20">
        <f t="shared" si="281"/>
        <v>0</v>
      </c>
      <c r="S903" s="14">
        <f t="shared" si="309"/>
        <v>0</v>
      </c>
      <c r="T903" s="4">
        <f t="shared" si="310"/>
        <v>0</v>
      </c>
      <c r="U903" s="29">
        <f t="shared" si="311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>
        <f t="shared" si="283"/>
        <v>45742</v>
      </c>
      <c r="B904" s="116">
        <f t="shared" ca="1" si="297"/>
        <v>0</v>
      </c>
      <c r="C904" s="14">
        <f t="shared" si="298"/>
        <v>0</v>
      </c>
      <c r="D904" s="95">
        <f t="shared" si="285"/>
        <v>45741</v>
      </c>
      <c r="E904" s="93">
        <f ca="1">IF(D904&lt;$B$1,VLOOKUP(D904,[1]DI!$A$4:$B$15000,2,FALSE),0)</f>
        <v>0.14149999999999999</v>
      </c>
      <c r="F904" s="14">
        <f t="shared" ca="1" si="299"/>
        <v>1.00052531</v>
      </c>
      <c r="G904" s="14">
        <f ca="1">(TRUNC(PRODUCT($F$12:$F903),16))</f>
        <v>1.48000794422399</v>
      </c>
      <c r="H904" s="14">
        <f t="shared" ca="1" si="300"/>
        <v>1.10380622170753</v>
      </c>
      <c r="I904" s="14">
        <f t="shared" ca="1" si="301"/>
        <v>1.34082225</v>
      </c>
      <c r="J904" s="13">
        <f t="shared" si="286"/>
        <v>0.05</v>
      </c>
      <c r="K904" s="29">
        <f t="shared" si="302"/>
        <v>44812</v>
      </c>
      <c r="L904" s="2">
        <f t="shared" si="303"/>
        <v>638</v>
      </c>
      <c r="M904" s="17">
        <f t="shared" si="304"/>
        <v>638</v>
      </c>
      <c r="N904" s="12">
        <f t="shared" si="305"/>
        <v>1.131477504</v>
      </c>
      <c r="O904" s="12">
        <f t="shared" ca="1" si="306"/>
        <v>1.517110213</v>
      </c>
      <c r="P904" s="17">
        <f t="shared" si="307"/>
        <v>0</v>
      </c>
      <c r="Q904" s="14">
        <f t="shared" ca="1" si="308"/>
        <v>0</v>
      </c>
      <c r="R904" s="20">
        <f t="shared" si="281"/>
        <v>0</v>
      </c>
      <c r="S904" s="14">
        <f t="shared" si="309"/>
        <v>0</v>
      </c>
      <c r="T904" s="4">
        <f t="shared" si="310"/>
        <v>0</v>
      </c>
      <c r="U904" s="29">
        <f t="shared" si="311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>
        <f t="shared" si="283"/>
        <v>45743</v>
      </c>
      <c r="B905" s="116">
        <f t="shared" ca="1" si="297"/>
        <v>0</v>
      </c>
      <c r="C905" s="14">
        <f t="shared" si="298"/>
        <v>0</v>
      </c>
      <c r="D905" s="95">
        <f t="shared" si="285"/>
        <v>45742</v>
      </c>
      <c r="E905" s="93">
        <f ca="1">IF(D905&lt;$B$1,VLOOKUP(D905,[1]DI!$A$4:$B$15000,2,FALSE),0)</f>
        <v>0.14149999999999999</v>
      </c>
      <c r="F905" s="14">
        <f t="shared" ca="1" si="299"/>
        <v>1.00052531</v>
      </c>
      <c r="G905" s="14">
        <f ca="1">(TRUNC(PRODUCT($F$12:$F904),16))</f>
        <v>1.48078540719717</v>
      </c>
      <c r="H905" s="14">
        <f t="shared" ca="1" si="300"/>
        <v>1.10380622170753</v>
      </c>
      <c r="I905" s="14">
        <f t="shared" ca="1" si="301"/>
        <v>1.3415265999999999</v>
      </c>
      <c r="J905" s="13">
        <f t="shared" si="286"/>
        <v>0.05</v>
      </c>
      <c r="K905" s="29">
        <f t="shared" si="302"/>
        <v>44812</v>
      </c>
      <c r="L905" s="2">
        <f t="shared" si="303"/>
        <v>639</v>
      </c>
      <c r="M905" s="17">
        <f t="shared" si="304"/>
        <v>639</v>
      </c>
      <c r="N905" s="12">
        <f t="shared" si="305"/>
        <v>1.131696593</v>
      </c>
      <c r="O905" s="12">
        <f t="shared" ca="1" si="306"/>
        <v>1.5182010829999999</v>
      </c>
      <c r="P905" s="17">
        <f t="shared" si="307"/>
        <v>0</v>
      </c>
      <c r="Q905" s="14">
        <f t="shared" ca="1" si="308"/>
        <v>0</v>
      </c>
      <c r="R905" s="20">
        <f t="shared" si="281"/>
        <v>0</v>
      </c>
      <c r="S905" s="14">
        <f t="shared" si="309"/>
        <v>0</v>
      </c>
      <c r="T905" s="4">
        <f t="shared" si="310"/>
        <v>0</v>
      </c>
      <c r="U905" s="29">
        <f t="shared" si="311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>
        <f t="shared" si="283"/>
        <v>45744</v>
      </c>
      <c r="B906" s="116">
        <f t="shared" ca="1" si="297"/>
        <v>0</v>
      </c>
      <c r="C906" s="14">
        <f t="shared" si="298"/>
        <v>0</v>
      </c>
      <c r="D906" s="95">
        <f t="shared" si="285"/>
        <v>45743</v>
      </c>
      <c r="E906" s="93">
        <f ca="1">IF(D906&lt;$B$1,VLOOKUP(D906,[1]DI!$A$4:$B$15000,2,FALSE),0)</f>
        <v>0.14149999999999999</v>
      </c>
      <c r="F906" s="14">
        <f t="shared" ca="1" si="299"/>
        <v>1.00052531</v>
      </c>
      <c r="G906" s="14">
        <f ca="1">(TRUNC(PRODUCT($F$12:$F905),16))</f>
        <v>1.4815632785794199</v>
      </c>
      <c r="H906" s="14">
        <f t="shared" ca="1" si="300"/>
        <v>1.10380622170753</v>
      </c>
      <c r="I906" s="14">
        <f t="shared" ca="1" si="301"/>
        <v>1.34223132</v>
      </c>
      <c r="J906" s="13">
        <f t="shared" si="286"/>
        <v>0.05</v>
      </c>
      <c r="K906" s="29">
        <f t="shared" si="302"/>
        <v>44812</v>
      </c>
      <c r="L906" s="2">
        <f t="shared" si="303"/>
        <v>640</v>
      </c>
      <c r="M906" s="17">
        <f t="shared" si="304"/>
        <v>640</v>
      </c>
      <c r="N906" s="12">
        <f t="shared" si="305"/>
        <v>1.131915724</v>
      </c>
      <c r="O906" s="12">
        <f t="shared" ca="1" si="306"/>
        <v>1.5192927359999999</v>
      </c>
      <c r="P906" s="17">
        <f t="shared" si="307"/>
        <v>0</v>
      </c>
      <c r="Q906" s="14">
        <f t="shared" ca="1" si="308"/>
        <v>0</v>
      </c>
      <c r="R906" s="20">
        <f t="shared" si="281"/>
        <v>0</v>
      </c>
      <c r="S906" s="14">
        <f t="shared" si="309"/>
        <v>0</v>
      </c>
      <c r="T906" s="4">
        <f t="shared" si="310"/>
        <v>0</v>
      </c>
      <c r="U906" s="29">
        <f t="shared" si="311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>
        <f t="shared" si="283"/>
        <v>45747</v>
      </c>
      <c r="B907" s="116">
        <f t="shared" ca="1" si="297"/>
        <v>0</v>
      </c>
      <c r="C907" s="14">
        <f t="shared" si="298"/>
        <v>0</v>
      </c>
      <c r="D907" s="95">
        <f t="shared" si="285"/>
        <v>45744</v>
      </c>
      <c r="E907" s="93">
        <f ca="1">IF(D907&lt;$B$1,VLOOKUP(D907,[1]DI!$A$4:$B$15000,2,FALSE),0)</f>
        <v>0.14149999999999999</v>
      </c>
      <c r="F907" s="14">
        <f t="shared" ca="1" si="299"/>
        <v>1.00052531</v>
      </c>
      <c r="G907" s="14">
        <f ca="1">(TRUNC(PRODUCT($F$12:$F906),16))</f>
        <v>1.4823415585852999</v>
      </c>
      <c r="H907" s="14">
        <f t="shared" ca="1" si="300"/>
        <v>1.10380622170753</v>
      </c>
      <c r="I907" s="14">
        <f t="shared" ca="1" si="301"/>
        <v>1.3429363999999999</v>
      </c>
      <c r="J907" s="13">
        <f t="shared" si="286"/>
        <v>0.05</v>
      </c>
      <c r="K907" s="29">
        <f t="shared" si="302"/>
        <v>44812</v>
      </c>
      <c r="L907" s="2">
        <f t="shared" si="303"/>
        <v>641</v>
      </c>
      <c r="M907" s="17">
        <f t="shared" si="304"/>
        <v>641</v>
      </c>
      <c r="N907" s="12">
        <f t="shared" si="305"/>
        <v>1.132134897</v>
      </c>
      <c r="O907" s="12">
        <f t="shared" ca="1" si="306"/>
        <v>1.520385163</v>
      </c>
      <c r="P907" s="17">
        <f t="shared" si="307"/>
        <v>0</v>
      </c>
      <c r="Q907" s="14">
        <f t="shared" ca="1" si="308"/>
        <v>0</v>
      </c>
      <c r="R907" s="20">
        <f t="shared" si="281"/>
        <v>0</v>
      </c>
      <c r="S907" s="14">
        <f t="shared" si="309"/>
        <v>0</v>
      </c>
      <c r="T907" s="4">
        <f t="shared" si="310"/>
        <v>0</v>
      </c>
      <c r="U907" s="29">
        <f t="shared" si="311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>
        <f t="shared" si="283"/>
        <v>45748</v>
      </c>
      <c r="B908" s="116">
        <f t="shared" ca="1" si="297"/>
        <v>0</v>
      </c>
      <c r="C908" s="14">
        <f t="shared" si="298"/>
        <v>0</v>
      </c>
      <c r="D908" s="95">
        <f t="shared" si="285"/>
        <v>45747</v>
      </c>
      <c r="E908" s="93">
        <f ca="1">IF(D908&lt;$B$1,VLOOKUP(D908,[1]DI!$A$4:$B$15000,2,FALSE),0)</f>
        <v>0.14149999999999999</v>
      </c>
      <c r="F908" s="14">
        <f t="shared" ca="1" si="299"/>
        <v>1.00052531</v>
      </c>
      <c r="G908" s="14">
        <f ca="1">(TRUNC(PRODUCT($F$12:$F907),16))</f>
        <v>1.48312024742944</v>
      </c>
      <c r="H908" s="14">
        <f t="shared" ca="1" si="300"/>
        <v>1.10380622170753</v>
      </c>
      <c r="I908" s="14">
        <f t="shared" ca="1" si="301"/>
        <v>1.34364186</v>
      </c>
      <c r="J908" s="13">
        <f t="shared" si="286"/>
        <v>0.05</v>
      </c>
      <c r="K908" s="29">
        <f t="shared" si="302"/>
        <v>44812</v>
      </c>
      <c r="L908" s="2">
        <f t="shared" si="303"/>
        <v>642</v>
      </c>
      <c r="M908" s="17">
        <f t="shared" si="304"/>
        <v>642</v>
      </c>
      <c r="N908" s="12">
        <f t="shared" si="305"/>
        <v>1.1323541130000001</v>
      </c>
      <c r="O908" s="12">
        <f t="shared" ca="1" si="306"/>
        <v>1.5214783869999999</v>
      </c>
      <c r="P908" s="17">
        <f t="shared" si="307"/>
        <v>0</v>
      </c>
      <c r="Q908" s="14">
        <f t="shared" ca="1" si="308"/>
        <v>0</v>
      </c>
      <c r="R908" s="20">
        <f t="shared" ref="R908:R971" si="312">IF($P908&gt;0,VLOOKUP($P908,$X$12:$AD$150,7),0)</f>
        <v>0</v>
      </c>
      <c r="S908" s="14">
        <f t="shared" si="309"/>
        <v>0</v>
      </c>
      <c r="T908" s="4">
        <f t="shared" si="310"/>
        <v>0</v>
      </c>
      <c r="U908" s="29">
        <f t="shared" si="311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>
        <f t="shared" ref="A909:A972" si="313">WORKDAY($A908,1,$X$166:$X$544)</f>
        <v>45749</v>
      </c>
      <c r="B909" s="116">
        <f t="shared" ca="1" si="297"/>
        <v>0</v>
      </c>
      <c r="C909" s="14">
        <f t="shared" si="298"/>
        <v>0</v>
      </c>
      <c r="D909" s="95">
        <f t="shared" ref="D909:D972" si="314">WORKDAY($A909,-1,$X$160:$X$544)</f>
        <v>45748</v>
      </c>
      <c r="E909" s="93">
        <f ca="1">IF(D909&lt;$B$1,VLOOKUP(D909,[1]DI!$A$4:$B$15000,2,FALSE),0)</f>
        <v>0.14149999999999999</v>
      </c>
      <c r="F909" s="14">
        <f t="shared" ca="1" si="299"/>
        <v>1.00052531</v>
      </c>
      <c r="G909" s="14">
        <f ca="1">(TRUNC(PRODUCT($F$12:$F908),16))</f>
        <v>1.4838993453266101</v>
      </c>
      <c r="H909" s="14">
        <f t="shared" ca="1" si="300"/>
        <v>1.10380622170753</v>
      </c>
      <c r="I909" s="14">
        <f t="shared" ca="1" si="301"/>
        <v>1.34434769</v>
      </c>
      <c r="J909" s="13">
        <f t="shared" ref="J909:J972" si="315">J908</f>
        <v>0.05</v>
      </c>
      <c r="K909" s="29">
        <f t="shared" si="302"/>
        <v>44812</v>
      </c>
      <c r="L909" s="2">
        <f t="shared" si="303"/>
        <v>643</v>
      </c>
      <c r="M909" s="17">
        <f t="shared" si="304"/>
        <v>643</v>
      </c>
      <c r="N909" s="12">
        <f t="shared" si="305"/>
        <v>1.1325733710000001</v>
      </c>
      <c r="O909" s="12">
        <f t="shared" ca="1" si="306"/>
        <v>1.5225723950000001</v>
      </c>
      <c r="P909" s="17">
        <f t="shared" si="307"/>
        <v>0</v>
      </c>
      <c r="Q909" s="14">
        <f t="shared" ca="1" si="308"/>
        <v>0</v>
      </c>
      <c r="R909" s="20">
        <f t="shared" si="312"/>
        <v>0</v>
      </c>
      <c r="S909" s="14">
        <f t="shared" si="309"/>
        <v>0</v>
      </c>
      <c r="T909" s="4">
        <f t="shared" si="310"/>
        <v>0</v>
      </c>
      <c r="U909" s="29">
        <f t="shared" si="311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>
        <f t="shared" si="313"/>
        <v>45750</v>
      </c>
      <c r="B910" s="116">
        <f t="shared" ca="1" si="297"/>
        <v>0</v>
      </c>
      <c r="C910" s="14">
        <f t="shared" si="298"/>
        <v>0</v>
      </c>
      <c r="D910" s="95">
        <f t="shared" si="314"/>
        <v>45749</v>
      </c>
      <c r="E910" s="93">
        <f ca="1">IF(D910&lt;$B$1,VLOOKUP(D910,[1]DI!$A$4:$B$15000,2,FALSE),0)</f>
        <v>0.14149999999999999</v>
      </c>
      <c r="F910" s="14">
        <f t="shared" ca="1" si="299"/>
        <v>1.00052531</v>
      </c>
      <c r="G910" s="14">
        <f ca="1">(TRUNC(PRODUCT($F$12:$F909),16))</f>
        <v>1.4846788524917101</v>
      </c>
      <c r="H910" s="14">
        <f t="shared" ca="1" si="300"/>
        <v>1.10380622170753</v>
      </c>
      <c r="I910" s="14">
        <f t="shared" ca="1" si="301"/>
        <v>1.34505389</v>
      </c>
      <c r="J910" s="13">
        <f t="shared" si="315"/>
        <v>0.05</v>
      </c>
      <c r="K910" s="29">
        <f t="shared" si="302"/>
        <v>44812</v>
      </c>
      <c r="L910" s="2">
        <f t="shared" si="303"/>
        <v>644</v>
      </c>
      <c r="M910" s="17">
        <f t="shared" si="304"/>
        <v>644</v>
      </c>
      <c r="N910" s="12">
        <f t="shared" si="305"/>
        <v>1.1327926719999999</v>
      </c>
      <c r="O910" s="12">
        <f t="shared" ca="1" si="306"/>
        <v>1.5236671900000001</v>
      </c>
      <c r="P910" s="17">
        <f t="shared" si="307"/>
        <v>0</v>
      </c>
      <c r="Q910" s="14">
        <f t="shared" ca="1" si="308"/>
        <v>0</v>
      </c>
      <c r="R910" s="20">
        <f t="shared" si="312"/>
        <v>0</v>
      </c>
      <c r="S910" s="14">
        <f t="shared" si="309"/>
        <v>0</v>
      </c>
      <c r="T910" s="4">
        <f t="shared" si="310"/>
        <v>0</v>
      </c>
      <c r="U910" s="29">
        <f t="shared" si="311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>
        <f t="shared" si="313"/>
        <v>45751</v>
      </c>
      <c r="B911" s="116">
        <f t="shared" ca="1" si="297"/>
        <v>0</v>
      </c>
      <c r="C911" s="14">
        <f t="shared" si="298"/>
        <v>0</v>
      </c>
      <c r="D911" s="95">
        <f t="shared" si="314"/>
        <v>45750</v>
      </c>
      <c r="E911" s="93">
        <f ca="1">IF(D911&lt;$B$1,VLOOKUP(D911,[1]DI!$A$4:$B$15000,2,FALSE),0)</f>
        <v>0.14149999999999999</v>
      </c>
      <c r="F911" s="14">
        <f t="shared" ca="1" si="299"/>
        <v>1.00052531</v>
      </c>
      <c r="G911" s="14">
        <f ca="1">(TRUNC(PRODUCT($F$12:$F910),16))</f>
        <v>1.4854587691397101</v>
      </c>
      <c r="H911" s="14">
        <f t="shared" ca="1" si="300"/>
        <v>1.10380622170753</v>
      </c>
      <c r="I911" s="14">
        <f t="shared" ca="1" si="301"/>
        <v>1.3457604599999999</v>
      </c>
      <c r="J911" s="13">
        <f t="shared" si="315"/>
        <v>0.05</v>
      </c>
      <c r="K911" s="29">
        <f t="shared" si="302"/>
        <v>44812</v>
      </c>
      <c r="L911" s="2">
        <f t="shared" si="303"/>
        <v>645</v>
      </c>
      <c r="M911" s="17">
        <f t="shared" si="304"/>
        <v>645</v>
      </c>
      <c r="N911" s="12">
        <f t="shared" si="305"/>
        <v>1.133012015</v>
      </c>
      <c r="O911" s="12">
        <f t="shared" ca="1" si="306"/>
        <v>1.5247627699999999</v>
      </c>
      <c r="P911" s="17">
        <f t="shared" si="307"/>
        <v>0</v>
      </c>
      <c r="Q911" s="14">
        <f t="shared" ca="1" si="308"/>
        <v>0</v>
      </c>
      <c r="R911" s="20">
        <f t="shared" si="312"/>
        <v>0</v>
      </c>
      <c r="S911" s="14">
        <f t="shared" si="309"/>
        <v>0</v>
      </c>
      <c r="T911" s="4">
        <f t="shared" si="310"/>
        <v>0</v>
      </c>
      <c r="U911" s="29">
        <f t="shared" si="311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>
        <f t="shared" si="313"/>
        <v>45754</v>
      </c>
      <c r="B912" s="116">
        <f t="shared" ca="1" si="297"/>
        <v>0</v>
      </c>
      <c r="C912" s="14">
        <f t="shared" si="298"/>
        <v>0</v>
      </c>
      <c r="D912" s="95">
        <f t="shared" si="314"/>
        <v>45751</v>
      </c>
      <c r="E912" s="93">
        <f ca="1">IF(D912&lt;$B$1,VLOOKUP(D912,[1]DI!$A$4:$B$15000,2,FALSE),0)</f>
        <v>0.14149999999999999</v>
      </c>
      <c r="F912" s="14">
        <f t="shared" ca="1" si="299"/>
        <v>1.00052531</v>
      </c>
      <c r="G912" s="14">
        <f ca="1">(TRUNC(PRODUCT($F$12:$F911),16))</f>
        <v>1.4862390954857301</v>
      </c>
      <c r="H912" s="14">
        <f t="shared" ca="1" si="300"/>
        <v>1.10380622170753</v>
      </c>
      <c r="I912" s="14">
        <f t="shared" ca="1" si="301"/>
        <v>1.3464674000000001</v>
      </c>
      <c r="J912" s="13">
        <f t="shared" si="315"/>
        <v>0.05</v>
      </c>
      <c r="K912" s="29">
        <f t="shared" si="302"/>
        <v>44812</v>
      </c>
      <c r="L912" s="2">
        <f t="shared" si="303"/>
        <v>646</v>
      </c>
      <c r="M912" s="17">
        <f t="shared" si="304"/>
        <v>646</v>
      </c>
      <c r="N912" s="12">
        <f t="shared" si="305"/>
        <v>1.133231401</v>
      </c>
      <c r="O912" s="12">
        <f t="shared" ca="1" si="306"/>
        <v>1.5258591379999999</v>
      </c>
      <c r="P912" s="17">
        <f t="shared" si="307"/>
        <v>0</v>
      </c>
      <c r="Q912" s="14">
        <f t="shared" ca="1" si="308"/>
        <v>0</v>
      </c>
      <c r="R912" s="20">
        <f t="shared" si="312"/>
        <v>0</v>
      </c>
      <c r="S912" s="14">
        <f t="shared" si="309"/>
        <v>0</v>
      </c>
      <c r="T912" s="4">
        <f t="shared" si="310"/>
        <v>0</v>
      </c>
      <c r="U912" s="29">
        <f t="shared" si="311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>
        <f t="shared" si="313"/>
        <v>45755</v>
      </c>
      <c r="B913" s="116">
        <f t="shared" ca="1" si="297"/>
        <v>0</v>
      </c>
      <c r="C913" s="14">
        <f t="shared" si="298"/>
        <v>0</v>
      </c>
      <c r="D913" s="95">
        <f t="shared" si="314"/>
        <v>45754</v>
      </c>
      <c r="E913" s="93">
        <f ca="1">IF(D913&lt;$B$1,VLOOKUP(D913,[1]DI!$A$4:$B$15000,2,FALSE),0)</f>
        <v>0.14149999999999999</v>
      </c>
      <c r="F913" s="14">
        <f t="shared" ca="1" si="299"/>
        <v>1.00052531</v>
      </c>
      <c r="G913" s="14">
        <f ca="1">(TRUNC(PRODUCT($F$12:$F912),16))</f>
        <v>1.4870198317449701</v>
      </c>
      <c r="H913" s="14">
        <f t="shared" ca="1" si="300"/>
        <v>1.10380622170753</v>
      </c>
      <c r="I913" s="14">
        <f t="shared" ca="1" si="301"/>
        <v>1.34717471</v>
      </c>
      <c r="J913" s="13">
        <f t="shared" si="315"/>
        <v>0.05</v>
      </c>
      <c r="K913" s="29">
        <f t="shared" si="302"/>
        <v>44812</v>
      </c>
      <c r="L913" s="2">
        <f t="shared" si="303"/>
        <v>647</v>
      </c>
      <c r="M913" s="17">
        <f t="shared" si="304"/>
        <v>647</v>
      </c>
      <c r="N913" s="12">
        <f t="shared" si="305"/>
        <v>1.133450829</v>
      </c>
      <c r="O913" s="12">
        <f t="shared" ca="1" si="306"/>
        <v>1.5269562919999999</v>
      </c>
      <c r="P913" s="17">
        <f t="shared" si="307"/>
        <v>0</v>
      </c>
      <c r="Q913" s="14">
        <f t="shared" ca="1" si="308"/>
        <v>0</v>
      </c>
      <c r="R913" s="20">
        <f t="shared" si="312"/>
        <v>0</v>
      </c>
      <c r="S913" s="14">
        <f t="shared" si="309"/>
        <v>0</v>
      </c>
      <c r="T913" s="4">
        <f t="shared" si="310"/>
        <v>0</v>
      </c>
      <c r="U913" s="29">
        <f t="shared" si="311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>
        <f t="shared" si="313"/>
        <v>45756</v>
      </c>
      <c r="B914" s="116">
        <f t="shared" ca="1" si="297"/>
        <v>0</v>
      </c>
      <c r="C914" s="14">
        <f t="shared" si="298"/>
        <v>0</v>
      </c>
      <c r="D914" s="95">
        <f t="shared" si="314"/>
        <v>45755</v>
      </c>
      <c r="E914" s="93">
        <f ca="1">IF(D914&lt;$B$1,VLOOKUP(D914,[1]DI!$A$4:$B$15000,2,FALSE),0)</f>
        <v>0.14149999999999999</v>
      </c>
      <c r="F914" s="14">
        <f t="shared" ca="1" si="299"/>
        <v>1.00052531</v>
      </c>
      <c r="G914" s="14">
        <f ca="1">(TRUNC(PRODUCT($F$12:$F913),16))</f>
        <v>1.4878009781327901</v>
      </c>
      <c r="H914" s="14">
        <f t="shared" ca="1" si="300"/>
        <v>1.10380622170753</v>
      </c>
      <c r="I914" s="14">
        <f t="shared" ca="1" si="301"/>
        <v>1.3478824</v>
      </c>
      <c r="J914" s="13">
        <f t="shared" si="315"/>
        <v>0.05</v>
      </c>
      <c r="K914" s="29">
        <f t="shared" si="302"/>
        <v>44812</v>
      </c>
      <c r="L914" s="2">
        <f t="shared" si="303"/>
        <v>648</v>
      </c>
      <c r="M914" s="17">
        <f t="shared" si="304"/>
        <v>648</v>
      </c>
      <c r="N914" s="12">
        <f t="shared" si="305"/>
        <v>1.1336702999999999</v>
      </c>
      <c r="O914" s="12">
        <f t="shared" ca="1" si="306"/>
        <v>1.5280542450000001</v>
      </c>
      <c r="P914" s="17">
        <f t="shared" si="307"/>
        <v>0</v>
      </c>
      <c r="Q914" s="14">
        <f t="shared" ca="1" si="308"/>
        <v>0</v>
      </c>
      <c r="R914" s="20">
        <f t="shared" si="312"/>
        <v>0</v>
      </c>
      <c r="S914" s="14">
        <f t="shared" si="309"/>
        <v>0</v>
      </c>
      <c r="T914" s="4">
        <f t="shared" si="310"/>
        <v>0</v>
      </c>
      <c r="U914" s="29">
        <f t="shared" si="311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>
        <f t="shared" si="313"/>
        <v>45757</v>
      </c>
      <c r="B915" s="116">
        <f t="shared" ca="1" si="297"/>
        <v>0</v>
      </c>
      <c r="C915" s="14">
        <f t="shared" si="298"/>
        <v>0</v>
      </c>
      <c r="D915" s="95">
        <f t="shared" si="314"/>
        <v>45756</v>
      </c>
      <c r="E915" s="93">
        <f ca="1">IF(D915&lt;$B$1,VLOOKUP(D915,[1]DI!$A$4:$B$15000,2,FALSE),0)</f>
        <v>0.14149999999999999</v>
      </c>
      <c r="F915" s="14">
        <f t="shared" ca="1" si="299"/>
        <v>1.00052531</v>
      </c>
      <c r="G915" s="14">
        <f ca="1">(TRUNC(PRODUCT($F$12:$F914),16))</f>
        <v>1.48858253486461</v>
      </c>
      <c r="H915" s="14">
        <f t="shared" ca="1" si="300"/>
        <v>1.10380622170753</v>
      </c>
      <c r="I915" s="14">
        <f t="shared" ca="1" si="301"/>
        <v>1.34859046</v>
      </c>
      <c r="J915" s="13">
        <f t="shared" si="315"/>
        <v>0.05</v>
      </c>
      <c r="K915" s="29">
        <f t="shared" si="302"/>
        <v>44812</v>
      </c>
      <c r="L915" s="2">
        <f t="shared" si="303"/>
        <v>649</v>
      </c>
      <c r="M915" s="17">
        <f t="shared" si="304"/>
        <v>649</v>
      </c>
      <c r="N915" s="12">
        <f t="shared" si="305"/>
        <v>1.1338898129999999</v>
      </c>
      <c r="O915" s="12">
        <f t="shared" ca="1" si="306"/>
        <v>1.5291529850000001</v>
      </c>
      <c r="P915" s="17">
        <f t="shared" si="307"/>
        <v>0</v>
      </c>
      <c r="Q915" s="14">
        <f t="shared" ca="1" si="308"/>
        <v>0</v>
      </c>
      <c r="R915" s="20">
        <f t="shared" si="312"/>
        <v>0</v>
      </c>
      <c r="S915" s="14">
        <f t="shared" si="309"/>
        <v>0</v>
      </c>
      <c r="T915" s="4">
        <f t="shared" si="310"/>
        <v>0</v>
      </c>
      <c r="U915" s="29">
        <f t="shared" si="311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>
        <f t="shared" si="313"/>
        <v>45758</v>
      </c>
      <c r="B916" s="116">
        <f t="shared" ca="1" si="297"/>
        <v>0</v>
      </c>
      <c r="C916" s="14">
        <f t="shared" si="298"/>
        <v>0</v>
      </c>
      <c r="D916" s="95">
        <f t="shared" si="314"/>
        <v>45757</v>
      </c>
      <c r="E916" s="93">
        <f ca="1">IF(D916&lt;$B$1,VLOOKUP(D916,[1]DI!$A$4:$B$15000,2,FALSE),0)</f>
        <v>0.14149999999999999</v>
      </c>
      <c r="F916" s="14">
        <f t="shared" ca="1" si="299"/>
        <v>1.00052531</v>
      </c>
      <c r="G916" s="14">
        <f ca="1">(TRUNC(PRODUCT($F$12:$F915),16))</f>
        <v>1.489364502156</v>
      </c>
      <c r="H916" s="14">
        <f t="shared" ca="1" si="300"/>
        <v>1.10380622170753</v>
      </c>
      <c r="I916" s="14">
        <f t="shared" ca="1" si="301"/>
        <v>1.3492988800000001</v>
      </c>
      <c r="J916" s="13">
        <f t="shared" si="315"/>
        <v>0.05</v>
      </c>
      <c r="K916" s="29">
        <f t="shared" si="302"/>
        <v>44812</v>
      </c>
      <c r="L916" s="2">
        <f t="shared" si="303"/>
        <v>650</v>
      </c>
      <c r="M916" s="17">
        <f t="shared" si="304"/>
        <v>650</v>
      </c>
      <c r="N916" s="12">
        <f t="shared" si="305"/>
        <v>1.1341093689999999</v>
      </c>
      <c r="O916" s="12">
        <f t="shared" ca="1" si="306"/>
        <v>1.5302525010000001</v>
      </c>
      <c r="P916" s="17">
        <f t="shared" si="307"/>
        <v>0</v>
      </c>
      <c r="Q916" s="14">
        <f t="shared" ca="1" si="308"/>
        <v>0</v>
      </c>
      <c r="R916" s="20">
        <f t="shared" si="312"/>
        <v>0</v>
      </c>
      <c r="S916" s="14">
        <f t="shared" si="309"/>
        <v>0</v>
      </c>
      <c r="T916" s="4">
        <f t="shared" si="310"/>
        <v>0</v>
      </c>
      <c r="U916" s="29">
        <f t="shared" si="311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>
        <f t="shared" si="313"/>
        <v>45761</v>
      </c>
      <c r="B917" s="116">
        <f t="shared" ca="1" si="297"/>
        <v>0</v>
      </c>
      <c r="C917" s="14">
        <f t="shared" si="298"/>
        <v>0</v>
      </c>
      <c r="D917" s="95">
        <f t="shared" si="314"/>
        <v>45758</v>
      </c>
      <c r="E917" s="93">
        <f ca="1">IF(D917&lt;$B$1,VLOOKUP(D917,[1]DI!$A$4:$B$15000,2,FALSE),0)</f>
        <v>0.14149999999999999</v>
      </c>
      <c r="F917" s="14">
        <f t="shared" ca="1" si="299"/>
        <v>1.00052531</v>
      </c>
      <c r="G917" s="14">
        <f ca="1">(TRUNC(PRODUCT($F$12:$F916),16))</f>
        <v>1.4901468802226301</v>
      </c>
      <c r="H917" s="14">
        <f t="shared" ca="1" si="300"/>
        <v>1.10380622170753</v>
      </c>
      <c r="I917" s="14">
        <f t="shared" ca="1" si="301"/>
        <v>1.35000768</v>
      </c>
      <c r="J917" s="13">
        <f t="shared" si="315"/>
        <v>0.05</v>
      </c>
      <c r="K917" s="29">
        <f t="shared" si="302"/>
        <v>44812</v>
      </c>
      <c r="L917" s="2">
        <f t="shared" si="303"/>
        <v>651</v>
      </c>
      <c r="M917" s="17">
        <f t="shared" si="304"/>
        <v>651</v>
      </c>
      <c r="N917" s="12">
        <f t="shared" si="305"/>
        <v>1.1343289670000001</v>
      </c>
      <c r="O917" s="12">
        <f t="shared" ca="1" si="306"/>
        <v>1.5313528169999999</v>
      </c>
      <c r="P917" s="17">
        <f t="shared" si="307"/>
        <v>0</v>
      </c>
      <c r="Q917" s="14">
        <f t="shared" ca="1" si="308"/>
        <v>0</v>
      </c>
      <c r="R917" s="20">
        <f t="shared" si="312"/>
        <v>0</v>
      </c>
      <c r="S917" s="14">
        <f t="shared" si="309"/>
        <v>0</v>
      </c>
      <c r="T917" s="4">
        <f t="shared" si="310"/>
        <v>0</v>
      </c>
      <c r="U917" s="29">
        <f t="shared" si="311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>
        <f t="shared" si="313"/>
        <v>45762</v>
      </c>
      <c r="B918" s="116">
        <f t="shared" ca="1" si="297"/>
        <v>0</v>
      </c>
      <c r="C918" s="14">
        <f t="shared" si="298"/>
        <v>0</v>
      </c>
      <c r="D918" s="95">
        <f t="shared" si="314"/>
        <v>45761</v>
      </c>
      <c r="E918" s="93">
        <f ca="1">IF(D918&lt;$B$1,VLOOKUP(D918,[1]DI!$A$4:$B$15000,2,FALSE),0)</f>
        <v>0.14149999999999999</v>
      </c>
      <c r="F918" s="14">
        <f t="shared" ca="1" si="299"/>
        <v>1.00052531</v>
      </c>
      <c r="G918" s="14">
        <f ca="1">(TRUNC(PRODUCT($F$12:$F917),16))</f>
        <v>1.49092966928028</v>
      </c>
      <c r="H918" s="14">
        <f t="shared" ca="1" si="300"/>
        <v>1.10380622170753</v>
      </c>
      <c r="I918" s="14">
        <f t="shared" ca="1" si="301"/>
        <v>1.3507168599999999</v>
      </c>
      <c r="J918" s="13">
        <f t="shared" si="315"/>
        <v>0.05</v>
      </c>
      <c r="K918" s="29">
        <f t="shared" si="302"/>
        <v>44812</v>
      </c>
      <c r="L918" s="2">
        <f t="shared" si="303"/>
        <v>652</v>
      </c>
      <c r="M918" s="17">
        <f t="shared" si="304"/>
        <v>652</v>
      </c>
      <c r="N918" s="12">
        <f t="shared" si="305"/>
        <v>1.134548608</v>
      </c>
      <c r="O918" s="12">
        <f t="shared" ca="1" si="306"/>
        <v>1.532453933</v>
      </c>
      <c r="P918" s="17">
        <f t="shared" si="307"/>
        <v>0</v>
      </c>
      <c r="Q918" s="14">
        <f t="shared" ca="1" si="308"/>
        <v>0</v>
      </c>
      <c r="R918" s="20">
        <f t="shared" si="312"/>
        <v>0</v>
      </c>
      <c r="S918" s="14">
        <f t="shared" si="309"/>
        <v>0</v>
      </c>
      <c r="T918" s="4">
        <f t="shared" si="310"/>
        <v>0</v>
      </c>
      <c r="U918" s="29">
        <f t="shared" si="311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>
        <f t="shared" si="313"/>
        <v>45763</v>
      </c>
      <c r="B919" s="116">
        <f t="shared" ca="1" si="297"/>
        <v>0</v>
      </c>
      <c r="C919" s="14">
        <f t="shared" si="298"/>
        <v>0</v>
      </c>
      <c r="D919" s="95">
        <f t="shared" si="314"/>
        <v>45762</v>
      </c>
      <c r="E919" s="93">
        <f ca="1">IF(D919&lt;$B$1,VLOOKUP(D919,[1]DI!$A$4:$B$15000,2,FALSE),0)</f>
        <v>0.14149999999999999</v>
      </c>
      <c r="F919" s="14">
        <f t="shared" ca="1" si="299"/>
        <v>1.00052531</v>
      </c>
      <c r="G919" s="14">
        <f ca="1">(TRUNC(PRODUCT($F$12:$F918),16))</f>
        <v>1.4917128695448501</v>
      </c>
      <c r="H919" s="14">
        <f t="shared" ca="1" si="300"/>
        <v>1.10380622170753</v>
      </c>
      <c r="I919" s="14">
        <f t="shared" ca="1" si="301"/>
        <v>1.3514264</v>
      </c>
      <c r="J919" s="13">
        <f t="shared" si="315"/>
        <v>0.05</v>
      </c>
      <c r="K919" s="29">
        <f t="shared" si="302"/>
        <v>44812</v>
      </c>
      <c r="L919" s="2">
        <f t="shared" si="303"/>
        <v>653</v>
      </c>
      <c r="M919" s="17">
        <f t="shared" si="304"/>
        <v>653</v>
      </c>
      <c r="N919" s="12">
        <f t="shared" si="305"/>
        <v>1.1347682910000001</v>
      </c>
      <c r="O919" s="12">
        <f t="shared" ca="1" si="306"/>
        <v>1.533555826</v>
      </c>
      <c r="P919" s="17">
        <f t="shared" si="307"/>
        <v>0</v>
      </c>
      <c r="Q919" s="14">
        <f t="shared" ca="1" si="308"/>
        <v>0</v>
      </c>
      <c r="R919" s="20">
        <f t="shared" si="312"/>
        <v>0</v>
      </c>
      <c r="S919" s="14">
        <f t="shared" si="309"/>
        <v>0</v>
      </c>
      <c r="T919" s="4">
        <f t="shared" si="310"/>
        <v>0</v>
      </c>
      <c r="U919" s="29">
        <f t="shared" si="311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>
        <f t="shared" si="313"/>
        <v>45764</v>
      </c>
      <c r="B920" s="116">
        <f t="shared" ca="1" si="297"/>
        <v>0</v>
      </c>
      <c r="C920" s="14">
        <f t="shared" si="298"/>
        <v>0</v>
      </c>
      <c r="D920" s="95">
        <f t="shared" si="314"/>
        <v>45763</v>
      </c>
      <c r="E920" s="93">
        <f ca="1">IF(D920&lt;$B$1,VLOOKUP(D920,[1]DI!$A$4:$B$15000,2,FALSE),0)</f>
        <v>0.14149999999999999</v>
      </c>
      <c r="F920" s="14">
        <f t="shared" ca="1" si="299"/>
        <v>1.00052531</v>
      </c>
      <c r="G920" s="14">
        <f ca="1">(TRUNC(PRODUCT($F$12:$F919),16))</f>
        <v>1.49249648123235</v>
      </c>
      <c r="H920" s="14">
        <f t="shared" ca="1" si="300"/>
        <v>1.10380622170753</v>
      </c>
      <c r="I920" s="14">
        <f t="shared" ca="1" si="301"/>
        <v>1.3521363200000001</v>
      </c>
      <c r="J920" s="13">
        <f t="shared" si="315"/>
        <v>0.05</v>
      </c>
      <c r="K920" s="29">
        <f t="shared" si="302"/>
        <v>44812</v>
      </c>
      <c r="L920" s="2">
        <f t="shared" si="303"/>
        <v>654</v>
      </c>
      <c r="M920" s="17">
        <f t="shared" si="304"/>
        <v>654</v>
      </c>
      <c r="N920" s="12">
        <f t="shared" si="305"/>
        <v>1.1349880160000001</v>
      </c>
      <c r="O920" s="12">
        <f t="shared" ca="1" si="306"/>
        <v>1.5346585189999999</v>
      </c>
      <c r="P920" s="17">
        <f t="shared" si="307"/>
        <v>0</v>
      </c>
      <c r="Q920" s="14">
        <f t="shared" ca="1" si="308"/>
        <v>0</v>
      </c>
      <c r="R920" s="20">
        <f t="shared" si="312"/>
        <v>0</v>
      </c>
      <c r="S920" s="14">
        <f t="shared" si="309"/>
        <v>0</v>
      </c>
      <c r="T920" s="4">
        <f t="shared" si="310"/>
        <v>0</v>
      </c>
      <c r="U920" s="29">
        <f t="shared" si="311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>
        <f t="shared" si="313"/>
        <v>45769</v>
      </c>
      <c r="B921" s="116">
        <f t="shared" ca="1" si="297"/>
        <v>0</v>
      </c>
      <c r="C921" s="14">
        <f t="shared" si="298"/>
        <v>0</v>
      </c>
      <c r="D921" s="95">
        <f t="shared" si="314"/>
        <v>45764</v>
      </c>
      <c r="E921" s="93">
        <f ca="1">IF(D921&lt;$B$1,VLOOKUP(D921,[1]DI!$A$4:$B$15000,2,FALSE),0)</f>
        <v>0.14149999999999999</v>
      </c>
      <c r="F921" s="14">
        <f t="shared" ca="1" si="299"/>
        <v>1.00052531</v>
      </c>
      <c r="G921" s="14">
        <f ca="1">(TRUNC(PRODUCT($F$12:$F920),16))</f>
        <v>1.4932805045589099</v>
      </c>
      <c r="H921" s="14">
        <f t="shared" ca="1" si="300"/>
        <v>1.10380622170753</v>
      </c>
      <c r="I921" s="14">
        <f t="shared" ca="1" si="301"/>
        <v>1.3528466100000001</v>
      </c>
      <c r="J921" s="13">
        <f t="shared" si="315"/>
        <v>0.05</v>
      </c>
      <c r="K921" s="29">
        <f t="shared" si="302"/>
        <v>44812</v>
      </c>
      <c r="L921" s="2">
        <f t="shared" si="303"/>
        <v>655</v>
      </c>
      <c r="M921" s="17">
        <f t="shared" si="304"/>
        <v>655</v>
      </c>
      <c r="N921" s="12">
        <f t="shared" si="305"/>
        <v>1.135207785</v>
      </c>
      <c r="O921" s="12">
        <f t="shared" ca="1" si="306"/>
        <v>1.535762004</v>
      </c>
      <c r="P921" s="17">
        <f t="shared" si="307"/>
        <v>0</v>
      </c>
      <c r="Q921" s="14">
        <f t="shared" ca="1" si="308"/>
        <v>0</v>
      </c>
      <c r="R921" s="20">
        <f t="shared" si="312"/>
        <v>0</v>
      </c>
      <c r="S921" s="14">
        <f t="shared" si="309"/>
        <v>0</v>
      </c>
      <c r="T921" s="4">
        <f t="shared" si="310"/>
        <v>0</v>
      </c>
      <c r="U921" s="29">
        <f t="shared" si="311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>
        <f t="shared" si="313"/>
        <v>45770</v>
      </c>
      <c r="B922" s="116">
        <f t="shared" ca="1" si="297"/>
        <v>0</v>
      </c>
      <c r="C922" s="14">
        <f t="shared" si="298"/>
        <v>0</v>
      </c>
      <c r="D922" s="95">
        <f t="shared" si="314"/>
        <v>45769</v>
      </c>
      <c r="E922" s="93">
        <f ca="1">IF(D922&lt;$B$1,VLOOKUP(D922,[1]DI!$A$4:$B$15000,2,FALSE),0)</f>
        <v>0.14149999999999999</v>
      </c>
      <c r="F922" s="14">
        <f t="shared" ca="1" si="299"/>
        <v>1.00052531</v>
      </c>
      <c r="G922" s="14">
        <f ca="1">(TRUNC(PRODUCT($F$12:$F921),16))</f>
        <v>1.4940649397407599</v>
      </c>
      <c r="H922" s="14">
        <f t="shared" ca="1" si="300"/>
        <v>1.10380622170753</v>
      </c>
      <c r="I922" s="14">
        <f t="shared" ca="1" si="301"/>
        <v>1.35355727</v>
      </c>
      <c r="J922" s="13">
        <f t="shared" si="315"/>
        <v>0.05</v>
      </c>
      <c r="K922" s="29">
        <f t="shared" si="302"/>
        <v>44812</v>
      </c>
      <c r="L922" s="2">
        <f t="shared" si="303"/>
        <v>656</v>
      </c>
      <c r="M922" s="17">
        <f t="shared" si="304"/>
        <v>656</v>
      </c>
      <c r="N922" s="12">
        <f t="shared" si="305"/>
        <v>1.135427596</v>
      </c>
      <c r="O922" s="12">
        <f t="shared" ca="1" si="306"/>
        <v>1.5368662769999999</v>
      </c>
      <c r="P922" s="17">
        <f t="shared" si="307"/>
        <v>0</v>
      </c>
      <c r="Q922" s="14">
        <f t="shared" ca="1" si="308"/>
        <v>0</v>
      </c>
      <c r="R922" s="20">
        <f t="shared" si="312"/>
        <v>0</v>
      </c>
      <c r="S922" s="14">
        <f t="shared" si="309"/>
        <v>0</v>
      </c>
      <c r="T922" s="4">
        <f t="shared" si="310"/>
        <v>0</v>
      </c>
      <c r="U922" s="29">
        <f t="shared" si="311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>
        <f t="shared" si="313"/>
        <v>45771</v>
      </c>
      <c r="B923" s="116">
        <f t="shared" ca="1" si="297"/>
        <v>0</v>
      </c>
      <c r="C923" s="14">
        <f t="shared" si="298"/>
        <v>0</v>
      </c>
      <c r="D923" s="95">
        <f t="shared" si="314"/>
        <v>45770</v>
      </c>
      <c r="E923" s="93">
        <f ca="1">IF(D923&lt;$B$1,VLOOKUP(D923,[1]DI!$A$4:$B$15000,2,FALSE),0)</f>
        <v>0.14149999999999999</v>
      </c>
      <c r="F923" s="14">
        <f t="shared" ca="1" si="299"/>
        <v>1.00052531</v>
      </c>
      <c r="G923" s="14">
        <f ca="1">(TRUNC(PRODUCT($F$12:$F922),16))</f>
        <v>1.4948497869942501</v>
      </c>
      <c r="H923" s="14">
        <f t="shared" ca="1" si="300"/>
        <v>1.10380622170753</v>
      </c>
      <c r="I923" s="14">
        <f t="shared" ca="1" si="301"/>
        <v>1.3542683099999999</v>
      </c>
      <c r="J923" s="13">
        <f t="shared" si="315"/>
        <v>0.05</v>
      </c>
      <c r="K923" s="29">
        <f t="shared" si="302"/>
        <v>44812</v>
      </c>
      <c r="L923" s="2">
        <f t="shared" si="303"/>
        <v>657</v>
      </c>
      <c r="M923" s="17">
        <f t="shared" si="304"/>
        <v>657</v>
      </c>
      <c r="N923" s="12">
        <f t="shared" si="305"/>
        <v>1.1356474489999999</v>
      </c>
      <c r="O923" s="12">
        <f t="shared" ca="1" si="306"/>
        <v>1.537971352</v>
      </c>
      <c r="P923" s="17">
        <f t="shared" si="307"/>
        <v>0</v>
      </c>
      <c r="Q923" s="14">
        <f t="shared" ca="1" si="308"/>
        <v>0</v>
      </c>
      <c r="R923" s="20">
        <f t="shared" si="312"/>
        <v>0</v>
      </c>
      <c r="S923" s="14">
        <f t="shared" si="309"/>
        <v>0</v>
      </c>
      <c r="T923" s="4">
        <f t="shared" si="310"/>
        <v>0</v>
      </c>
      <c r="U923" s="29">
        <f t="shared" si="311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>
        <f t="shared" si="313"/>
        <v>45772</v>
      </c>
      <c r="B924" s="116">
        <f t="shared" ca="1" si="297"/>
        <v>0</v>
      </c>
      <c r="C924" s="14">
        <f t="shared" si="298"/>
        <v>0</v>
      </c>
      <c r="D924" s="95">
        <f t="shared" si="314"/>
        <v>45771</v>
      </c>
      <c r="E924" s="93">
        <f ca="1">IF(D924&lt;$B$1,VLOOKUP(D924,[1]DI!$A$4:$B$15000,2,FALSE),0)</f>
        <v>0.14149999999999999</v>
      </c>
      <c r="F924" s="14">
        <f t="shared" ca="1" si="299"/>
        <v>1.00052531</v>
      </c>
      <c r="G924" s="14">
        <f ca="1">(TRUNC(PRODUCT($F$12:$F923),16))</f>
        <v>1.4956350465358601</v>
      </c>
      <c r="H924" s="14">
        <f t="shared" ca="1" si="300"/>
        <v>1.10380622170753</v>
      </c>
      <c r="I924" s="14">
        <f t="shared" ca="1" si="301"/>
        <v>1.35497972</v>
      </c>
      <c r="J924" s="13">
        <f t="shared" si="315"/>
        <v>0.05</v>
      </c>
      <c r="K924" s="29">
        <f t="shared" si="302"/>
        <v>44812</v>
      </c>
      <c r="L924" s="2">
        <f t="shared" si="303"/>
        <v>658</v>
      </c>
      <c r="M924" s="17">
        <f t="shared" si="304"/>
        <v>658</v>
      </c>
      <c r="N924" s="12">
        <f t="shared" si="305"/>
        <v>1.1358673450000001</v>
      </c>
      <c r="O924" s="12">
        <f t="shared" ca="1" si="306"/>
        <v>1.539077217</v>
      </c>
      <c r="P924" s="17">
        <f t="shared" si="307"/>
        <v>0</v>
      </c>
      <c r="Q924" s="14">
        <f t="shared" ca="1" si="308"/>
        <v>0</v>
      </c>
      <c r="R924" s="20">
        <f t="shared" si="312"/>
        <v>0</v>
      </c>
      <c r="S924" s="14">
        <f t="shared" si="309"/>
        <v>0</v>
      </c>
      <c r="T924" s="4">
        <f t="shared" si="310"/>
        <v>0</v>
      </c>
      <c r="U924" s="29">
        <f t="shared" si="311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>
        <f t="shared" si="313"/>
        <v>45775</v>
      </c>
      <c r="B925" s="116">
        <f t="shared" ca="1" si="297"/>
        <v>0</v>
      </c>
      <c r="C925" s="14">
        <f t="shared" si="298"/>
        <v>0</v>
      </c>
      <c r="D925" s="95">
        <f t="shared" si="314"/>
        <v>45772</v>
      </c>
      <c r="E925" s="93">
        <f ca="1">IF(D925&lt;$B$1,VLOOKUP(D925,[1]DI!$A$4:$B$15000,2,FALSE),0)</f>
        <v>0.14149999999999999</v>
      </c>
      <c r="F925" s="14">
        <f t="shared" ca="1" si="299"/>
        <v>1.00052531</v>
      </c>
      <c r="G925" s="14">
        <f ca="1">(TRUNC(PRODUCT($F$12:$F924),16))</f>
        <v>1.4964207185821501</v>
      </c>
      <c r="H925" s="14">
        <f t="shared" ca="1" si="300"/>
        <v>1.10380622170753</v>
      </c>
      <c r="I925" s="14">
        <f t="shared" ca="1" si="301"/>
        <v>1.35569151</v>
      </c>
      <c r="J925" s="13">
        <f t="shared" si="315"/>
        <v>0.05</v>
      </c>
      <c r="K925" s="29">
        <f t="shared" si="302"/>
        <v>44812</v>
      </c>
      <c r="L925" s="2">
        <f t="shared" si="303"/>
        <v>659</v>
      </c>
      <c r="M925" s="17">
        <f t="shared" si="304"/>
        <v>659</v>
      </c>
      <c r="N925" s="12">
        <f t="shared" si="305"/>
        <v>1.136087284</v>
      </c>
      <c r="O925" s="12">
        <f t="shared" ca="1" si="306"/>
        <v>1.5401838859999999</v>
      </c>
      <c r="P925" s="17">
        <f t="shared" si="307"/>
        <v>0</v>
      </c>
      <c r="Q925" s="14">
        <f t="shared" ca="1" si="308"/>
        <v>0</v>
      </c>
      <c r="R925" s="20">
        <f t="shared" si="312"/>
        <v>0</v>
      </c>
      <c r="S925" s="14">
        <f t="shared" si="309"/>
        <v>0</v>
      </c>
      <c r="T925" s="4">
        <f t="shared" si="310"/>
        <v>0</v>
      </c>
      <c r="U925" s="29">
        <f t="shared" si="311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>
        <f t="shared" si="313"/>
        <v>45776</v>
      </c>
      <c r="B926" s="116">
        <f t="shared" ca="1" si="297"/>
        <v>0</v>
      </c>
      <c r="C926" s="14">
        <f t="shared" si="298"/>
        <v>0</v>
      </c>
      <c r="D926" s="95">
        <f t="shared" si="314"/>
        <v>45775</v>
      </c>
      <c r="E926" s="93">
        <f ca="1">IF(D926&lt;$B$1,VLOOKUP(D926,[1]DI!$A$4:$B$15000,2,FALSE),0)</f>
        <v>0.14149999999999999</v>
      </c>
      <c r="F926" s="14">
        <f t="shared" ca="1" si="299"/>
        <v>1.00052531</v>
      </c>
      <c r="G926" s="14">
        <f ca="1">(TRUNC(PRODUCT($F$12:$F925),16))</f>
        <v>1.49720680334983</v>
      </c>
      <c r="H926" s="14">
        <f t="shared" ca="1" si="300"/>
        <v>1.10380622170753</v>
      </c>
      <c r="I926" s="14">
        <f t="shared" ca="1" si="301"/>
        <v>1.35640366</v>
      </c>
      <c r="J926" s="13">
        <f t="shared" si="315"/>
        <v>0.05</v>
      </c>
      <c r="K926" s="29">
        <f t="shared" si="302"/>
        <v>44812</v>
      </c>
      <c r="L926" s="2">
        <f t="shared" si="303"/>
        <v>660</v>
      </c>
      <c r="M926" s="17">
        <f t="shared" si="304"/>
        <v>660</v>
      </c>
      <c r="N926" s="12">
        <f t="shared" si="305"/>
        <v>1.1363072649999999</v>
      </c>
      <c r="O926" s="12">
        <f t="shared" ca="1" si="306"/>
        <v>1.541291333</v>
      </c>
      <c r="P926" s="17">
        <f t="shared" si="307"/>
        <v>0</v>
      </c>
      <c r="Q926" s="14">
        <f t="shared" ca="1" si="308"/>
        <v>0</v>
      </c>
      <c r="R926" s="20">
        <f t="shared" si="312"/>
        <v>0</v>
      </c>
      <c r="S926" s="14">
        <f t="shared" si="309"/>
        <v>0</v>
      </c>
      <c r="T926" s="4">
        <f t="shared" si="310"/>
        <v>0</v>
      </c>
      <c r="U926" s="29">
        <f t="shared" si="311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>
        <f t="shared" si="313"/>
        <v>45777</v>
      </c>
      <c r="B927" s="116">
        <f t="shared" ca="1" si="297"/>
        <v>0</v>
      </c>
      <c r="C927" s="14">
        <f t="shared" si="298"/>
        <v>0</v>
      </c>
      <c r="D927" s="95">
        <f t="shared" si="314"/>
        <v>45776</v>
      </c>
      <c r="E927" s="93">
        <f ca="1">IF(D927&lt;$B$1,VLOOKUP(D927,[1]DI!$A$4:$B$15000,2,FALSE),0)</f>
        <v>0.14149999999999999</v>
      </c>
      <c r="F927" s="14">
        <f t="shared" ca="1" si="299"/>
        <v>1.00052531</v>
      </c>
      <c r="G927" s="14">
        <f ca="1">(TRUNC(PRODUCT($F$12:$F926),16))</f>
        <v>1.4979933010557001</v>
      </c>
      <c r="H927" s="14">
        <f t="shared" ca="1" si="300"/>
        <v>1.10380622170753</v>
      </c>
      <c r="I927" s="14">
        <f t="shared" ca="1" si="301"/>
        <v>1.3571162000000001</v>
      </c>
      <c r="J927" s="13">
        <f t="shared" si="315"/>
        <v>0.05</v>
      </c>
      <c r="K927" s="29">
        <f t="shared" si="302"/>
        <v>44812</v>
      </c>
      <c r="L927" s="2">
        <f t="shared" si="303"/>
        <v>661</v>
      </c>
      <c r="M927" s="17">
        <f t="shared" si="304"/>
        <v>661</v>
      </c>
      <c r="N927" s="12">
        <f t="shared" si="305"/>
        <v>1.136527289</v>
      </c>
      <c r="O927" s="12">
        <f t="shared" ca="1" si="306"/>
        <v>1.5423995960000001</v>
      </c>
      <c r="P927" s="17">
        <f t="shared" si="307"/>
        <v>0</v>
      </c>
      <c r="Q927" s="14">
        <f t="shared" ca="1" si="308"/>
        <v>0</v>
      </c>
      <c r="R927" s="20">
        <f t="shared" si="312"/>
        <v>0</v>
      </c>
      <c r="S927" s="14">
        <f t="shared" si="309"/>
        <v>0</v>
      </c>
      <c r="T927" s="4">
        <f t="shared" si="310"/>
        <v>0</v>
      </c>
      <c r="U927" s="29">
        <f t="shared" si="311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>
        <f t="shared" si="313"/>
        <v>45779</v>
      </c>
      <c r="B928" s="116">
        <f t="shared" ca="1" si="297"/>
        <v>0</v>
      </c>
      <c r="C928" s="14">
        <f t="shared" si="298"/>
        <v>0</v>
      </c>
      <c r="D928" s="95">
        <f t="shared" si="314"/>
        <v>45777</v>
      </c>
      <c r="E928" s="93">
        <f ca="1">IF(D928&lt;$B$1,VLOOKUP(D928,[1]DI!$A$4:$B$15000,2,FALSE),0)</f>
        <v>0.14149999999999999</v>
      </c>
      <c r="F928" s="14">
        <f t="shared" ca="1" si="299"/>
        <v>1.00052531</v>
      </c>
      <c r="G928" s="14">
        <f ca="1">(TRUNC(PRODUCT($F$12:$F927),16))</f>
        <v>1.49878021191668</v>
      </c>
      <c r="H928" s="14">
        <f t="shared" ca="1" si="300"/>
        <v>1.10380622170753</v>
      </c>
      <c r="I928" s="14">
        <f t="shared" ca="1" si="301"/>
        <v>1.3578291</v>
      </c>
      <c r="J928" s="13">
        <f t="shared" si="315"/>
        <v>0.05</v>
      </c>
      <c r="K928" s="29">
        <f t="shared" si="302"/>
        <v>44812</v>
      </c>
      <c r="L928" s="2">
        <f t="shared" si="303"/>
        <v>662</v>
      </c>
      <c r="M928" s="17">
        <f t="shared" si="304"/>
        <v>662</v>
      </c>
      <c r="N928" s="12">
        <f t="shared" si="305"/>
        <v>1.136747355</v>
      </c>
      <c r="O928" s="12">
        <f t="shared" ca="1" si="306"/>
        <v>1.543508638</v>
      </c>
      <c r="P928" s="17">
        <f t="shared" si="307"/>
        <v>0</v>
      </c>
      <c r="Q928" s="14">
        <f t="shared" ca="1" si="308"/>
        <v>0</v>
      </c>
      <c r="R928" s="20">
        <f t="shared" si="312"/>
        <v>0</v>
      </c>
      <c r="S928" s="14">
        <f t="shared" si="309"/>
        <v>0</v>
      </c>
      <c r="T928" s="4">
        <f t="shared" si="310"/>
        <v>0</v>
      </c>
      <c r="U928" s="29">
        <f t="shared" si="311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>
        <f t="shared" si="313"/>
        <v>45782</v>
      </c>
      <c r="B929" s="116">
        <f t="shared" ca="1" si="297"/>
        <v>0</v>
      </c>
      <c r="C929" s="14">
        <f t="shared" si="298"/>
        <v>0</v>
      </c>
      <c r="D929" s="95">
        <f t="shared" si="314"/>
        <v>45779</v>
      </c>
      <c r="E929" s="93">
        <f ca="1">IF(D929&lt;$B$1,VLOOKUP(D929,[1]DI!$A$4:$B$15000,2,FALSE),0)</f>
        <v>0.14149999999999999</v>
      </c>
      <c r="F929" s="14">
        <f t="shared" ca="1" si="299"/>
        <v>1.00052531</v>
      </c>
      <c r="G929" s="14">
        <f ca="1">(TRUNC(PRODUCT($F$12:$F928),16))</f>
        <v>1.4995675361498</v>
      </c>
      <c r="H929" s="14">
        <f t="shared" ca="1" si="300"/>
        <v>1.10380622170753</v>
      </c>
      <c r="I929" s="14">
        <f t="shared" ca="1" si="301"/>
        <v>1.35854238</v>
      </c>
      <c r="J929" s="13">
        <f t="shared" si="315"/>
        <v>0.05</v>
      </c>
      <c r="K929" s="29">
        <f t="shared" si="302"/>
        <v>44812</v>
      </c>
      <c r="L929" s="2">
        <f t="shared" si="303"/>
        <v>663</v>
      </c>
      <c r="M929" s="17">
        <f t="shared" si="304"/>
        <v>663</v>
      </c>
      <c r="N929" s="12">
        <f t="shared" si="305"/>
        <v>1.136967464</v>
      </c>
      <c r="O929" s="12">
        <f t="shared" ca="1" si="306"/>
        <v>1.544618485</v>
      </c>
      <c r="P929" s="17">
        <f t="shared" si="307"/>
        <v>0</v>
      </c>
      <c r="Q929" s="14">
        <f t="shared" ca="1" si="308"/>
        <v>0</v>
      </c>
      <c r="R929" s="20">
        <f t="shared" si="312"/>
        <v>0</v>
      </c>
      <c r="S929" s="14">
        <f t="shared" si="309"/>
        <v>0</v>
      </c>
      <c r="T929" s="4">
        <f t="shared" si="310"/>
        <v>0</v>
      </c>
      <c r="U929" s="29">
        <f t="shared" si="311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>
        <f t="shared" si="313"/>
        <v>45783</v>
      </c>
      <c r="B930" s="116">
        <f t="shared" ca="1" si="297"/>
        <v>0</v>
      </c>
      <c r="C930" s="14">
        <f t="shared" si="298"/>
        <v>0</v>
      </c>
      <c r="D930" s="95">
        <f t="shared" si="314"/>
        <v>45782</v>
      </c>
      <c r="E930" s="93">
        <f ca="1">IF(D930&lt;$B$1,VLOOKUP(D930,[1]DI!$A$4:$B$15000,2,FALSE),0)</f>
        <v>0.14149999999999999</v>
      </c>
      <c r="F930" s="14">
        <f t="shared" ca="1" si="299"/>
        <v>1.00052531</v>
      </c>
      <c r="G930" s="14">
        <f ca="1">(TRUNC(PRODUCT($F$12:$F929),16))</f>
        <v>1.5003552739722099</v>
      </c>
      <c r="H930" s="14">
        <f t="shared" ca="1" si="300"/>
        <v>1.10380622170753</v>
      </c>
      <c r="I930" s="14">
        <f t="shared" ca="1" si="301"/>
        <v>1.35925604</v>
      </c>
      <c r="J930" s="13">
        <f t="shared" si="315"/>
        <v>0.05</v>
      </c>
      <c r="K930" s="29">
        <f t="shared" si="302"/>
        <v>44812</v>
      </c>
      <c r="L930" s="2">
        <f t="shared" si="303"/>
        <v>664</v>
      </c>
      <c r="M930" s="17">
        <f t="shared" si="304"/>
        <v>664</v>
      </c>
      <c r="N930" s="12">
        <f t="shared" si="305"/>
        <v>1.137187615</v>
      </c>
      <c r="O930" s="12">
        <f t="shared" ca="1" si="306"/>
        <v>1.5457291339999999</v>
      </c>
      <c r="P930" s="17">
        <f t="shared" si="307"/>
        <v>0</v>
      </c>
      <c r="Q930" s="14">
        <f t="shared" ca="1" si="308"/>
        <v>0</v>
      </c>
      <c r="R930" s="20">
        <f t="shared" si="312"/>
        <v>0</v>
      </c>
      <c r="S930" s="14">
        <f t="shared" si="309"/>
        <v>0</v>
      </c>
      <c r="T930" s="4">
        <f t="shared" si="310"/>
        <v>0</v>
      </c>
      <c r="U930" s="29">
        <f t="shared" si="311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>
        <f t="shared" si="313"/>
        <v>45784</v>
      </c>
      <c r="B931" s="116">
        <f t="shared" ca="1" si="297"/>
        <v>0</v>
      </c>
      <c r="C931" s="14">
        <f t="shared" si="298"/>
        <v>0</v>
      </c>
      <c r="D931" s="95">
        <f t="shared" si="314"/>
        <v>45783</v>
      </c>
      <c r="E931" s="93">
        <f ca="1">IF(D931&lt;$B$1,VLOOKUP(D931,[1]DI!$A$4:$B$15000,2,FALSE),0)</f>
        <v>0.14149999999999999</v>
      </c>
      <c r="F931" s="14">
        <f t="shared" ca="1" si="299"/>
        <v>1.00052531</v>
      </c>
      <c r="G931" s="14">
        <f ca="1">(TRUNC(PRODUCT($F$12:$F930),16))</f>
        <v>1.50114342560118</v>
      </c>
      <c r="H931" s="14">
        <f t="shared" ca="1" si="300"/>
        <v>1.10380622170753</v>
      </c>
      <c r="I931" s="14">
        <f t="shared" ca="1" si="301"/>
        <v>1.3599700699999999</v>
      </c>
      <c r="J931" s="13">
        <f t="shared" si="315"/>
        <v>0.05</v>
      </c>
      <c r="K931" s="29">
        <f t="shared" si="302"/>
        <v>44812</v>
      </c>
      <c r="L931" s="2">
        <f t="shared" si="303"/>
        <v>665</v>
      </c>
      <c r="M931" s="17">
        <f t="shared" si="304"/>
        <v>665</v>
      </c>
      <c r="N931" s="12">
        <f t="shared" si="305"/>
        <v>1.13740781</v>
      </c>
      <c r="O931" s="12">
        <f t="shared" ca="1" si="306"/>
        <v>1.5468405789999999</v>
      </c>
      <c r="P931" s="17">
        <f t="shared" si="307"/>
        <v>0</v>
      </c>
      <c r="Q931" s="14">
        <f t="shared" ca="1" si="308"/>
        <v>0</v>
      </c>
      <c r="R931" s="20">
        <f t="shared" si="312"/>
        <v>0</v>
      </c>
      <c r="S931" s="14">
        <f t="shared" si="309"/>
        <v>0</v>
      </c>
      <c r="T931" s="4">
        <f t="shared" si="310"/>
        <v>0</v>
      </c>
      <c r="U931" s="29">
        <f t="shared" si="311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>
        <f t="shared" si="313"/>
        <v>45785</v>
      </c>
      <c r="B932" s="116">
        <f t="shared" ca="1" si="297"/>
        <v>0</v>
      </c>
      <c r="C932" s="14">
        <f t="shared" si="298"/>
        <v>0</v>
      </c>
      <c r="D932" s="95">
        <f t="shared" si="314"/>
        <v>45784</v>
      </c>
      <c r="E932" s="93">
        <f ca="1">IF(D932&lt;$B$1,VLOOKUP(D932,[1]DI!$A$4:$B$15000,2,FALSE),0)</f>
        <v>0.14149999999999999</v>
      </c>
      <c r="F932" s="14">
        <f t="shared" ca="1" si="299"/>
        <v>1.00052531</v>
      </c>
      <c r="G932" s="14">
        <f ca="1">(TRUNC(PRODUCT($F$12:$F931),16))</f>
        <v>1.50193199125409</v>
      </c>
      <c r="H932" s="14">
        <f t="shared" ca="1" si="300"/>
        <v>1.10380622170753</v>
      </c>
      <c r="I932" s="14">
        <f t="shared" ca="1" si="301"/>
        <v>1.36068448</v>
      </c>
      <c r="J932" s="13">
        <f t="shared" si="315"/>
        <v>0.05</v>
      </c>
      <c r="K932" s="29">
        <f t="shared" si="302"/>
        <v>44812</v>
      </c>
      <c r="L932" s="2">
        <f t="shared" si="303"/>
        <v>666</v>
      </c>
      <c r="M932" s="17">
        <f t="shared" si="304"/>
        <v>666</v>
      </c>
      <c r="N932" s="12">
        <f t="shared" si="305"/>
        <v>1.137628047</v>
      </c>
      <c r="O932" s="12">
        <f t="shared" ca="1" si="306"/>
        <v>1.5479528279999999</v>
      </c>
      <c r="P932" s="17">
        <f t="shared" si="307"/>
        <v>0</v>
      </c>
      <c r="Q932" s="14">
        <f t="shared" ca="1" si="308"/>
        <v>0</v>
      </c>
      <c r="R932" s="20">
        <f t="shared" si="312"/>
        <v>0</v>
      </c>
      <c r="S932" s="14">
        <f t="shared" si="309"/>
        <v>0</v>
      </c>
      <c r="T932" s="4">
        <f t="shared" si="310"/>
        <v>0</v>
      </c>
      <c r="U932" s="29">
        <f t="shared" si="311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>
        <f t="shared" si="313"/>
        <v>45786</v>
      </c>
      <c r="B933" s="116">
        <f t="shared" ca="1" si="297"/>
        <v>0</v>
      </c>
      <c r="C933" s="14">
        <f t="shared" si="298"/>
        <v>0</v>
      </c>
      <c r="D933" s="95">
        <f t="shared" si="314"/>
        <v>45785</v>
      </c>
      <c r="E933" s="93">
        <f ca="1">IF(D933&lt;$B$1,VLOOKUP(D933,[1]DI!$A$4:$B$15000,2,FALSE),0)</f>
        <v>0.14649999999999999</v>
      </c>
      <c r="F933" s="14">
        <f t="shared" ca="1" si="299"/>
        <v>1.00054266</v>
      </c>
      <c r="G933" s="14">
        <f ca="1">(TRUNC(PRODUCT($F$12:$F932),16))</f>
        <v>1.50272097114841</v>
      </c>
      <c r="H933" s="14">
        <f t="shared" ca="1" si="300"/>
        <v>1.10380622170753</v>
      </c>
      <c r="I933" s="14">
        <f t="shared" ca="1" si="301"/>
        <v>1.36139926</v>
      </c>
      <c r="J933" s="13">
        <f t="shared" si="315"/>
        <v>0.05</v>
      </c>
      <c r="K933" s="29">
        <f t="shared" si="302"/>
        <v>44812</v>
      </c>
      <c r="L933" s="2">
        <f t="shared" si="303"/>
        <v>667</v>
      </c>
      <c r="M933" s="17">
        <f t="shared" si="304"/>
        <v>667</v>
      </c>
      <c r="N933" s="12">
        <f t="shared" si="305"/>
        <v>1.1378483260000001</v>
      </c>
      <c r="O933" s="12">
        <f t="shared" ca="1" si="306"/>
        <v>1.5490658690000001</v>
      </c>
      <c r="P933" s="17">
        <f t="shared" si="307"/>
        <v>0</v>
      </c>
      <c r="Q933" s="14">
        <f t="shared" ca="1" si="308"/>
        <v>0</v>
      </c>
      <c r="R933" s="20">
        <f t="shared" si="312"/>
        <v>0</v>
      </c>
      <c r="S933" s="14">
        <f t="shared" si="309"/>
        <v>0</v>
      </c>
      <c r="T933" s="4">
        <f t="shared" si="310"/>
        <v>0</v>
      </c>
      <c r="U933" s="29">
        <f t="shared" si="311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>
        <f t="shared" si="313"/>
        <v>45789</v>
      </c>
      <c r="B934" s="116">
        <f t="shared" ref="B934:B997" ca="1" si="316">IF(D934&lt;=TODAY(),C934+Q934,IF(AND(D934&gt;TODAY(),A934&lt;=$B$1),IF(VLOOKUP(TODAY(),$A$10:$E$5000,4,FALSE)=0,"n.d",C934+Q934),"n.d"))</f>
        <v>0</v>
      </c>
      <c r="C934" s="14">
        <f t="shared" ref="C934:C997" si="317">(C933-S933)</f>
        <v>0</v>
      </c>
      <c r="D934" s="95">
        <f t="shared" si="314"/>
        <v>45786</v>
      </c>
      <c r="E934" s="93">
        <f ca="1">IF(D934&lt;$B$1,VLOOKUP(D934,[1]DI!$A$4:$B$15000,2,FALSE),0)</f>
        <v>0.14649999999999999</v>
      </c>
      <c r="F934" s="14">
        <f t="shared" ref="F934:F997" ca="1" si="318">ROUND(((1+E934)^(1/252)),8)</f>
        <v>1.00054266</v>
      </c>
      <c r="G934" s="14">
        <f ca="1">(TRUNC(PRODUCT($F$12:$F933),16))</f>
        <v>1.50353643771061</v>
      </c>
      <c r="H934" s="14">
        <f t="shared" ref="H934:H997" ca="1" si="319">IF(P933&gt;0,G933,H933)</f>
        <v>1.10380622170753</v>
      </c>
      <c r="I934" s="14">
        <f t="shared" ref="I934:I997" ca="1" si="320">ROUND(G934/H934,8)</f>
        <v>1.3621380300000001</v>
      </c>
      <c r="J934" s="13">
        <f t="shared" si="315"/>
        <v>0.05</v>
      </c>
      <c r="K934" s="29">
        <f t="shared" ref="K934:K997" si="321">IF(P933&gt;0,VLOOKUP(P933,X$12:AH$150,2),K933)</f>
        <v>44812</v>
      </c>
      <c r="L934" s="2">
        <f t="shared" ref="L934:L997" si="322">IF(A934&gt;K934,IF(NETWORKDAYS(K934,A934,$X$160:$X$544)-1=0,1,NETWORKDAYS(K934,A934,$X$160:$X$544)-1),0)</f>
        <v>668</v>
      </c>
      <c r="M934" s="17">
        <f t="shared" ref="M934:M997" si="323">IF(AND(L934=1,L933=1),1,IF(L934&gt;0,IF(L934=L933,L934+1,L934),0))</f>
        <v>668</v>
      </c>
      <c r="N934" s="12">
        <f t="shared" ref="N934:N997" si="324">ROUND((J934+1)^(M934/252),9)</f>
        <v>1.138068648</v>
      </c>
      <c r="O934" s="12">
        <f t="shared" ref="O934:O997" ca="1" si="325">ROUND(I934*N934,9)</f>
        <v>1.5502065860000001</v>
      </c>
      <c r="P934" s="17">
        <f t="shared" ref="P934:P997" si="326">IF(VLOOKUP(A934,Y$12:AF$150,8)=VLOOKUP(A933,Y$12:AF$150,8),0,VLOOKUP(A934,Y$12:AF$150,8))</f>
        <v>0</v>
      </c>
      <c r="Q934" s="14">
        <f t="shared" ref="Q934:Q997" ca="1" si="327">TRUNC(((O934-1)*C934),8)</f>
        <v>0</v>
      </c>
      <c r="R934" s="20">
        <f t="shared" si="312"/>
        <v>0</v>
      </c>
      <c r="S934" s="14">
        <f t="shared" ref="S934:S997" si="328">IF(R934&gt;0,TRUNC(R934*C934,8),0)</f>
        <v>0</v>
      </c>
      <c r="T934" s="4">
        <f t="shared" ref="T934:T997" si="329">IF(P933&gt;0,VLOOKUP(P933,X$12:AH$150,10),T933)</f>
        <v>0</v>
      </c>
      <c r="U934" s="29">
        <f t="shared" ref="U934:U997" si="330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>
        <f t="shared" si="313"/>
        <v>45790</v>
      </c>
      <c r="B935" s="116">
        <f t="shared" ca="1" si="316"/>
        <v>0</v>
      </c>
      <c r="C935" s="14">
        <f t="shared" si="317"/>
        <v>0</v>
      </c>
      <c r="D935" s="95">
        <f t="shared" si="314"/>
        <v>45789</v>
      </c>
      <c r="E935" s="93">
        <f ca="1">IF(D935&lt;$B$1,VLOOKUP(D935,[1]DI!$A$4:$B$15000,2,FALSE),0)</f>
        <v>0.14649999999999999</v>
      </c>
      <c r="F935" s="14">
        <f t="shared" ca="1" si="318"/>
        <v>1.00054266</v>
      </c>
      <c r="G935" s="14">
        <f ca="1">(TRUNC(PRODUCT($F$12:$F934),16))</f>
        <v>1.5043523467939</v>
      </c>
      <c r="H935" s="14">
        <f t="shared" ca="1" si="319"/>
        <v>1.10380622170753</v>
      </c>
      <c r="I935" s="14">
        <f t="shared" ca="1" si="320"/>
        <v>1.36287721</v>
      </c>
      <c r="J935" s="13">
        <f t="shared" si="315"/>
        <v>0.05</v>
      </c>
      <c r="K935" s="29">
        <f t="shared" si="321"/>
        <v>44812</v>
      </c>
      <c r="L935" s="2">
        <f t="shared" si="322"/>
        <v>669</v>
      </c>
      <c r="M935" s="17">
        <f t="shared" si="323"/>
        <v>669</v>
      </c>
      <c r="N935" s="12">
        <f t="shared" si="324"/>
        <v>1.1382890130000001</v>
      </c>
      <c r="O935" s="12">
        <f t="shared" ca="1" si="325"/>
        <v>1.551348154</v>
      </c>
      <c r="P935" s="17">
        <f t="shared" si="326"/>
        <v>0</v>
      </c>
      <c r="Q935" s="14">
        <f t="shared" ca="1" si="327"/>
        <v>0</v>
      </c>
      <c r="R935" s="20">
        <f t="shared" si="312"/>
        <v>0</v>
      </c>
      <c r="S935" s="14">
        <f t="shared" si="328"/>
        <v>0</v>
      </c>
      <c r="T935" s="4">
        <f t="shared" si="329"/>
        <v>0</v>
      </c>
      <c r="U935" s="29">
        <f t="shared" si="330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>
        <f t="shared" si="313"/>
        <v>45791</v>
      </c>
      <c r="B936" s="116">
        <f t="shared" ca="1" si="316"/>
        <v>0</v>
      </c>
      <c r="C936" s="14">
        <f t="shared" si="317"/>
        <v>0</v>
      </c>
      <c r="D936" s="95">
        <f t="shared" si="314"/>
        <v>45790</v>
      </c>
      <c r="E936" s="93">
        <f ca="1">IF(D936&lt;$B$1,VLOOKUP(D936,[1]DI!$A$4:$B$15000,2,FALSE),0)</f>
        <v>0.14649999999999999</v>
      </c>
      <c r="F936" s="14">
        <f t="shared" ca="1" si="318"/>
        <v>1.00054266</v>
      </c>
      <c r="G936" s="14">
        <f ca="1">(TRUNC(PRODUCT($F$12:$F935),16))</f>
        <v>1.5051686986384101</v>
      </c>
      <c r="H936" s="14">
        <f t="shared" ca="1" si="319"/>
        <v>1.10380622170753</v>
      </c>
      <c r="I936" s="14">
        <f t="shared" ca="1" si="320"/>
        <v>1.36361679</v>
      </c>
      <c r="J936" s="13">
        <f t="shared" si="315"/>
        <v>0.05</v>
      </c>
      <c r="K936" s="29">
        <f t="shared" si="321"/>
        <v>44812</v>
      </c>
      <c r="L936" s="2">
        <f t="shared" si="322"/>
        <v>670</v>
      </c>
      <c r="M936" s="17">
        <f t="shared" si="323"/>
        <v>670</v>
      </c>
      <c r="N936" s="12">
        <f t="shared" si="324"/>
        <v>1.1385094200000001</v>
      </c>
      <c r="O936" s="12">
        <f t="shared" ca="1" si="325"/>
        <v>1.5524905609999999</v>
      </c>
      <c r="P936" s="17">
        <f t="shared" si="326"/>
        <v>0</v>
      </c>
      <c r="Q936" s="14">
        <f t="shared" ca="1" si="327"/>
        <v>0</v>
      </c>
      <c r="R936" s="20">
        <f t="shared" si="312"/>
        <v>0</v>
      </c>
      <c r="S936" s="14">
        <f t="shared" si="328"/>
        <v>0</v>
      </c>
      <c r="T936" s="4">
        <f t="shared" si="329"/>
        <v>0</v>
      </c>
      <c r="U936" s="29">
        <f t="shared" si="330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>
        <f t="shared" si="313"/>
        <v>45792</v>
      </c>
      <c r="B937" s="116">
        <f t="shared" ca="1" si="316"/>
        <v>0</v>
      </c>
      <c r="C937" s="14">
        <f t="shared" si="317"/>
        <v>0</v>
      </c>
      <c r="D937" s="95">
        <f t="shared" si="314"/>
        <v>45791</v>
      </c>
      <c r="E937" s="93">
        <f ca="1">IF(D937&lt;$B$1,VLOOKUP(D937,[1]DI!$A$4:$B$15000,2,FALSE),0)</f>
        <v>0.14649999999999999</v>
      </c>
      <c r="F937" s="14">
        <f t="shared" ca="1" si="318"/>
        <v>1.00054266</v>
      </c>
      <c r="G937" s="14">
        <f ca="1">(TRUNC(PRODUCT($F$12:$F936),16))</f>
        <v>1.5059854934844199</v>
      </c>
      <c r="H937" s="14">
        <f t="shared" ca="1" si="319"/>
        <v>1.10380622170753</v>
      </c>
      <c r="I937" s="14">
        <f t="shared" ca="1" si="320"/>
        <v>1.3643567700000001</v>
      </c>
      <c r="J937" s="13">
        <f t="shared" si="315"/>
        <v>0.05</v>
      </c>
      <c r="K937" s="29">
        <f t="shared" si="321"/>
        <v>44812</v>
      </c>
      <c r="L937" s="2">
        <f t="shared" si="322"/>
        <v>671</v>
      </c>
      <c r="M937" s="17">
        <f t="shared" si="323"/>
        <v>671</v>
      </c>
      <c r="N937" s="12">
        <f t="shared" si="324"/>
        <v>1.138729871</v>
      </c>
      <c r="O937" s="12">
        <f t="shared" ca="1" si="325"/>
        <v>1.5536338089999999</v>
      </c>
      <c r="P937" s="17">
        <f t="shared" si="326"/>
        <v>0</v>
      </c>
      <c r="Q937" s="14">
        <f t="shared" ca="1" si="327"/>
        <v>0</v>
      </c>
      <c r="R937" s="20">
        <f t="shared" si="312"/>
        <v>0</v>
      </c>
      <c r="S937" s="14">
        <f t="shared" si="328"/>
        <v>0</v>
      </c>
      <c r="T937" s="4">
        <f t="shared" si="329"/>
        <v>0</v>
      </c>
      <c r="U937" s="29">
        <f t="shared" si="330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>
        <f t="shared" si="313"/>
        <v>45793</v>
      </c>
      <c r="B938" s="116">
        <f t="shared" ca="1" si="316"/>
        <v>0</v>
      </c>
      <c r="C938" s="14">
        <f t="shared" si="317"/>
        <v>0</v>
      </c>
      <c r="D938" s="95">
        <f t="shared" si="314"/>
        <v>45792</v>
      </c>
      <c r="E938" s="93">
        <f ca="1">IF(D938&lt;$B$1,VLOOKUP(D938,[1]DI!$A$4:$B$15000,2,FALSE),0)</f>
        <v>0.14649999999999999</v>
      </c>
      <c r="F938" s="14">
        <f t="shared" ca="1" si="318"/>
        <v>1.00054266</v>
      </c>
      <c r="G938" s="14">
        <f ca="1">(TRUNC(PRODUCT($F$12:$F937),16))</f>
        <v>1.50680273157231</v>
      </c>
      <c r="H938" s="14">
        <f t="shared" ca="1" si="319"/>
        <v>1.10380622170753</v>
      </c>
      <c r="I938" s="14">
        <f t="shared" ca="1" si="320"/>
        <v>1.36509715</v>
      </c>
      <c r="J938" s="13">
        <f t="shared" si="315"/>
        <v>0.05</v>
      </c>
      <c r="K938" s="29">
        <f t="shared" si="321"/>
        <v>44812</v>
      </c>
      <c r="L938" s="2">
        <f t="shared" si="322"/>
        <v>672</v>
      </c>
      <c r="M938" s="17">
        <f t="shared" si="323"/>
        <v>672</v>
      </c>
      <c r="N938" s="12">
        <f t="shared" si="324"/>
        <v>1.138950363</v>
      </c>
      <c r="O938" s="12">
        <f t="shared" ca="1" si="325"/>
        <v>1.554777895</v>
      </c>
      <c r="P938" s="17">
        <f t="shared" si="326"/>
        <v>0</v>
      </c>
      <c r="Q938" s="14">
        <f t="shared" ca="1" si="327"/>
        <v>0</v>
      </c>
      <c r="R938" s="20">
        <f t="shared" si="312"/>
        <v>0</v>
      </c>
      <c r="S938" s="14">
        <f t="shared" si="328"/>
        <v>0</v>
      </c>
      <c r="T938" s="4">
        <f t="shared" si="329"/>
        <v>0</v>
      </c>
      <c r="U938" s="29">
        <f t="shared" si="330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>
        <f t="shared" si="313"/>
        <v>45796</v>
      </c>
      <c r="B939" s="116">
        <f t="shared" ca="1" si="316"/>
        <v>0</v>
      </c>
      <c r="C939" s="14">
        <f t="shared" si="317"/>
        <v>0</v>
      </c>
      <c r="D939" s="95">
        <f t="shared" si="314"/>
        <v>45793</v>
      </c>
      <c r="E939" s="93">
        <f ca="1">IF(D939&lt;$B$1,VLOOKUP(D939,[1]DI!$A$4:$B$15000,2,FALSE),0)</f>
        <v>0.14649999999999999</v>
      </c>
      <c r="F939" s="14">
        <f t="shared" ca="1" si="318"/>
        <v>1.00054266</v>
      </c>
      <c r="G939" s="14">
        <f ca="1">(TRUNC(PRODUCT($F$12:$F938),16))</f>
        <v>1.5076204131426301</v>
      </c>
      <c r="H939" s="14">
        <f t="shared" ca="1" si="319"/>
        <v>1.10380622170753</v>
      </c>
      <c r="I939" s="14">
        <f t="shared" ca="1" si="320"/>
        <v>1.36583794</v>
      </c>
      <c r="J939" s="13">
        <f t="shared" si="315"/>
        <v>0.05</v>
      </c>
      <c r="K939" s="29">
        <f t="shared" si="321"/>
        <v>44812</v>
      </c>
      <c r="L939" s="2">
        <f t="shared" si="322"/>
        <v>673</v>
      </c>
      <c r="M939" s="17">
        <f t="shared" si="323"/>
        <v>673</v>
      </c>
      <c r="N939" s="12">
        <f t="shared" si="324"/>
        <v>1.139170899</v>
      </c>
      <c r="O939" s="12">
        <f t="shared" ca="1" si="325"/>
        <v>1.555922834</v>
      </c>
      <c r="P939" s="17">
        <f t="shared" si="326"/>
        <v>0</v>
      </c>
      <c r="Q939" s="14">
        <f t="shared" ca="1" si="327"/>
        <v>0</v>
      </c>
      <c r="R939" s="20">
        <f t="shared" si="312"/>
        <v>0</v>
      </c>
      <c r="S939" s="14">
        <f t="shared" si="328"/>
        <v>0</v>
      </c>
      <c r="T939" s="4">
        <f t="shared" si="329"/>
        <v>0</v>
      </c>
      <c r="U939" s="29">
        <f t="shared" si="330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>
        <f t="shared" si="313"/>
        <v>45797</v>
      </c>
      <c r="B940" s="116" t="str">
        <f t="shared" ca="1" si="316"/>
        <v>n.d</v>
      </c>
      <c r="C940" s="14">
        <f t="shared" si="317"/>
        <v>0</v>
      </c>
      <c r="D940" s="95">
        <f t="shared" si="314"/>
        <v>45796</v>
      </c>
      <c r="E940" s="93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1.5084385384360199</v>
      </c>
      <c r="H940" s="14">
        <f t="shared" ca="1" si="319"/>
        <v>1.10380622170753</v>
      </c>
      <c r="I940" s="14">
        <f t="shared" ca="1" si="320"/>
        <v>1.3665791199999999</v>
      </c>
      <c r="J940" s="13">
        <f t="shared" si="315"/>
        <v>0.05</v>
      </c>
      <c r="K940" s="29">
        <f t="shared" si="321"/>
        <v>44812</v>
      </c>
      <c r="L940" s="2">
        <f t="shared" si="322"/>
        <v>674</v>
      </c>
      <c r="M940" s="17">
        <f t="shared" si="323"/>
        <v>674</v>
      </c>
      <c r="N940" s="12">
        <f t="shared" si="324"/>
        <v>1.139391477</v>
      </c>
      <c r="O940" s="12">
        <f t="shared" ca="1" si="325"/>
        <v>1.557068602</v>
      </c>
      <c r="P940" s="17">
        <f t="shared" si="326"/>
        <v>0</v>
      </c>
      <c r="Q940" s="14">
        <f t="shared" ca="1" si="327"/>
        <v>0</v>
      </c>
      <c r="R940" s="20">
        <f t="shared" si="312"/>
        <v>0</v>
      </c>
      <c r="S940" s="14">
        <f t="shared" si="328"/>
        <v>0</v>
      </c>
      <c r="T940" s="4">
        <f t="shared" si="329"/>
        <v>0</v>
      </c>
      <c r="U940" s="29">
        <f t="shared" si="330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>
        <f t="shared" si="313"/>
        <v>45798</v>
      </c>
      <c r="B941" s="116" t="str">
        <f t="shared" ca="1" si="316"/>
        <v>n.d</v>
      </c>
      <c r="C941" s="14">
        <f t="shared" si="317"/>
        <v>0</v>
      </c>
      <c r="D941" s="95">
        <f t="shared" si="314"/>
        <v>45797</v>
      </c>
      <c r="E941" s="93">
        <f ca="1">IF(D941&lt;$B$1,VLOOKUP(D941,[1]DI!$A$4:$B$15000,2,FALSE),0)</f>
        <v>0</v>
      </c>
      <c r="F941" s="14">
        <f t="shared" ca="1" si="318"/>
        <v>1</v>
      </c>
      <c r="G941" s="14">
        <f ca="1">(TRUNC(PRODUCT($F$12:$F940),16))</f>
        <v>1.5084385384360199</v>
      </c>
      <c r="H941" s="14">
        <f t="shared" ca="1" si="319"/>
        <v>1.10380622170753</v>
      </c>
      <c r="I941" s="14">
        <f t="shared" ca="1" si="320"/>
        <v>1.3665791199999999</v>
      </c>
      <c r="J941" s="13">
        <f t="shared" si="315"/>
        <v>0.05</v>
      </c>
      <c r="K941" s="29">
        <f t="shared" si="321"/>
        <v>44812</v>
      </c>
      <c r="L941" s="2">
        <f t="shared" si="322"/>
        <v>675</v>
      </c>
      <c r="M941" s="17">
        <f t="shared" si="323"/>
        <v>675</v>
      </c>
      <c r="N941" s="12">
        <f t="shared" si="324"/>
        <v>1.139612098</v>
      </c>
      <c r="O941" s="12">
        <f t="shared" ca="1" si="325"/>
        <v>1.557370098</v>
      </c>
      <c r="P941" s="17">
        <f t="shared" si="326"/>
        <v>0</v>
      </c>
      <c r="Q941" s="14">
        <f t="shared" ca="1" si="327"/>
        <v>0</v>
      </c>
      <c r="R941" s="20">
        <f t="shared" si="312"/>
        <v>0</v>
      </c>
      <c r="S941" s="14">
        <f t="shared" si="328"/>
        <v>0</v>
      </c>
      <c r="T941" s="4">
        <f t="shared" si="329"/>
        <v>0</v>
      </c>
      <c r="U941" s="29">
        <f t="shared" si="330"/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>
        <f t="shared" si="313"/>
        <v>45799</v>
      </c>
      <c r="B942" s="116" t="str">
        <f t="shared" ca="1" si="316"/>
        <v>n.d</v>
      </c>
      <c r="C942" s="14">
        <f t="shared" si="317"/>
        <v>0</v>
      </c>
      <c r="D942" s="95">
        <f t="shared" si="314"/>
        <v>45798</v>
      </c>
      <c r="E942" s="93">
        <f ca="1">IF(D942&lt;$B$1,VLOOKUP(D942,[1]DI!$A$4:$B$15000,2,FALSE),0)</f>
        <v>0</v>
      </c>
      <c r="F942" s="14">
        <f t="shared" ca="1" si="318"/>
        <v>1</v>
      </c>
      <c r="G942" s="14">
        <f ca="1">(TRUNC(PRODUCT($F$12:$F941),16))</f>
        <v>1.5084385384360199</v>
      </c>
      <c r="H942" s="14">
        <f t="shared" ca="1" si="319"/>
        <v>1.10380622170753</v>
      </c>
      <c r="I942" s="14">
        <f t="shared" ca="1" si="320"/>
        <v>1.3665791199999999</v>
      </c>
      <c r="J942" s="13">
        <f t="shared" si="315"/>
        <v>0.05</v>
      </c>
      <c r="K942" s="29">
        <f t="shared" si="321"/>
        <v>44812</v>
      </c>
      <c r="L942" s="2">
        <f t="shared" si="322"/>
        <v>676</v>
      </c>
      <c r="M942" s="17">
        <f t="shared" si="323"/>
        <v>676</v>
      </c>
      <c r="N942" s="12">
        <f t="shared" si="324"/>
        <v>1.1398327619999999</v>
      </c>
      <c r="O942" s="12">
        <f t="shared" ca="1" si="325"/>
        <v>1.5576716530000001</v>
      </c>
      <c r="P942" s="17">
        <f t="shared" si="326"/>
        <v>0</v>
      </c>
      <c r="Q942" s="14">
        <f t="shared" ca="1" si="327"/>
        <v>0</v>
      </c>
      <c r="R942" s="20">
        <f t="shared" si="312"/>
        <v>0</v>
      </c>
      <c r="S942" s="14">
        <f t="shared" si="328"/>
        <v>0</v>
      </c>
      <c r="T942" s="4">
        <f t="shared" si="329"/>
        <v>0</v>
      </c>
      <c r="U942" s="29">
        <f t="shared" si="330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>
        <f t="shared" si="313"/>
        <v>45800</v>
      </c>
      <c r="B943" s="116" t="str">
        <f t="shared" ca="1" si="316"/>
        <v>n.d</v>
      </c>
      <c r="C943" s="14">
        <f t="shared" si="317"/>
        <v>0</v>
      </c>
      <c r="D943" s="95">
        <f t="shared" si="314"/>
        <v>45799</v>
      </c>
      <c r="E943" s="93">
        <f ca="1">IF(D943&lt;$B$1,VLOOKUP(D943,[1]DI!$A$4:$B$15000,2,FALSE),0)</f>
        <v>0</v>
      </c>
      <c r="F943" s="14">
        <f t="shared" ca="1" si="318"/>
        <v>1</v>
      </c>
      <c r="G943" s="14">
        <f ca="1">(TRUNC(PRODUCT($F$12:$F942),16))</f>
        <v>1.5084385384360199</v>
      </c>
      <c r="H943" s="14">
        <f t="shared" ca="1" si="319"/>
        <v>1.10380622170753</v>
      </c>
      <c r="I943" s="14">
        <f t="shared" ca="1" si="320"/>
        <v>1.3665791199999999</v>
      </c>
      <c r="J943" s="13">
        <f t="shared" si="315"/>
        <v>0.05</v>
      </c>
      <c r="K943" s="29">
        <f t="shared" si="321"/>
        <v>44812</v>
      </c>
      <c r="L943" s="2">
        <f t="shared" si="322"/>
        <v>677</v>
      </c>
      <c r="M943" s="17">
        <f t="shared" si="323"/>
        <v>677</v>
      </c>
      <c r="N943" s="12">
        <f t="shared" si="324"/>
        <v>1.1400534680000001</v>
      </c>
      <c r="O943" s="12">
        <f t="shared" ca="1" si="325"/>
        <v>1.557973265</v>
      </c>
      <c r="P943" s="17">
        <f t="shared" si="326"/>
        <v>0</v>
      </c>
      <c r="Q943" s="14">
        <f t="shared" ca="1" si="327"/>
        <v>0</v>
      </c>
      <c r="R943" s="20">
        <f t="shared" si="312"/>
        <v>0</v>
      </c>
      <c r="S943" s="14">
        <f t="shared" si="328"/>
        <v>0</v>
      </c>
      <c r="T943" s="4">
        <f t="shared" si="329"/>
        <v>0</v>
      </c>
      <c r="U943" s="29">
        <f t="shared" si="330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>
        <f t="shared" si="313"/>
        <v>45803</v>
      </c>
      <c r="B944" s="116" t="str">
        <f t="shared" ca="1" si="316"/>
        <v>n.d</v>
      </c>
      <c r="C944" s="14">
        <f t="shared" si="317"/>
        <v>0</v>
      </c>
      <c r="D944" s="95">
        <f t="shared" si="314"/>
        <v>45800</v>
      </c>
      <c r="E944" s="93">
        <f ca="1">IF(D944&lt;$B$1,VLOOKUP(D944,[1]DI!$A$4:$B$15000,2,FALSE),0)</f>
        <v>0</v>
      </c>
      <c r="F944" s="14">
        <f t="shared" ca="1" si="318"/>
        <v>1</v>
      </c>
      <c r="G944" s="14">
        <f ca="1">(TRUNC(PRODUCT($F$12:$F943),16))</f>
        <v>1.5084385384360199</v>
      </c>
      <c r="H944" s="14">
        <f t="shared" ca="1" si="319"/>
        <v>1.10380622170753</v>
      </c>
      <c r="I944" s="14">
        <f t="shared" ca="1" si="320"/>
        <v>1.3665791199999999</v>
      </c>
      <c r="J944" s="13">
        <f t="shared" si="315"/>
        <v>0.05</v>
      </c>
      <c r="K944" s="29">
        <f t="shared" si="321"/>
        <v>44812</v>
      </c>
      <c r="L944" s="2">
        <f t="shared" si="322"/>
        <v>678</v>
      </c>
      <c r="M944" s="17">
        <f t="shared" si="323"/>
        <v>678</v>
      </c>
      <c r="N944" s="12">
        <f t="shared" si="324"/>
        <v>1.140274217</v>
      </c>
      <c r="O944" s="12">
        <f t="shared" ca="1" si="325"/>
        <v>1.5582749360000001</v>
      </c>
      <c r="P944" s="17">
        <f t="shared" si="326"/>
        <v>0</v>
      </c>
      <c r="Q944" s="14">
        <f t="shared" ca="1" si="327"/>
        <v>0</v>
      </c>
      <c r="R944" s="20">
        <f t="shared" si="312"/>
        <v>0</v>
      </c>
      <c r="S944" s="14">
        <f t="shared" si="328"/>
        <v>0</v>
      </c>
      <c r="T944" s="4">
        <f t="shared" si="329"/>
        <v>0</v>
      </c>
      <c r="U944" s="29">
        <f t="shared" si="330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>
        <f t="shared" si="313"/>
        <v>45804</v>
      </c>
      <c r="B945" s="116" t="str">
        <f t="shared" ca="1" si="316"/>
        <v>n.d</v>
      </c>
      <c r="C945" s="14">
        <f t="shared" si="317"/>
        <v>0</v>
      </c>
      <c r="D945" s="95">
        <f t="shared" si="314"/>
        <v>45803</v>
      </c>
      <c r="E945" s="93">
        <f ca="1">IF(D945&lt;$B$1,VLOOKUP(D945,[1]DI!$A$4:$B$15000,2,FALSE),0)</f>
        <v>0</v>
      </c>
      <c r="F945" s="14">
        <f t="shared" ca="1" si="318"/>
        <v>1</v>
      </c>
      <c r="G945" s="14">
        <f ca="1">(TRUNC(PRODUCT($F$12:$F944),16))</f>
        <v>1.5084385384360199</v>
      </c>
      <c r="H945" s="14">
        <f t="shared" ca="1" si="319"/>
        <v>1.10380622170753</v>
      </c>
      <c r="I945" s="14">
        <f t="shared" ca="1" si="320"/>
        <v>1.3665791199999999</v>
      </c>
      <c r="J945" s="13">
        <f t="shared" si="315"/>
        <v>0.05</v>
      </c>
      <c r="K945" s="29">
        <f t="shared" si="321"/>
        <v>44812</v>
      </c>
      <c r="L945" s="2">
        <f t="shared" si="322"/>
        <v>679</v>
      </c>
      <c r="M945" s="17">
        <f t="shared" si="323"/>
        <v>679</v>
      </c>
      <c r="N945" s="12">
        <f t="shared" si="324"/>
        <v>1.1404950089999999</v>
      </c>
      <c r="O945" s="12">
        <f t="shared" ca="1" si="325"/>
        <v>1.558576666</v>
      </c>
      <c r="P945" s="17">
        <f t="shared" si="326"/>
        <v>0</v>
      </c>
      <c r="Q945" s="14">
        <f t="shared" ca="1" si="327"/>
        <v>0</v>
      </c>
      <c r="R945" s="20">
        <f t="shared" si="312"/>
        <v>0</v>
      </c>
      <c r="S945" s="14">
        <f t="shared" si="328"/>
        <v>0</v>
      </c>
      <c r="T945" s="4">
        <f t="shared" si="329"/>
        <v>0</v>
      </c>
      <c r="U945" s="29">
        <f t="shared" si="330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>
        <f t="shared" si="313"/>
        <v>45805</v>
      </c>
      <c r="B946" s="116" t="str">
        <f t="shared" ca="1" si="316"/>
        <v>n.d</v>
      </c>
      <c r="C946" s="14">
        <f t="shared" si="317"/>
        <v>0</v>
      </c>
      <c r="D946" s="95">
        <f t="shared" si="314"/>
        <v>45804</v>
      </c>
      <c r="E946" s="93">
        <f ca="1">IF(D946&lt;$B$1,VLOOKUP(D946,[1]DI!$A$4:$B$15000,2,FALSE),0)</f>
        <v>0</v>
      </c>
      <c r="F946" s="14">
        <f t="shared" ca="1" si="318"/>
        <v>1</v>
      </c>
      <c r="G946" s="14">
        <f ca="1">(TRUNC(PRODUCT($F$12:$F945),16))</f>
        <v>1.5084385384360199</v>
      </c>
      <c r="H946" s="14">
        <f t="shared" ca="1" si="319"/>
        <v>1.10380622170753</v>
      </c>
      <c r="I946" s="14">
        <f t="shared" ca="1" si="320"/>
        <v>1.3665791199999999</v>
      </c>
      <c r="J946" s="13">
        <f t="shared" si="315"/>
        <v>0.05</v>
      </c>
      <c r="K946" s="29">
        <f t="shared" si="321"/>
        <v>44812</v>
      </c>
      <c r="L946" s="2">
        <f t="shared" si="322"/>
        <v>680</v>
      </c>
      <c r="M946" s="17">
        <f t="shared" si="323"/>
        <v>680</v>
      </c>
      <c r="N946" s="12">
        <f t="shared" si="324"/>
        <v>1.140715844</v>
      </c>
      <c r="O946" s="12">
        <f t="shared" ca="1" si="325"/>
        <v>1.558878454</v>
      </c>
      <c r="P946" s="17">
        <f t="shared" si="326"/>
        <v>0</v>
      </c>
      <c r="Q946" s="14">
        <f t="shared" ca="1" si="327"/>
        <v>0</v>
      </c>
      <c r="R946" s="20">
        <f t="shared" si="312"/>
        <v>0</v>
      </c>
      <c r="S946" s="14">
        <f t="shared" si="328"/>
        <v>0</v>
      </c>
      <c r="T946" s="4">
        <f t="shared" si="329"/>
        <v>0</v>
      </c>
      <c r="U946" s="29">
        <f t="shared" si="330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>
        <f t="shared" si="313"/>
        <v>45806</v>
      </c>
      <c r="B947" s="116" t="str">
        <f t="shared" ca="1" si="316"/>
        <v>n.d</v>
      </c>
      <c r="C947" s="14">
        <f t="shared" si="317"/>
        <v>0</v>
      </c>
      <c r="D947" s="95">
        <f t="shared" si="314"/>
        <v>45805</v>
      </c>
      <c r="E947" s="93">
        <f ca="1">IF(D947&lt;$B$1,VLOOKUP(D947,[1]DI!$A$4:$B$15000,2,FALSE),0)</f>
        <v>0</v>
      </c>
      <c r="F947" s="14">
        <f t="shared" ca="1" si="318"/>
        <v>1</v>
      </c>
      <c r="G947" s="14">
        <f ca="1">(TRUNC(PRODUCT($F$12:$F946),16))</f>
        <v>1.5084385384360199</v>
      </c>
      <c r="H947" s="14">
        <f t="shared" ca="1" si="319"/>
        <v>1.10380622170753</v>
      </c>
      <c r="I947" s="14">
        <f t="shared" ca="1" si="320"/>
        <v>1.3665791199999999</v>
      </c>
      <c r="J947" s="13">
        <f t="shared" si="315"/>
        <v>0.05</v>
      </c>
      <c r="K947" s="29">
        <f t="shared" si="321"/>
        <v>44812</v>
      </c>
      <c r="L947" s="2">
        <f t="shared" si="322"/>
        <v>681</v>
      </c>
      <c r="M947" s="17">
        <f t="shared" si="323"/>
        <v>681</v>
      </c>
      <c r="N947" s="12">
        <f t="shared" si="324"/>
        <v>1.1409367210000001</v>
      </c>
      <c r="O947" s="12">
        <f t="shared" ca="1" si="325"/>
        <v>1.5591803</v>
      </c>
      <c r="P947" s="17">
        <f t="shared" si="326"/>
        <v>0</v>
      </c>
      <c r="Q947" s="14">
        <f t="shared" ca="1" si="327"/>
        <v>0</v>
      </c>
      <c r="R947" s="20">
        <f t="shared" si="312"/>
        <v>0</v>
      </c>
      <c r="S947" s="14">
        <f t="shared" si="328"/>
        <v>0</v>
      </c>
      <c r="T947" s="4">
        <f t="shared" si="329"/>
        <v>0</v>
      </c>
      <c r="U947" s="29">
        <f t="shared" si="330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>
        <f t="shared" si="313"/>
        <v>45807</v>
      </c>
      <c r="B948" s="116" t="str">
        <f t="shared" ca="1" si="316"/>
        <v>n.d</v>
      </c>
      <c r="C948" s="14">
        <f t="shared" si="317"/>
        <v>0</v>
      </c>
      <c r="D948" s="95">
        <f t="shared" si="314"/>
        <v>45806</v>
      </c>
      <c r="E948" s="93">
        <f ca="1">IF(D948&lt;$B$1,VLOOKUP(D948,[1]DI!$A$4:$B$15000,2,FALSE),0)</f>
        <v>0</v>
      </c>
      <c r="F948" s="14">
        <f t="shared" ca="1" si="318"/>
        <v>1</v>
      </c>
      <c r="G948" s="14">
        <f ca="1">(TRUNC(PRODUCT($F$12:$F947),16))</f>
        <v>1.5084385384360199</v>
      </c>
      <c r="H948" s="14">
        <f t="shared" ca="1" si="319"/>
        <v>1.10380622170753</v>
      </c>
      <c r="I948" s="14">
        <f t="shared" ca="1" si="320"/>
        <v>1.3665791199999999</v>
      </c>
      <c r="J948" s="13">
        <f t="shared" si="315"/>
        <v>0.05</v>
      </c>
      <c r="K948" s="29">
        <f t="shared" si="321"/>
        <v>44812</v>
      </c>
      <c r="L948" s="2">
        <f t="shared" si="322"/>
        <v>682</v>
      </c>
      <c r="M948" s="17">
        <f t="shared" si="323"/>
        <v>682</v>
      </c>
      <c r="N948" s="12">
        <f t="shared" si="324"/>
        <v>1.1411576409999999</v>
      </c>
      <c r="O948" s="12">
        <f t="shared" ca="1" si="325"/>
        <v>1.5594822049999999</v>
      </c>
      <c r="P948" s="17">
        <f t="shared" si="326"/>
        <v>0</v>
      </c>
      <c r="Q948" s="14">
        <f t="shared" ca="1" si="327"/>
        <v>0</v>
      </c>
      <c r="R948" s="20">
        <f t="shared" si="312"/>
        <v>0</v>
      </c>
      <c r="S948" s="14">
        <f t="shared" si="328"/>
        <v>0</v>
      </c>
      <c r="T948" s="4">
        <f t="shared" si="329"/>
        <v>0</v>
      </c>
      <c r="U948" s="29">
        <f t="shared" si="330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>
        <f t="shared" si="313"/>
        <v>45810</v>
      </c>
      <c r="B949" s="116" t="str">
        <f t="shared" ca="1" si="316"/>
        <v>n.d</v>
      </c>
      <c r="C949" s="14">
        <f t="shared" si="317"/>
        <v>0</v>
      </c>
      <c r="D949" s="95">
        <f t="shared" si="314"/>
        <v>45807</v>
      </c>
      <c r="E949" s="93">
        <f ca="1">IF(D949&lt;$B$1,VLOOKUP(D949,[1]DI!$A$4:$B$15000,2,FALSE),0)</f>
        <v>0</v>
      </c>
      <c r="F949" s="14">
        <f t="shared" ca="1" si="318"/>
        <v>1</v>
      </c>
      <c r="G949" s="14">
        <f ca="1">(TRUNC(PRODUCT($F$12:$F948),16))</f>
        <v>1.5084385384360199</v>
      </c>
      <c r="H949" s="14">
        <f t="shared" ca="1" si="319"/>
        <v>1.10380622170753</v>
      </c>
      <c r="I949" s="14">
        <f t="shared" ca="1" si="320"/>
        <v>1.3665791199999999</v>
      </c>
      <c r="J949" s="13">
        <f t="shared" si="315"/>
        <v>0.05</v>
      </c>
      <c r="K949" s="29">
        <f t="shared" si="321"/>
        <v>44812</v>
      </c>
      <c r="L949" s="2">
        <f t="shared" si="322"/>
        <v>683</v>
      </c>
      <c r="M949" s="17">
        <f t="shared" si="323"/>
        <v>683</v>
      </c>
      <c r="N949" s="12">
        <f t="shared" si="324"/>
        <v>1.141378604</v>
      </c>
      <c r="O949" s="12">
        <f t="shared" ca="1" si="325"/>
        <v>1.559784168</v>
      </c>
      <c r="P949" s="17">
        <f t="shared" si="326"/>
        <v>0</v>
      </c>
      <c r="Q949" s="14">
        <f t="shared" ca="1" si="327"/>
        <v>0</v>
      </c>
      <c r="R949" s="20">
        <f t="shared" si="312"/>
        <v>0</v>
      </c>
      <c r="S949" s="14">
        <f t="shared" si="328"/>
        <v>0</v>
      </c>
      <c r="T949" s="4">
        <f t="shared" si="329"/>
        <v>0</v>
      </c>
      <c r="U949" s="29">
        <f t="shared" si="330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>
        <f t="shared" si="313"/>
        <v>45811</v>
      </c>
      <c r="B950" s="116" t="str">
        <f t="shared" ca="1" si="316"/>
        <v>n.d</v>
      </c>
      <c r="C950" s="14">
        <f t="shared" si="317"/>
        <v>0</v>
      </c>
      <c r="D950" s="95">
        <f t="shared" si="314"/>
        <v>45810</v>
      </c>
      <c r="E950" s="93">
        <f ca="1">IF(D950&lt;$B$1,VLOOKUP(D950,[1]DI!$A$4:$B$15000,2,FALSE),0)</f>
        <v>0</v>
      </c>
      <c r="F950" s="14">
        <f t="shared" ca="1" si="318"/>
        <v>1</v>
      </c>
      <c r="G950" s="14">
        <f ca="1">(TRUNC(PRODUCT($F$12:$F949),16))</f>
        <v>1.5084385384360199</v>
      </c>
      <c r="H950" s="14">
        <f t="shared" ca="1" si="319"/>
        <v>1.10380622170753</v>
      </c>
      <c r="I950" s="14">
        <f t="shared" ca="1" si="320"/>
        <v>1.3665791199999999</v>
      </c>
      <c r="J950" s="13">
        <f t="shared" si="315"/>
        <v>0.05</v>
      </c>
      <c r="K950" s="29">
        <f t="shared" si="321"/>
        <v>44812</v>
      </c>
      <c r="L950" s="2">
        <f t="shared" si="322"/>
        <v>684</v>
      </c>
      <c r="M950" s="17">
        <f t="shared" si="323"/>
        <v>684</v>
      </c>
      <c r="N950" s="12">
        <f t="shared" si="324"/>
        <v>1.1415996100000001</v>
      </c>
      <c r="O950" s="12">
        <f t="shared" ca="1" si="325"/>
        <v>1.56008619</v>
      </c>
      <c r="P950" s="17">
        <f t="shared" si="326"/>
        <v>0</v>
      </c>
      <c r="Q950" s="14">
        <f t="shared" ca="1" si="327"/>
        <v>0</v>
      </c>
      <c r="R950" s="20">
        <f t="shared" si="312"/>
        <v>0</v>
      </c>
      <c r="S950" s="14">
        <f t="shared" si="328"/>
        <v>0</v>
      </c>
      <c r="T950" s="4">
        <f t="shared" si="329"/>
        <v>0</v>
      </c>
      <c r="U950" s="29">
        <f t="shared" si="330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>
        <f t="shared" si="313"/>
        <v>45812</v>
      </c>
      <c r="B951" s="116" t="str">
        <f t="shared" ca="1" si="316"/>
        <v>n.d</v>
      </c>
      <c r="C951" s="14">
        <f t="shared" si="317"/>
        <v>0</v>
      </c>
      <c r="D951" s="95">
        <f t="shared" si="314"/>
        <v>45811</v>
      </c>
      <c r="E951" s="93">
        <f ca="1">IF(D951&lt;$B$1,VLOOKUP(D951,[1]DI!$A$4:$B$15000,2,FALSE),0)</f>
        <v>0</v>
      </c>
      <c r="F951" s="14">
        <f t="shared" ca="1" si="318"/>
        <v>1</v>
      </c>
      <c r="G951" s="14">
        <f ca="1">(TRUNC(PRODUCT($F$12:$F950),16))</f>
        <v>1.5084385384360199</v>
      </c>
      <c r="H951" s="14">
        <f t="shared" ca="1" si="319"/>
        <v>1.10380622170753</v>
      </c>
      <c r="I951" s="14">
        <f t="shared" ca="1" si="320"/>
        <v>1.3665791199999999</v>
      </c>
      <c r="J951" s="13">
        <f t="shared" si="315"/>
        <v>0.05</v>
      </c>
      <c r="K951" s="29">
        <f t="shared" si="321"/>
        <v>44812</v>
      </c>
      <c r="L951" s="2">
        <f t="shared" si="322"/>
        <v>685</v>
      </c>
      <c r="M951" s="17">
        <f t="shared" si="323"/>
        <v>685</v>
      </c>
      <c r="N951" s="12">
        <f t="shared" si="324"/>
        <v>1.141820659</v>
      </c>
      <c r="O951" s="12">
        <f t="shared" ca="1" si="325"/>
        <v>1.5603882710000001</v>
      </c>
      <c r="P951" s="17">
        <f t="shared" si="326"/>
        <v>0</v>
      </c>
      <c r="Q951" s="14">
        <f t="shared" ca="1" si="327"/>
        <v>0</v>
      </c>
      <c r="R951" s="20">
        <f t="shared" si="312"/>
        <v>0</v>
      </c>
      <c r="S951" s="14">
        <f t="shared" si="328"/>
        <v>0</v>
      </c>
      <c r="T951" s="4">
        <f t="shared" si="329"/>
        <v>0</v>
      </c>
      <c r="U951" s="29">
        <f t="shared" si="330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>
        <f t="shared" si="313"/>
        <v>45813</v>
      </c>
      <c r="B952" s="116" t="str">
        <f t="shared" ca="1" si="316"/>
        <v>n.d</v>
      </c>
      <c r="C952" s="14">
        <f t="shared" si="317"/>
        <v>0</v>
      </c>
      <c r="D952" s="95">
        <f t="shared" si="314"/>
        <v>45812</v>
      </c>
      <c r="E952" s="93">
        <f ca="1">IF(D952&lt;$B$1,VLOOKUP(D952,[1]DI!$A$4:$B$15000,2,FALSE),0)</f>
        <v>0</v>
      </c>
      <c r="F952" s="14">
        <f t="shared" ca="1" si="318"/>
        <v>1</v>
      </c>
      <c r="G952" s="14">
        <f ca="1">(TRUNC(PRODUCT($F$12:$F951),16))</f>
        <v>1.5084385384360199</v>
      </c>
      <c r="H952" s="14">
        <f t="shared" ca="1" si="319"/>
        <v>1.10380622170753</v>
      </c>
      <c r="I952" s="14">
        <f t="shared" ca="1" si="320"/>
        <v>1.3665791199999999</v>
      </c>
      <c r="J952" s="13">
        <f t="shared" si="315"/>
        <v>0.05</v>
      </c>
      <c r="K952" s="29">
        <f t="shared" si="321"/>
        <v>44812</v>
      </c>
      <c r="L952" s="2">
        <f t="shared" si="322"/>
        <v>686</v>
      </c>
      <c r="M952" s="17">
        <f t="shared" si="323"/>
        <v>686</v>
      </c>
      <c r="N952" s="12">
        <f t="shared" si="324"/>
        <v>1.14204175</v>
      </c>
      <c r="O952" s="12">
        <f t="shared" ca="1" si="325"/>
        <v>1.5606904100000001</v>
      </c>
      <c r="P952" s="17">
        <f t="shared" si="326"/>
        <v>0</v>
      </c>
      <c r="Q952" s="14">
        <f t="shared" ca="1" si="327"/>
        <v>0</v>
      </c>
      <c r="R952" s="20">
        <f t="shared" si="312"/>
        <v>0</v>
      </c>
      <c r="S952" s="14">
        <f t="shared" si="328"/>
        <v>0</v>
      </c>
      <c r="T952" s="4">
        <f t="shared" si="329"/>
        <v>0</v>
      </c>
      <c r="U952" s="29">
        <f t="shared" si="330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>
        <f t="shared" si="313"/>
        <v>45814</v>
      </c>
      <c r="B953" s="116" t="str">
        <f t="shared" ca="1" si="316"/>
        <v>n.d</v>
      </c>
      <c r="C953" s="14">
        <f t="shared" si="317"/>
        <v>0</v>
      </c>
      <c r="D953" s="95">
        <f t="shared" si="314"/>
        <v>45813</v>
      </c>
      <c r="E953" s="93">
        <f ca="1">IF(D953&lt;$B$1,VLOOKUP(D953,[1]DI!$A$4:$B$15000,2,FALSE),0)</f>
        <v>0</v>
      </c>
      <c r="F953" s="14">
        <f t="shared" ca="1" si="318"/>
        <v>1</v>
      </c>
      <c r="G953" s="14">
        <f ca="1">(TRUNC(PRODUCT($F$12:$F952),16))</f>
        <v>1.5084385384360199</v>
      </c>
      <c r="H953" s="14">
        <f t="shared" ca="1" si="319"/>
        <v>1.10380622170753</v>
      </c>
      <c r="I953" s="14">
        <f t="shared" ca="1" si="320"/>
        <v>1.3665791199999999</v>
      </c>
      <c r="J953" s="13">
        <f t="shared" si="315"/>
        <v>0.05</v>
      </c>
      <c r="K953" s="29">
        <f t="shared" si="321"/>
        <v>44812</v>
      </c>
      <c r="L953" s="2">
        <f t="shared" si="322"/>
        <v>687</v>
      </c>
      <c r="M953" s="17">
        <f t="shared" si="323"/>
        <v>687</v>
      </c>
      <c r="N953" s="12">
        <f t="shared" si="324"/>
        <v>1.142262884</v>
      </c>
      <c r="O953" s="12">
        <f t="shared" ca="1" si="325"/>
        <v>1.560992607</v>
      </c>
      <c r="P953" s="17">
        <f t="shared" si="326"/>
        <v>0</v>
      </c>
      <c r="Q953" s="14">
        <f t="shared" ca="1" si="327"/>
        <v>0</v>
      </c>
      <c r="R953" s="20">
        <f t="shared" si="312"/>
        <v>0</v>
      </c>
      <c r="S953" s="14">
        <f t="shared" si="328"/>
        <v>0</v>
      </c>
      <c r="T953" s="4">
        <f t="shared" si="329"/>
        <v>0</v>
      </c>
      <c r="U953" s="29">
        <f t="shared" si="330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>
        <f t="shared" si="313"/>
        <v>45817</v>
      </c>
      <c r="B954" s="116" t="str">
        <f t="shared" ca="1" si="316"/>
        <v>n.d</v>
      </c>
      <c r="C954" s="14">
        <f t="shared" si="317"/>
        <v>0</v>
      </c>
      <c r="D954" s="95">
        <f t="shared" si="314"/>
        <v>45814</v>
      </c>
      <c r="E954" s="93">
        <f ca="1">IF(D954&lt;$B$1,VLOOKUP(D954,[1]DI!$A$4:$B$15000,2,FALSE),0)</f>
        <v>0</v>
      </c>
      <c r="F954" s="14">
        <f t="shared" ca="1" si="318"/>
        <v>1</v>
      </c>
      <c r="G954" s="14">
        <f ca="1">(TRUNC(PRODUCT($F$12:$F953),16))</f>
        <v>1.5084385384360199</v>
      </c>
      <c r="H954" s="14">
        <f t="shared" ca="1" si="319"/>
        <v>1.10380622170753</v>
      </c>
      <c r="I954" s="14">
        <f t="shared" ca="1" si="320"/>
        <v>1.3665791199999999</v>
      </c>
      <c r="J954" s="13">
        <f t="shared" si="315"/>
        <v>0.05</v>
      </c>
      <c r="K954" s="29">
        <f t="shared" si="321"/>
        <v>44812</v>
      </c>
      <c r="L954" s="2">
        <f t="shared" si="322"/>
        <v>688</v>
      </c>
      <c r="M954" s="17">
        <f t="shared" si="323"/>
        <v>688</v>
      </c>
      <c r="N954" s="12">
        <f t="shared" si="324"/>
        <v>1.142484061</v>
      </c>
      <c r="O954" s="12">
        <f t="shared" ca="1" si="325"/>
        <v>1.5612948630000001</v>
      </c>
      <c r="P954" s="17">
        <f t="shared" si="326"/>
        <v>0</v>
      </c>
      <c r="Q954" s="14">
        <f t="shared" ca="1" si="327"/>
        <v>0</v>
      </c>
      <c r="R954" s="20">
        <f t="shared" si="312"/>
        <v>0</v>
      </c>
      <c r="S954" s="14">
        <f t="shared" si="328"/>
        <v>0</v>
      </c>
      <c r="T954" s="4">
        <f t="shared" si="329"/>
        <v>0</v>
      </c>
      <c r="U954" s="29">
        <f t="shared" si="330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>
        <f t="shared" si="313"/>
        <v>45818</v>
      </c>
      <c r="B955" s="116" t="str">
        <f t="shared" ca="1" si="316"/>
        <v>n.d</v>
      </c>
      <c r="C955" s="14">
        <f t="shared" si="317"/>
        <v>0</v>
      </c>
      <c r="D955" s="95">
        <f t="shared" si="314"/>
        <v>45817</v>
      </c>
      <c r="E955" s="93">
        <f ca="1">IF(D955&lt;$B$1,VLOOKUP(D955,[1]DI!$A$4:$B$15000,2,FALSE),0)</f>
        <v>0</v>
      </c>
      <c r="F955" s="14">
        <f t="shared" ca="1" si="318"/>
        <v>1</v>
      </c>
      <c r="G955" s="14">
        <f ca="1">(TRUNC(PRODUCT($F$12:$F954),16))</f>
        <v>1.5084385384360199</v>
      </c>
      <c r="H955" s="14">
        <f t="shared" ca="1" si="319"/>
        <v>1.10380622170753</v>
      </c>
      <c r="I955" s="14">
        <f t="shared" ca="1" si="320"/>
        <v>1.3665791199999999</v>
      </c>
      <c r="J955" s="13">
        <f t="shared" si="315"/>
        <v>0.05</v>
      </c>
      <c r="K955" s="29">
        <f t="shared" si="321"/>
        <v>44812</v>
      </c>
      <c r="L955" s="2">
        <f t="shared" si="322"/>
        <v>689</v>
      </c>
      <c r="M955" s="17">
        <f t="shared" si="323"/>
        <v>689</v>
      </c>
      <c r="N955" s="12">
        <f t="shared" si="324"/>
        <v>1.142705281</v>
      </c>
      <c r="O955" s="12">
        <f t="shared" ca="1" si="325"/>
        <v>1.5615971769999999</v>
      </c>
      <c r="P955" s="17">
        <f t="shared" si="326"/>
        <v>0</v>
      </c>
      <c r="Q955" s="14">
        <f t="shared" ca="1" si="327"/>
        <v>0</v>
      </c>
      <c r="R955" s="20">
        <f t="shared" si="312"/>
        <v>0</v>
      </c>
      <c r="S955" s="14">
        <f t="shared" si="328"/>
        <v>0</v>
      </c>
      <c r="T955" s="4">
        <f t="shared" si="329"/>
        <v>0</v>
      </c>
      <c r="U955" s="29">
        <f t="shared" si="330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>
        <f t="shared" si="313"/>
        <v>45819</v>
      </c>
      <c r="B956" s="116" t="str">
        <f t="shared" ca="1" si="316"/>
        <v>n.d</v>
      </c>
      <c r="C956" s="14">
        <f t="shared" si="317"/>
        <v>0</v>
      </c>
      <c r="D956" s="95">
        <f t="shared" si="314"/>
        <v>45818</v>
      </c>
      <c r="E956" s="93">
        <f ca="1">IF(D956&lt;$B$1,VLOOKUP(D956,[1]DI!$A$4:$B$15000,2,FALSE),0)</f>
        <v>0</v>
      </c>
      <c r="F956" s="14">
        <f t="shared" ca="1" si="318"/>
        <v>1</v>
      </c>
      <c r="G956" s="14">
        <f ca="1">(TRUNC(PRODUCT($F$12:$F955),16))</f>
        <v>1.5084385384360199</v>
      </c>
      <c r="H956" s="14">
        <f t="shared" ca="1" si="319"/>
        <v>1.10380622170753</v>
      </c>
      <c r="I956" s="14">
        <f t="shared" ca="1" si="320"/>
        <v>1.3665791199999999</v>
      </c>
      <c r="J956" s="13">
        <f t="shared" si="315"/>
        <v>0.05</v>
      </c>
      <c r="K956" s="29">
        <f t="shared" si="321"/>
        <v>44812</v>
      </c>
      <c r="L956" s="2">
        <f t="shared" si="322"/>
        <v>690</v>
      </c>
      <c r="M956" s="17">
        <f t="shared" si="323"/>
        <v>690</v>
      </c>
      <c r="N956" s="12">
        <f t="shared" si="324"/>
        <v>1.142926543</v>
      </c>
      <c r="O956" s="12">
        <f t="shared" ca="1" si="325"/>
        <v>1.5618995490000001</v>
      </c>
      <c r="P956" s="17">
        <f t="shared" si="326"/>
        <v>0</v>
      </c>
      <c r="Q956" s="14">
        <f t="shared" ca="1" si="327"/>
        <v>0</v>
      </c>
      <c r="R956" s="20">
        <f t="shared" si="312"/>
        <v>0</v>
      </c>
      <c r="S956" s="14">
        <f t="shared" si="328"/>
        <v>0</v>
      </c>
      <c r="T956" s="4">
        <f t="shared" si="329"/>
        <v>0</v>
      </c>
      <c r="U956" s="29">
        <f t="shared" si="330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>
        <f t="shared" si="313"/>
        <v>45820</v>
      </c>
      <c r="B957" s="116" t="str">
        <f t="shared" ca="1" si="316"/>
        <v>n.d</v>
      </c>
      <c r="C957" s="14">
        <f t="shared" si="317"/>
        <v>0</v>
      </c>
      <c r="D957" s="95">
        <f t="shared" si="314"/>
        <v>45819</v>
      </c>
      <c r="E957" s="93">
        <f ca="1">IF(D957&lt;$B$1,VLOOKUP(D957,[1]DI!$A$4:$B$15000,2,FALSE),0)</f>
        <v>0</v>
      </c>
      <c r="F957" s="14">
        <f t="shared" ca="1" si="318"/>
        <v>1</v>
      </c>
      <c r="G957" s="14">
        <f ca="1">(TRUNC(PRODUCT($F$12:$F956),16))</f>
        <v>1.5084385384360199</v>
      </c>
      <c r="H957" s="14">
        <f t="shared" ca="1" si="319"/>
        <v>1.10380622170753</v>
      </c>
      <c r="I957" s="14">
        <f t="shared" ca="1" si="320"/>
        <v>1.3665791199999999</v>
      </c>
      <c r="J957" s="13">
        <f t="shared" si="315"/>
        <v>0.05</v>
      </c>
      <c r="K957" s="29">
        <f t="shared" si="321"/>
        <v>44812</v>
      </c>
      <c r="L957" s="2">
        <f t="shared" si="322"/>
        <v>691</v>
      </c>
      <c r="M957" s="17">
        <f t="shared" si="323"/>
        <v>691</v>
      </c>
      <c r="N957" s="12">
        <f t="shared" si="324"/>
        <v>1.143147849</v>
      </c>
      <c r="O957" s="12">
        <f t="shared" ca="1" si="325"/>
        <v>1.5622019819999999</v>
      </c>
      <c r="P957" s="17">
        <f t="shared" si="326"/>
        <v>0</v>
      </c>
      <c r="Q957" s="14">
        <f t="shared" ca="1" si="327"/>
        <v>0</v>
      </c>
      <c r="R957" s="20">
        <f t="shared" si="312"/>
        <v>0</v>
      </c>
      <c r="S957" s="14">
        <f t="shared" si="328"/>
        <v>0</v>
      </c>
      <c r="T957" s="4">
        <f t="shared" si="329"/>
        <v>0</v>
      </c>
      <c r="U957" s="29">
        <f t="shared" si="330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>
        <f t="shared" si="313"/>
        <v>45821</v>
      </c>
      <c r="B958" s="116" t="str">
        <f t="shared" ca="1" si="316"/>
        <v>n.d</v>
      </c>
      <c r="C958" s="14">
        <f t="shared" si="317"/>
        <v>0</v>
      </c>
      <c r="D958" s="95">
        <f t="shared" si="314"/>
        <v>45820</v>
      </c>
      <c r="E958" s="93">
        <f ca="1">IF(D958&lt;$B$1,VLOOKUP(D958,[1]DI!$A$4:$B$15000,2,FALSE),0)</f>
        <v>0</v>
      </c>
      <c r="F958" s="14">
        <f t="shared" ca="1" si="318"/>
        <v>1</v>
      </c>
      <c r="G958" s="14">
        <f ca="1">(TRUNC(PRODUCT($F$12:$F957),16))</f>
        <v>1.5084385384360199</v>
      </c>
      <c r="H958" s="14">
        <f t="shared" ca="1" si="319"/>
        <v>1.10380622170753</v>
      </c>
      <c r="I958" s="14">
        <f t="shared" ca="1" si="320"/>
        <v>1.3665791199999999</v>
      </c>
      <c r="J958" s="13">
        <f t="shared" si="315"/>
        <v>0.05</v>
      </c>
      <c r="K958" s="29">
        <f t="shared" si="321"/>
        <v>44812</v>
      </c>
      <c r="L958" s="2">
        <f t="shared" si="322"/>
        <v>692</v>
      </c>
      <c r="M958" s="17">
        <f t="shared" si="323"/>
        <v>692</v>
      </c>
      <c r="N958" s="12">
        <f t="shared" si="324"/>
        <v>1.1433691969999999</v>
      </c>
      <c r="O958" s="12">
        <f t="shared" ca="1" si="325"/>
        <v>1.562504471</v>
      </c>
      <c r="P958" s="17">
        <f t="shared" si="326"/>
        <v>0</v>
      </c>
      <c r="Q958" s="14">
        <f t="shared" ca="1" si="327"/>
        <v>0</v>
      </c>
      <c r="R958" s="20">
        <f t="shared" si="312"/>
        <v>0</v>
      </c>
      <c r="S958" s="14">
        <f t="shared" si="328"/>
        <v>0</v>
      </c>
      <c r="T958" s="4">
        <f t="shared" si="329"/>
        <v>0</v>
      </c>
      <c r="U958" s="29">
        <f t="shared" si="330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>
        <f t="shared" si="313"/>
        <v>45824</v>
      </c>
      <c r="B959" s="116" t="str">
        <f t="shared" ca="1" si="316"/>
        <v>n.d</v>
      </c>
      <c r="C959" s="14">
        <f t="shared" si="317"/>
        <v>0</v>
      </c>
      <c r="D959" s="95">
        <f t="shared" si="314"/>
        <v>45821</v>
      </c>
      <c r="E959" s="93">
        <f ca="1">IF(D959&lt;$B$1,VLOOKUP(D959,[1]DI!$A$4:$B$15000,2,FALSE),0)</f>
        <v>0</v>
      </c>
      <c r="F959" s="14">
        <f t="shared" ca="1" si="318"/>
        <v>1</v>
      </c>
      <c r="G959" s="14">
        <f ca="1">(TRUNC(PRODUCT($F$12:$F958),16))</f>
        <v>1.5084385384360199</v>
      </c>
      <c r="H959" s="14">
        <f t="shared" ca="1" si="319"/>
        <v>1.10380622170753</v>
      </c>
      <c r="I959" s="14">
        <f t="shared" ca="1" si="320"/>
        <v>1.3665791199999999</v>
      </c>
      <c r="J959" s="13">
        <f t="shared" si="315"/>
        <v>0.05</v>
      </c>
      <c r="K959" s="29">
        <f t="shared" si="321"/>
        <v>44812</v>
      </c>
      <c r="L959" s="2">
        <f t="shared" si="322"/>
        <v>693</v>
      </c>
      <c r="M959" s="17">
        <f t="shared" si="323"/>
        <v>693</v>
      </c>
      <c r="N959" s="12">
        <f t="shared" si="324"/>
        <v>1.1435905879999999</v>
      </c>
      <c r="O959" s="12">
        <f t="shared" ca="1" si="325"/>
        <v>1.5628070190000001</v>
      </c>
      <c r="P959" s="17">
        <f t="shared" si="326"/>
        <v>0</v>
      </c>
      <c r="Q959" s="14">
        <f t="shared" ca="1" si="327"/>
        <v>0</v>
      </c>
      <c r="R959" s="20">
        <f t="shared" si="312"/>
        <v>0</v>
      </c>
      <c r="S959" s="14">
        <f t="shared" si="328"/>
        <v>0</v>
      </c>
      <c r="T959" s="4">
        <f t="shared" si="329"/>
        <v>0</v>
      </c>
      <c r="U959" s="29">
        <f t="shared" si="330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>
        <f t="shared" si="313"/>
        <v>45825</v>
      </c>
      <c r="B960" s="116" t="str">
        <f t="shared" ca="1" si="316"/>
        <v>n.d</v>
      </c>
      <c r="C960" s="14">
        <f t="shared" si="317"/>
        <v>0</v>
      </c>
      <c r="D960" s="95">
        <f t="shared" si="314"/>
        <v>45824</v>
      </c>
      <c r="E960" s="93">
        <f ca="1">IF(D960&lt;$B$1,VLOOKUP(D960,[1]DI!$A$4:$B$15000,2,FALSE),0)</f>
        <v>0</v>
      </c>
      <c r="F960" s="14">
        <f t="shared" ca="1" si="318"/>
        <v>1</v>
      </c>
      <c r="G960" s="14">
        <f ca="1">(TRUNC(PRODUCT($F$12:$F959),16))</f>
        <v>1.5084385384360199</v>
      </c>
      <c r="H960" s="14">
        <f t="shared" ca="1" si="319"/>
        <v>1.10380622170753</v>
      </c>
      <c r="I960" s="14">
        <f t="shared" ca="1" si="320"/>
        <v>1.3665791199999999</v>
      </c>
      <c r="J960" s="13">
        <f t="shared" si="315"/>
        <v>0.05</v>
      </c>
      <c r="K960" s="29">
        <f t="shared" si="321"/>
        <v>44812</v>
      </c>
      <c r="L960" s="2">
        <f t="shared" si="322"/>
        <v>694</v>
      </c>
      <c r="M960" s="17">
        <f t="shared" si="323"/>
        <v>694</v>
      </c>
      <c r="N960" s="12">
        <f t="shared" si="324"/>
        <v>1.1438120220000001</v>
      </c>
      <c r="O960" s="12">
        <f t="shared" ca="1" si="325"/>
        <v>1.5631096259999999</v>
      </c>
      <c r="P960" s="17">
        <f t="shared" si="326"/>
        <v>0</v>
      </c>
      <c r="Q960" s="14">
        <f t="shared" ca="1" si="327"/>
        <v>0</v>
      </c>
      <c r="R960" s="20">
        <f t="shared" si="312"/>
        <v>0</v>
      </c>
      <c r="S960" s="14">
        <f t="shared" si="328"/>
        <v>0</v>
      </c>
      <c r="T960" s="4">
        <f t="shared" si="329"/>
        <v>0</v>
      </c>
      <c r="U960" s="29">
        <f t="shared" si="330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>
        <f t="shared" si="313"/>
        <v>45826</v>
      </c>
      <c r="B961" s="116" t="str">
        <f t="shared" ca="1" si="316"/>
        <v>n.d</v>
      </c>
      <c r="C961" s="14">
        <f t="shared" si="317"/>
        <v>0</v>
      </c>
      <c r="D961" s="95">
        <f t="shared" si="314"/>
        <v>45825</v>
      </c>
      <c r="E961" s="93">
        <f ca="1">IF(D961&lt;$B$1,VLOOKUP(D961,[1]DI!$A$4:$B$15000,2,FALSE),0)</f>
        <v>0</v>
      </c>
      <c r="F961" s="14">
        <f t="shared" ca="1" si="318"/>
        <v>1</v>
      </c>
      <c r="G961" s="14">
        <f ca="1">(TRUNC(PRODUCT($F$12:$F960),16))</f>
        <v>1.5084385384360199</v>
      </c>
      <c r="H961" s="14">
        <f t="shared" ca="1" si="319"/>
        <v>1.10380622170753</v>
      </c>
      <c r="I961" s="14">
        <f t="shared" ca="1" si="320"/>
        <v>1.3665791199999999</v>
      </c>
      <c r="J961" s="13">
        <f t="shared" si="315"/>
        <v>0.05</v>
      </c>
      <c r="K961" s="29">
        <f t="shared" si="321"/>
        <v>44812</v>
      </c>
      <c r="L961" s="2">
        <f t="shared" si="322"/>
        <v>695</v>
      </c>
      <c r="M961" s="17">
        <f t="shared" si="323"/>
        <v>695</v>
      </c>
      <c r="N961" s="12">
        <f t="shared" si="324"/>
        <v>1.1440334990000001</v>
      </c>
      <c r="O961" s="12">
        <f t="shared" ca="1" si="325"/>
        <v>1.563412292</v>
      </c>
      <c r="P961" s="17">
        <f t="shared" si="326"/>
        <v>0</v>
      </c>
      <c r="Q961" s="14">
        <f t="shared" ca="1" si="327"/>
        <v>0</v>
      </c>
      <c r="R961" s="20">
        <f t="shared" si="312"/>
        <v>0</v>
      </c>
      <c r="S961" s="14">
        <f t="shared" si="328"/>
        <v>0</v>
      </c>
      <c r="T961" s="4">
        <f t="shared" si="329"/>
        <v>0</v>
      </c>
      <c r="U961" s="29">
        <f t="shared" si="330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>
        <f t="shared" si="313"/>
        <v>45828</v>
      </c>
      <c r="B962" s="116" t="str">
        <f t="shared" ca="1" si="316"/>
        <v>n.d</v>
      </c>
      <c r="C962" s="14">
        <f t="shared" si="317"/>
        <v>0</v>
      </c>
      <c r="D962" s="95">
        <f t="shared" si="314"/>
        <v>45826</v>
      </c>
      <c r="E962" s="93">
        <f ca="1">IF(D962&lt;$B$1,VLOOKUP(D962,[1]DI!$A$4:$B$15000,2,FALSE),0)</f>
        <v>0</v>
      </c>
      <c r="F962" s="14">
        <f t="shared" ca="1" si="318"/>
        <v>1</v>
      </c>
      <c r="G962" s="14">
        <f ca="1">(TRUNC(PRODUCT($F$12:$F961),16))</f>
        <v>1.5084385384360199</v>
      </c>
      <c r="H962" s="14">
        <f t="shared" ca="1" si="319"/>
        <v>1.10380622170753</v>
      </c>
      <c r="I962" s="14">
        <f t="shared" ca="1" si="320"/>
        <v>1.3665791199999999</v>
      </c>
      <c r="J962" s="13">
        <f t="shared" si="315"/>
        <v>0.05</v>
      </c>
      <c r="K962" s="29">
        <f t="shared" si="321"/>
        <v>44812</v>
      </c>
      <c r="L962" s="2">
        <f t="shared" si="322"/>
        <v>696</v>
      </c>
      <c r="M962" s="17">
        <f t="shared" si="323"/>
        <v>696</v>
      </c>
      <c r="N962" s="12">
        <f t="shared" si="324"/>
        <v>1.144255019</v>
      </c>
      <c r="O962" s="12">
        <f t="shared" ca="1" si="325"/>
        <v>1.563715017</v>
      </c>
      <c r="P962" s="17">
        <f t="shared" si="326"/>
        <v>0</v>
      </c>
      <c r="Q962" s="14">
        <f t="shared" ca="1" si="327"/>
        <v>0</v>
      </c>
      <c r="R962" s="20">
        <f t="shared" si="312"/>
        <v>0</v>
      </c>
      <c r="S962" s="14">
        <f t="shared" si="328"/>
        <v>0</v>
      </c>
      <c r="T962" s="4">
        <f t="shared" si="329"/>
        <v>0</v>
      </c>
      <c r="U962" s="29">
        <f t="shared" si="330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>
        <f t="shared" si="313"/>
        <v>45831</v>
      </c>
      <c r="B963" s="116" t="str">
        <f t="shared" ca="1" si="316"/>
        <v>n.d</v>
      </c>
      <c r="C963" s="14">
        <f t="shared" si="317"/>
        <v>0</v>
      </c>
      <c r="D963" s="95">
        <f t="shared" si="314"/>
        <v>45828</v>
      </c>
      <c r="E963" s="93">
        <f ca="1">IF(D963&lt;$B$1,VLOOKUP(D963,[1]DI!$A$4:$B$15000,2,FALSE),0)</f>
        <v>0</v>
      </c>
      <c r="F963" s="14">
        <f t="shared" ca="1" si="318"/>
        <v>1</v>
      </c>
      <c r="G963" s="14">
        <f ca="1">(TRUNC(PRODUCT($F$12:$F962),16))</f>
        <v>1.5084385384360199</v>
      </c>
      <c r="H963" s="14">
        <f t="shared" ca="1" si="319"/>
        <v>1.10380622170753</v>
      </c>
      <c r="I963" s="14">
        <f t="shared" ca="1" si="320"/>
        <v>1.3665791199999999</v>
      </c>
      <c r="J963" s="13">
        <f t="shared" si="315"/>
        <v>0.05</v>
      </c>
      <c r="K963" s="29">
        <f t="shared" si="321"/>
        <v>44812</v>
      </c>
      <c r="L963" s="2">
        <f t="shared" si="322"/>
        <v>697</v>
      </c>
      <c r="M963" s="17">
        <f t="shared" si="323"/>
        <v>697</v>
      </c>
      <c r="N963" s="12">
        <f t="shared" si="324"/>
        <v>1.144476582</v>
      </c>
      <c r="O963" s="12">
        <f t="shared" ca="1" si="325"/>
        <v>1.5640178</v>
      </c>
      <c r="P963" s="17">
        <f t="shared" si="326"/>
        <v>0</v>
      </c>
      <c r="Q963" s="14">
        <f t="shared" ca="1" si="327"/>
        <v>0</v>
      </c>
      <c r="R963" s="20">
        <f t="shared" si="312"/>
        <v>0</v>
      </c>
      <c r="S963" s="14">
        <f t="shared" si="328"/>
        <v>0</v>
      </c>
      <c r="T963" s="4">
        <f t="shared" si="329"/>
        <v>0</v>
      </c>
      <c r="U963" s="29">
        <f t="shared" si="330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>
        <f t="shared" si="313"/>
        <v>45832</v>
      </c>
      <c r="B964" s="116" t="str">
        <f t="shared" ca="1" si="316"/>
        <v>n.d</v>
      </c>
      <c r="C964" s="14">
        <f t="shared" si="317"/>
        <v>0</v>
      </c>
      <c r="D964" s="95">
        <f t="shared" si="314"/>
        <v>45831</v>
      </c>
      <c r="E964" s="93">
        <f ca="1">IF(D964&lt;$B$1,VLOOKUP(D964,[1]DI!$A$4:$B$15000,2,FALSE),0)</f>
        <v>0</v>
      </c>
      <c r="F964" s="14">
        <f t="shared" ca="1" si="318"/>
        <v>1</v>
      </c>
      <c r="G964" s="14">
        <f ca="1">(TRUNC(PRODUCT($F$12:$F963),16))</f>
        <v>1.5084385384360199</v>
      </c>
      <c r="H964" s="14">
        <f t="shared" ca="1" si="319"/>
        <v>1.10380622170753</v>
      </c>
      <c r="I964" s="14">
        <f t="shared" ca="1" si="320"/>
        <v>1.3665791199999999</v>
      </c>
      <c r="J964" s="13">
        <f t="shared" si="315"/>
        <v>0.05</v>
      </c>
      <c r="K964" s="29">
        <f t="shared" si="321"/>
        <v>44812</v>
      </c>
      <c r="L964" s="2">
        <f t="shared" si="322"/>
        <v>698</v>
      </c>
      <c r="M964" s="17">
        <f t="shared" si="323"/>
        <v>698</v>
      </c>
      <c r="N964" s="12">
        <f t="shared" si="324"/>
        <v>1.1446981869999999</v>
      </c>
      <c r="O964" s="12">
        <f t="shared" ca="1" si="325"/>
        <v>1.5643206409999999</v>
      </c>
      <c r="P964" s="17">
        <f t="shared" si="326"/>
        <v>0</v>
      </c>
      <c r="Q964" s="14">
        <f t="shared" ca="1" si="327"/>
        <v>0</v>
      </c>
      <c r="R964" s="20">
        <f t="shared" si="312"/>
        <v>0</v>
      </c>
      <c r="S964" s="14">
        <f t="shared" si="328"/>
        <v>0</v>
      </c>
      <c r="T964" s="4">
        <f t="shared" si="329"/>
        <v>0</v>
      </c>
      <c r="U964" s="29">
        <f t="shared" si="330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>
        <f t="shared" si="313"/>
        <v>45833</v>
      </c>
      <c r="B965" s="116" t="str">
        <f t="shared" ca="1" si="316"/>
        <v>n.d</v>
      </c>
      <c r="C965" s="14">
        <f t="shared" si="317"/>
        <v>0</v>
      </c>
      <c r="D965" s="95">
        <f t="shared" si="314"/>
        <v>45832</v>
      </c>
      <c r="E965" s="93">
        <f ca="1">IF(D965&lt;$B$1,VLOOKUP(D965,[1]DI!$A$4:$B$15000,2,FALSE),0)</f>
        <v>0</v>
      </c>
      <c r="F965" s="14">
        <f t="shared" ca="1" si="318"/>
        <v>1</v>
      </c>
      <c r="G965" s="14">
        <f ca="1">(TRUNC(PRODUCT($F$12:$F964),16))</f>
        <v>1.5084385384360199</v>
      </c>
      <c r="H965" s="14">
        <f t="shared" ca="1" si="319"/>
        <v>1.10380622170753</v>
      </c>
      <c r="I965" s="14">
        <f t="shared" ca="1" si="320"/>
        <v>1.3665791199999999</v>
      </c>
      <c r="J965" s="13">
        <f t="shared" si="315"/>
        <v>0.05</v>
      </c>
      <c r="K965" s="29">
        <f t="shared" si="321"/>
        <v>44812</v>
      </c>
      <c r="L965" s="2">
        <f t="shared" si="322"/>
        <v>699</v>
      </c>
      <c r="M965" s="17">
        <f t="shared" si="323"/>
        <v>699</v>
      </c>
      <c r="N965" s="12">
        <f t="shared" si="324"/>
        <v>1.1449198359999999</v>
      </c>
      <c r="O965" s="12">
        <f t="shared" ca="1" si="325"/>
        <v>1.5646235420000001</v>
      </c>
      <c r="P965" s="17">
        <f t="shared" si="326"/>
        <v>0</v>
      </c>
      <c r="Q965" s="14">
        <f t="shared" ca="1" si="327"/>
        <v>0</v>
      </c>
      <c r="R965" s="20">
        <f t="shared" si="312"/>
        <v>0</v>
      </c>
      <c r="S965" s="14">
        <f t="shared" si="328"/>
        <v>0</v>
      </c>
      <c r="T965" s="4">
        <f t="shared" si="329"/>
        <v>0</v>
      </c>
      <c r="U965" s="29">
        <f t="shared" si="330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>
        <f t="shared" si="313"/>
        <v>45834</v>
      </c>
      <c r="B966" s="116" t="str">
        <f t="shared" ca="1" si="316"/>
        <v>n.d</v>
      </c>
      <c r="C966" s="14">
        <f t="shared" si="317"/>
        <v>0</v>
      </c>
      <c r="D966" s="95">
        <f t="shared" si="314"/>
        <v>45833</v>
      </c>
      <c r="E966" s="93">
        <f ca="1">IF(D966&lt;$B$1,VLOOKUP(D966,[1]DI!$A$4:$B$15000,2,FALSE),0)</f>
        <v>0</v>
      </c>
      <c r="F966" s="14">
        <f t="shared" ca="1" si="318"/>
        <v>1</v>
      </c>
      <c r="G966" s="14">
        <f ca="1">(TRUNC(PRODUCT($F$12:$F965),16))</f>
        <v>1.5084385384360199</v>
      </c>
      <c r="H966" s="14">
        <f t="shared" ca="1" si="319"/>
        <v>1.10380622170753</v>
      </c>
      <c r="I966" s="14">
        <f t="shared" ca="1" si="320"/>
        <v>1.3665791199999999</v>
      </c>
      <c r="J966" s="13">
        <f t="shared" si="315"/>
        <v>0.05</v>
      </c>
      <c r="K966" s="29">
        <f t="shared" si="321"/>
        <v>44812</v>
      </c>
      <c r="L966" s="2">
        <f t="shared" si="322"/>
        <v>700</v>
      </c>
      <c r="M966" s="17">
        <f t="shared" si="323"/>
        <v>700</v>
      </c>
      <c r="N966" s="12">
        <f t="shared" si="324"/>
        <v>1.145141527</v>
      </c>
      <c r="O966" s="12">
        <f t="shared" ca="1" si="325"/>
        <v>1.5649265000000001</v>
      </c>
      <c r="P966" s="17">
        <f t="shared" si="326"/>
        <v>0</v>
      </c>
      <c r="Q966" s="14">
        <f t="shared" ca="1" si="327"/>
        <v>0</v>
      </c>
      <c r="R966" s="20">
        <f t="shared" si="312"/>
        <v>0</v>
      </c>
      <c r="S966" s="14">
        <f t="shared" si="328"/>
        <v>0</v>
      </c>
      <c r="T966" s="4">
        <f t="shared" si="329"/>
        <v>0</v>
      </c>
      <c r="U966" s="29">
        <f t="shared" si="330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>
        <f t="shared" si="313"/>
        <v>45835</v>
      </c>
      <c r="B967" s="116" t="str">
        <f t="shared" ca="1" si="316"/>
        <v>n.d</v>
      </c>
      <c r="C967" s="14">
        <f t="shared" si="317"/>
        <v>0</v>
      </c>
      <c r="D967" s="95">
        <f t="shared" si="314"/>
        <v>45834</v>
      </c>
      <c r="E967" s="93">
        <f ca="1">IF(D967&lt;$B$1,VLOOKUP(D967,[1]DI!$A$4:$B$15000,2,FALSE),0)</f>
        <v>0</v>
      </c>
      <c r="F967" s="14">
        <f t="shared" ca="1" si="318"/>
        <v>1</v>
      </c>
      <c r="G967" s="14">
        <f ca="1">(TRUNC(PRODUCT($F$12:$F966),16))</f>
        <v>1.5084385384360199</v>
      </c>
      <c r="H967" s="14">
        <f t="shared" ca="1" si="319"/>
        <v>1.10380622170753</v>
      </c>
      <c r="I967" s="14">
        <f t="shared" ca="1" si="320"/>
        <v>1.3665791199999999</v>
      </c>
      <c r="J967" s="13">
        <f t="shared" si="315"/>
        <v>0.05</v>
      </c>
      <c r="K967" s="29">
        <f t="shared" si="321"/>
        <v>44812</v>
      </c>
      <c r="L967" s="2">
        <f t="shared" si="322"/>
        <v>701</v>
      </c>
      <c r="M967" s="17">
        <f t="shared" si="323"/>
        <v>701</v>
      </c>
      <c r="N967" s="12">
        <f t="shared" si="324"/>
        <v>1.145363261</v>
      </c>
      <c r="O967" s="12">
        <f t="shared" ca="1" si="325"/>
        <v>1.5652295169999999</v>
      </c>
      <c r="P967" s="17">
        <f t="shared" si="326"/>
        <v>0</v>
      </c>
      <c r="Q967" s="14">
        <f t="shared" ca="1" si="327"/>
        <v>0</v>
      </c>
      <c r="R967" s="20">
        <f t="shared" si="312"/>
        <v>0</v>
      </c>
      <c r="S967" s="14">
        <f t="shared" si="328"/>
        <v>0</v>
      </c>
      <c r="T967" s="4">
        <f t="shared" si="329"/>
        <v>0</v>
      </c>
      <c r="U967" s="29">
        <f t="shared" si="330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>
        <f t="shared" si="313"/>
        <v>45838</v>
      </c>
      <c r="B968" s="116" t="str">
        <f t="shared" ca="1" si="316"/>
        <v>n.d</v>
      </c>
      <c r="C968" s="14">
        <f t="shared" si="317"/>
        <v>0</v>
      </c>
      <c r="D968" s="95">
        <f t="shared" si="314"/>
        <v>45835</v>
      </c>
      <c r="E968" s="93">
        <f ca="1">IF(D968&lt;$B$1,VLOOKUP(D968,[1]DI!$A$4:$B$15000,2,FALSE),0)</f>
        <v>0</v>
      </c>
      <c r="F968" s="14">
        <f t="shared" ca="1" si="318"/>
        <v>1</v>
      </c>
      <c r="G968" s="14">
        <f ca="1">(TRUNC(PRODUCT($F$12:$F967),16))</f>
        <v>1.5084385384360199</v>
      </c>
      <c r="H968" s="14">
        <f t="shared" ca="1" si="319"/>
        <v>1.10380622170753</v>
      </c>
      <c r="I968" s="14">
        <f t="shared" ca="1" si="320"/>
        <v>1.3665791199999999</v>
      </c>
      <c r="J968" s="13">
        <f t="shared" si="315"/>
        <v>0.05</v>
      </c>
      <c r="K968" s="29">
        <f t="shared" si="321"/>
        <v>44812</v>
      </c>
      <c r="L968" s="2">
        <f t="shared" si="322"/>
        <v>702</v>
      </c>
      <c r="M968" s="17">
        <f t="shared" si="323"/>
        <v>702</v>
      </c>
      <c r="N968" s="12">
        <f t="shared" si="324"/>
        <v>1.145585039</v>
      </c>
      <c r="O968" s="12">
        <f t="shared" ca="1" si="325"/>
        <v>1.565532594</v>
      </c>
      <c r="P968" s="17">
        <f t="shared" si="326"/>
        <v>0</v>
      </c>
      <c r="Q968" s="14">
        <f t="shared" ca="1" si="327"/>
        <v>0</v>
      </c>
      <c r="R968" s="20">
        <f t="shared" si="312"/>
        <v>0</v>
      </c>
      <c r="S968" s="14">
        <f t="shared" si="328"/>
        <v>0</v>
      </c>
      <c r="T968" s="4">
        <f t="shared" si="329"/>
        <v>0</v>
      </c>
      <c r="U968" s="29">
        <f t="shared" si="330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>
        <f t="shared" si="313"/>
        <v>45839</v>
      </c>
      <c r="B969" s="116" t="str">
        <f t="shared" ca="1" si="316"/>
        <v>n.d</v>
      </c>
      <c r="C969" s="14">
        <f t="shared" si="317"/>
        <v>0</v>
      </c>
      <c r="D969" s="95">
        <f t="shared" si="314"/>
        <v>45838</v>
      </c>
      <c r="E969" s="93">
        <f ca="1">IF(D969&lt;$B$1,VLOOKUP(D969,[1]DI!$A$4:$B$15000,2,FALSE),0)</f>
        <v>0</v>
      </c>
      <c r="F969" s="14">
        <f t="shared" ca="1" si="318"/>
        <v>1</v>
      </c>
      <c r="G969" s="14">
        <f ca="1">(TRUNC(PRODUCT($F$12:$F968),16))</f>
        <v>1.5084385384360199</v>
      </c>
      <c r="H969" s="14">
        <f t="shared" ca="1" si="319"/>
        <v>1.10380622170753</v>
      </c>
      <c r="I969" s="14">
        <f t="shared" ca="1" si="320"/>
        <v>1.3665791199999999</v>
      </c>
      <c r="J969" s="13">
        <f t="shared" si="315"/>
        <v>0.05</v>
      </c>
      <c r="K969" s="29">
        <f t="shared" si="321"/>
        <v>44812</v>
      </c>
      <c r="L969" s="2">
        <f t="shared" si="322"/>
        <v>703</v>
      </c>
      <c r="M969" s="17">
        <f t="shared" si="323"/>
        <v>703</v>
      </c>
      <c r="N969" s="12">
        <f t="shared" si="324"/>
        <v>1.1458068589999999</v>
      </c>
      <c r="O969" s="12">
        <f t="shared" ca="1" si="325"/>
        <v>1.565835729</v>
      </c>
      <c r="P969" s="17">
        <f t="shared" si="326"/>
        <v>0</v>
      </c>
      <c r="Q969" s="14">
        <f t="shared" ca="1" si="327"/>
        <v>0</v>
      </c>
      <c r="R969" s="20">
        <f t="shared" si="312"/>
        <v>0</v>
      </c>
      <c r="S969" s="14">
        <f t="shared" si="328"/>
        <v>0</v>
      </c>
      <c r="T969" s="4">
        <f t="shared" si="329"/>
        <v>0</v>
      </c>
      <c r="U969" s="29">
        <f t="shared" si="330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>
        <f t="shared" si="313"/>
        <v>45840</v>
      </c>
      <c r="B970" s="116" t="str">
        <f t="shared" ca="1" si="316"/>
        <v>n.d</v>
      </c>
      <c r="C970" s="14">
        <f t="shared" si="317"/>
        <v>0</v>
      </c>
      <c r="D970" s="95">
        <f t="shared" si="314"/>
        <v>45839</v>
      </c>
      <c r="E970" s="93">
        <f ca="1">IF(D970&lt;$B$1,VLOOKUP(D970,[1]DI!$A$4:$B$15000,2,FALSE),0)</f>
        <v>0</v>
      </c>
      <c r="F970" s="14">
        <f t="shared" ca="1" si="318"/>
        <v>1</v>
      </c>
      <c r="G970" s="14">
        <f ca="1">(TRUNC(PRODUCT($F$12:$F969),16))</f>
        <v>1.5084385384360199</v>
      </c>
      <c r="H970" s="14">
        <f t="shared" ca="1" si="319"/>
        <v>1.10380622170753</v>
      </c>
      <c r="I970" s="14">
        <f t="shared" ca="1" si="320"/>
        <v>1.3665791199999999</v>
      </c>
      <c r="J970" s="13">
        <f t="shared" si="315"/>
        <v>0.05</v>
      </c>
      <c r="K970" s="29">
        <f t="shared" si="321"/>
        <v>44812</v>
      </c>
      <c r="L970" s="2">
        <f t="shared" si="322"/>
        <v>704</v>
      </c>
      <c r="M970" s="17">
        <f t="shared" si="323"/>
        <v>704</v>
      </c>
      <c r="N970" s="12">
        <f t="shared" si="324"/>
        <v>1.1460287220000001</v>
      </c>
      <c r="O970" s="12">
        <f t="shared" ca="1" si="325"/>
        <v>1.5661389219999999</v>
      </c>
      <c r="P970" s="17">
        <f t="shared" si="326"/>
        <v>0</v>
      </c>
      <c r="Q970" s="14">
        <f t="shared" ca="1" si="327"/>
        <v>0</v>
      </c>
      <c r="R970" s="20">
        <f t="shared" si="312"/>
        <v>0</v>
      </c>
      <c r="S970" s="14">
        <f t="shared" si="328"/>
        <v>0</v>
      </c>
      <c r="T970" s="4">
        <f t="shared" si="329"/>
        <v>0</v>
      </c>
      <c r="U970" s="29">
        <f t="shared" si="330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>
        <f t="shared" si="313"/>
        <v>45841</v>
      </c>
      <c r="B971" s="116" t="str">
        <f t="shared" ca="1" si="316"/>
        <v>n.d</v>
      </c>
      <c r="C971" s="14">
        <f t="shared" si="317"/>
        <v>0</v>
      </c>
      <c r="D971" s="95">
        <f t="shared" si="314"/>
        <v>45840</v>
      </c>
      <c r="E971" s="93">
        <f ca="1">IF(D971&lt;$B$1,VLOOKUP(D971,[1]DI!$A$4:$B$15000,2,FALSE),0)</f>
        <v>0</v>
      </c>
      <c r="F971" s="14">
        <f t="shared" ca="1" si="318"/>
        <v>1</v>
      </c>
      <c r="G971" s="14">
        <f ca="1">(TRUNC(PRODUCT($F$12:$F970),16))</f>
        <v>1.5084385384360199</v>
      </c>
      <c r="H971" s="14">
        <f t="shared" ca="1" si="319"/>
        <v>1.10380622170753</v>
      </c>
      <c r="I971" s="14">
        <f t="shared" ca="1" si="320"/>
        <v>1.3665791199999999</v>
      </c>
      <c r="J971" s="13">
        <f t="shared" si="315"/>
        <v>0.05</v>
      </c>
      <c r="K971" s="29">
        <f t="shared" si="321"/>
        <v>44812</v>
      </c>
      <c r="L971" s="2">
        <f t="shared" si="322"/>
        <v>705</v>
      </c>
      <c r="M971" s="17">
        <f t="shared" si="323"/>
        <v>705</v>
      </c>
      <c r="N971" s="12">
        <f t="shared" si="324"/>
        <v>1.146250628</v>
      </c>
      <c r="O971" s="12">
        <f t="shared" ca="1" si="325"/>
        <v>1.5664421749999999</v>
      </c>
      <c r="P971" s="17">
        <f t="shared" si="326"/>
        <v>0</v>
      </c>
      <c r="Q971" s="14">
        <f t="shared" ca="1" si="327"/>
        <v>0</v>
      </c>
      <c r="R971" s="20">
        <f t="shared" si="312"/>
        <v>0</v>
      </c>
      <c r="S971" s="14">
        <f t="shared" si="328"/>
        <v>0</v>
      </c>
      <c r="T971" s="4">
        <f t="shared" si="329"/>
        <v>0</v>
      </c>
      <c r="U971" s="29">
        <f t="shared" si="330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>
        <f t="shared" si="313"/>
        <v>45842</v>
      </c>
      <c r="B972" s="116" t="str">
        <f t="shared" ca="1" si="316"/>
        <v>n.d</v>
      </c>
      <c r="C972" s="14">
        <f t="shared" si="317"/>
        <v>0</v>
      </c>
      <c r="D972" s="95">
        <f t="shared" si="314"/>
        <v>45841</v>
      </c>
      <c r="E972" s="93">
        <f ca="1">IF(D972&lt;$B$1,VLOOKUP(D972,[1]DI!$A$4:$B$15000,2,FALSE),0)</f>
        <v>0</v>
      </c>
      <c r="F972" s="14">
        <f t="shared" ca="1" si="318"/>
        <v>1</v>
      </c>
      <c r="G972" s="14">
        <f ca="1">(TRUNC(PRODUCT($F$12:$F971),16))</f>
        <v>1.5084385384360199</v>
      </c>
      <c r="H972" s="14">
        <f t="shared" ca="1" si="319"/>
        <v>1.10380622170753</v>
      </c>
      <c r="I972" s="14">
        <f t="shared" ca="1" si="320"/>
        <v>1.3665791199999999</v>
      </c>
      <c r="J972" s="13">
        <f t="shared" si="315"/>
        <v>0.05</v>
      </c>
      <c r="K972" s="29">
        <f t="shared" si="321"/>
        <v>44812</v>
      </c>
      <c r="L972" s="2">
        <f t="shared" si="322"/>
        <v>706</v>
      </c>
      <c r="M972" s="17">
        <f t="shared" si="323"/>
        <v>706</v>
      </c>
      <c r="N972" s="12">
        <f t="shared" si="324"/>
        <v>1.1464725769999999</v>
      </c>
      <c r="O972" s="12">
        <f t="shared" ca="1" si="325"/>
        <v>1.566745485</v>
      </c>
      <c r="P972" s="17">
        <f t="shared" si="326"/>
        <v>0</v>
      </c>
      <c r="Q972" s="14">
        <f t="shared" ca="1" si="327"/>
        <v>0</v>
      </c>
      <c r="R972" s="20">
        <f t="shared" ref="R972:R1035" si="331">IF($P972&gt;0,VLOOKUP($P972,$X$12:$AD$150,7),0)</f>
        <v>0</v>
      </c>
      <c r="S972" s="14">
        <f t="shared" si="328"/>
        <v>0</v>
      </c>
      <c r="T972" s="4">
        <f t="shared" si="329"/>
        <v>0</v>
      </c>
      <c r="U972" s="29">
        <f t="shared" si="330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>
        <f t="shared" ref="A973:A1036" si="332">WORKDAY($A972,1,$X$166:$X$544)</f>
        <v>45845</v>
      </c>
      <c r="B973" s="116" t="str">
        <f t="shared" ca="1" si="316"/>
        <v>n.d</v>
      </c>
      <c r="C973" s="14">
        <f t="shared" si="317"/>
        <v>0</v>
      </c>
      <c r="D973" s="95">
        <f t="shared" ref="D973:D1036" si="333">WORKDAY($A973,-1,$X$160:$X$544)</f>
        <v>45842</v>
      </c>
      <c r="E973" s="93">
        <f ca="1">IF(D973&lt;$B$1,VLOOKUP(D973,[1]DI!$A$4:$B$15000,2,FALSE),0)</f>
        <v>0</v>
      </c>
      <c r="F973" s="14">
        <f t="shared" ca="1" si="318"/>
        <v>1</v>
      </c>
      <c r="G973" s="14">
        <f ca="1">(TRUNC(PRODUCT($F$12:$F972),16))</f>
        <v>1.5084385384360199</v>
      </c>
      <c r="H973" s="14">
        <f t="shared" ca="1" si="319"/>
        <v>1.10380622170753</v>
      </c>
      <c r="I973" s="14">
        <f t="shared" ca="1" si="320"/>
        <v>1.3665791199999999</v>
      </c>
      <c r="J973" s="13">
        <f t="shared" ref="J973:J1036" si="334">J972</f>
        <v>0.05</v>
      </c>
      <c r="K973" s="29">
        <f t="shared" si="321"/>
        <v>44812</v>
      </c>
      <c r="L973" s="2">
        <f t="shared" si="322"/>
        <v>707</v>
      </c>
      <c r="M973" s="17">
        <f t="shared" si="323"/>
        <v>707</v>
      </c>
      <c r="N973" s="12">
        <f t="shared" si="324"/>
        <v>1.1466945690000001</v>
      </c>
      <c r="O973" s="12">
        <f t="shared" ca="1" si="325"/>
        <v>1.5670488549999999</v>
      </c>
      <c r="P973" s="17">
        <f t="shared" si="326"/>
        <v>0</v>
      </c>
      <c r="Q973" s="14">
        <f t="shared" ca="1" si="327"/>
        <v>0</v>
      </c>
      <c r="R973" s="20">
        <f t="shared" si="331"/>
        <v>0</v>
      </c>
      <c r="S973" s="14">
        <f t="shared" si="328"/>
        <v>0</v>
      </c>
      <c r="T973" s="4">
        <f t="shared" si="329"/>
        <v>0</v>
      </c>
      <c r="U973" s="29">
        <f t="shared" si="330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>
        <f t="shared" si="332"/>
        <v>45846</v>
      </c>
      <c r="B974" s="116" t="str">
        <f t="shared" ca="1" si="316"/>
        <v>n.d</v>
      </c>
      <c r="C974" s="14">
        <f t="shared" si="317"/>
        <v>0</v>
      </c>
      <c r="D974" s="95">
        <f t="shared" si="333"/>
        <v>45845</v>
      </c>
      <c r="E974" s="93">
        <f ca="1">IF(D974&lt;$B$1,VLOOKUP(D974,[1]DI!$A$4:$B$15000,2,FALSE),0)</f>
        <v>0</v>
      </c>
      <c r="F974" s="14">
        <f t="shared" ca="1" si="318"/>
        <v>1</v>
      </c>
      <c r="G974" s="14">
        <f ca="1">(TRUNC(PRODUCT($F$12:$F973),16))</f>
        <v>1.5084385384360199</v>
      </c>
      <c r="H974" s="14">
        <f t="shared" ca="1" si="319"/>
        <v>1.10380622170753</v>
      </c>
      <c r="I974" s="14">
        <f t="shared" ca="1" si="320"/>
        <v>1.3665791199999999</v>
      </c>
      <c r="J974" s="13">
        <f t="shared" si="334"/>
        <v>0.05</v>
      </c>
      <c r="K974" s="29">
        <f t="shared" si="321"/>
        <v>44812</v>
      </c>
      <c r="L974" s="2">
        <f t="shared" si="322"/>
        <v>708</v>
      </c>
      <c r="M974" s="17">
        <f t="shared" si="323"/>
        <v>708</v>
      </c>
      <c r="N974" s="12">
        <f t="shared" si="324"/>
        <v>1.1469166040000001</v>
      </c>
      <c r="O974" s="12">
        <f t="shared" ca="1" si="325"/>
        <v>1.567352283</v>
      </c>
      <c r="P974" s="17">
        <f t="shared" si="326"/>
        <v>0</v>
      </c>
      <c r="Q974" s="14">
        <f t="shared" ca="1" si="327"/>
        <v>0</v>
      </c>
      <c r="R974" s="20">
        <f t="shared" si="331"/>
        <v>0</v>
      </c>
      <c r="S974" s="14">
        <f t="shared" si="328"/>
        <v>0</v>
      </c>
      <c r="T974" s="4">
        <f t="shared" si="329"/>
        <v>0</v>
      </c>
      <c r="U974" s="29">
        <f t="shared" si="330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>
        <f t="shared" si="332"/>
        <v>45847</v>
      </c>
      <c r="B975" s="116" t="str">
        <f t="shared" ca="1" si="316"/>
        <v>n.d</v>
      </c>
      <c r="C975" s="14">
        <f t="shared" si="317"/>
        <v>0</v>
      </c>
      <c r="D975" s="95">
        <f t="shared" si="333"/>
        <v>45846</v>
      </c>
      <c r="E975" s="93">
        <f ca="1">IF(D975&lt;$B$1,VLOOKUP(D975,[1]DI!$A$4:$B$15000,2,FALSE),0)</f>
        <v>0</v>
      </c>
      <c r="F975" s="14">
        <f t="shared" ca="1" si="318"/>
        <v>1</v>
      </c>
      <c r="G975" s="14">
        <f ca="1">(TRUNC(PRODUCT($F$12:$F974),16))</f>
        <v>1.5084385384360199</v>
      </c>
      <c r="H975" s="14">
        <f t="shared" ca="1" si="319"/>
        <v>1.10380622170753</v>
      </c>
      <c r="I975" s="14">
        <f t="shared" ca="1" si="320"/>
        <v>1.3665791199999999</v>
      </c>
      <c r="J975" s="13">
        <f t="shared" si="334"/>
        <v>0.05</v>
      </c>
      <c r="K975" s="29">
        <f t="shared" si="321"/>
        <v>44812</v>
      </c>
      <c r="L975" s="2">
        <f t="shared" si="322"/>
        <v>709</v>
      </c>
      <c r="M975" s="17">
        <f t="shared" si="323"/>
        <v>709</v>
      </c>
      <c r="N975" s="12">
        <f t="shared" si="324"/>
        <v>1.147138682</v>
      </c>
      <c r="O975" s="12">
        <f t="shared" ca="1" si="325"/>
        <v>1.5676557710000001</v>
      </c>
      <c r="P975" s="17">
        <f t="shared" si="326"/>
        <v>0</v>
      </c>
      <c r="Q975" s="14">
        <f t="shared" ca="1" si="327"/>
        <v>0</v>
      </c>
      <c r="R975" s="20">
        <f t="shared" si="331"/>
        <v>0</v>
      </c>
      <c r="S975" s="14">
        <f t="shared" si="328"/>
        <v>0</v>
      </c>
      <c r="T975" s="4">
        <f t="shared" si="329"/>
        <v>0</v>
      </c>
      <c r="U975" s="29">
        <f t="shared" si="330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>
        <f t="shared" si="332"/>
        <v>45848</v>
      </c>
      <c r="B976" s="116" t="str">
        <f t="shared" ca="1" si="316"/>
        <v>n.d</v>
      </c>
      <c r="C976" s="14">
        <f t="shared" si="317"/>
        <v>0</v>
      </c>
      <c r="D976" s="95">
        <f t="shared" si="333"/>
        <v>45847</v>
      </c>
      <c r="E976" s="93">
        <f ca="1">IF(D976&lt;$B$1,VLOOKUP(D976,[1]DI!$A$4:$B$15000,2,FALSE),0)</f>
        <v>0</v>
      </c>
      <c r="F976" s="14">
        <f t="shared" ca="1" si="318"/>
        <v>1</v>
      </c>
      <c r="G976" s="14">
        <f ca="1">(TRUNC(PRODUCT($F$12:$F975),16))</f>
        <v>1.5084385384360199</v>
      </c>
      <c r="H976" s="14">
        <f t="shared" ca="1" si="319"/>
        <v>1.10380622170753</v>
      </c>
      <c r="I976" s="14">
        <f t="shared" ca="1" si="320"/>
        <v>1.3665791199999999</v>
      </c>
      <c r="J976" s="13">
        <f t="shared" si="334"/>
        <v>0.05</v>
      </c>
      <c r="K976" s="29">
        <f t="shared" si="321"/>
        <v>44812</v>
      </c>
      <c r="L976" s="2">
        <f t="shared" si="322"/>
        <v>710</v>
      </c>
      <c r="M976" s="17">
        <f t="shared" si="323"/>
        <v>710</v>
      </c>
      <c r="N976" s="12">
        <f t="shared" si="324"/>
        <v>1.147360803</v>
      </c>
      <c r="O976" s="12">
        <f t="shared" ca="1" si="325"/>
        <v>1.567959316</v>
      </c>
      <c r="P976" s="17">
        <f t="shared" si="326"/>
        <v>0</v>
      </c>
      <c r="Q976" s="14">
        <f t="shared" ca="1" si="327"/>
        <v>0</v>
      </c>
      <c r="R976" s="20">
        <f t="shared" si="331"/>
        <v>0</v>
      </c>
      <c r="S976" s="14">
        <f t="shared" si="328"/>
        <v>0</v>
      </c>
      <c r="T976" s="4">
        <f t="shared" si="329"/>
        <v>0</v>
      </c>
      <c r="U976" s="29">
        <f t="shared" si="330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>
        <f t="shared" si="332"/>
        <v>45849</v>
      </c>
      <c r="B977" s="116" t="str">
        <f t="shared" ca="1" si="316"/>
        <v>n.d</v>
      </c>
      <c r="C977" s="14">
        <f t="shared" si="317"/>
        <v>0</v>
      </c>
      <c r="D977" s="95">
        <f t="shared" si="333"/>
        <v>45848</v>
      </c>
      <c r="E977" s="93">
        <f ca="1">IF(D977&lt;$B$1,VLOOKUP(D977,[1]DI!$A$4:$B$15000,2,FALSE),0)</f>
        <v>0</v>
      </c>
      <c r="F977" s="14">
        <f t="shared" ca="1" si="318"/>
        <v>1</v>
      </c>
      <c r="G977" s="14">
        <f ca="1">(TRUNC(PRODUCT($F$12:$F976),16))</f>
        <v>1.5084385384360199</v>
      </c>
      <c r="H977" s="14">
        <f t="shared" ca="1" si="319"/>
        <v>1.10380622170753</v>
      </c>
      <c r="I977" s="14">
        <f t="shared" ca="1" si="320"/>
        <v>1.3665791199999999</v>
      </c>
      <c r="J977" s="13">
        <f t="shared" si="334"/>
        <v>0.05</v>
      </c>
      <c r="K977" s="29">
        <f t="shared" si="321"/>
        <v>44812</v>
      </c>
      <c r="L977" s="2">
        <f t="shared" si="322"/>
        <v>711</v>
      </c>
      <c r="M977" s="17">
        <f t="shared" si="323"/>
        <v>711</v>
      </c>
      <c r="N977" s="12">
        <f t="shared" si="324"/>
        <v>1.147582968</v>
      </c>
      <c r="O977" s="12">
        <f t="shared" ca="1" si="325"/>
        <v>1.568262923</v>
      </c>
      <c r="P977" s="17">
        <f t="shared" si="326"/>
        <v>0</v>
      </c>
      <c r="Q977" s="14">
        <f t="shared" ca="1" si="327"/>
        <v>0</v>
      </c>
      <c r="R977" s="20">
        <f t="shared" si="331"/>
        <v>0</v>
      </c>
      <c r="S977" s="14">
        <f t="shared" si="328"/>
        <v>0</v>
      </c>
      <c r="T977" s="4">
        <f t="shared" si="329"/>
        <v>0</v>
      </c>
      <c r="U977" s="29">
        <f t="shared" si="330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>
        <f t="shared" si="332"/>
        <v>45852</v>
      </c>
      <c r="B978" s="116" t="str">
        <f t="shared" ca="1" si="316"/>
        <v>n.d</v>
      </c>
      <c r="C978" s="14">
        <f t="shared" si="317"/>
        <v>0</v>
      </c>
      <c r="D978" s="95">
        <f t="shared" si="333"/>
        <v>45849</v>
      </c>
      <c r="E978" s="93">
        <f ca="1">IF(D978&lt;$B$1,VLOOKUP(D978,[1]DI!$A$4:$B$15000,2,FALSE),0)</f>
        <v>0</v>
      </c>
      <c r="F978" s="14">
        <f t="shared" ca="1" si="318"/>
        <v>1</v>
      </c>
      <c r="G978" s="14">
        <f ca="1">(TRUNC(PRODUCT($F$12:$F977),16))</f>
        <v>1.5084385384360199</v>
      </c>
      <c r="H978" s="14">
        <f t="shared" ca="1" si="319"/>
        <v>1.10380622170753</v>
      </c>
      <c r="I978" s="14">
        <f t="shared" ca="1" si="320"/>
        <v>1.3665791199999999</v>
      </c>
      <c r="J978" s="13">
        <f t="shared" si="334"/>
        <v>0.05</v>
      </c>
      <c r="K978" s="29">
        <f t="shared" si="321"/>
        <v>44812</v>
      </c>
      <c r="L978" s="2">
        <f t="shared" si="322"/>
        <v>712</v>
      </c>
      <c r="M978" s="17">
        <f t="shared" si="323"/>
        <v>712</v>
      </c>
      <c r="N978" s="12">
        <f t="shared" si="324"/>
        <v>1.147805175</v>
      </c>
      <c r="O978" s="12">
        <f t="shared" ca="1" si="325"/>
        <v>1.568566586</v>
      </c>
      <c r="P978" s="17">
        <f t="shared" si="326"/>
        <v>0</v>
      </c>
      <c r="Q978" s="14">
        <f t="shared" ca="1" si="327"/>
        <v>0</v>
      </c>
      <c r="R978" s="20">
        <f t="shared" si="331"/>
        <v>0</v>
      </c>
      <c r="S978" s="14">
        <f t="shared" si="328"/>
        <v>0</v>
      </c>
      <c r="T978" s="4">
        <f t="shared" si="329"/>
        <v>0</v>
      </c>
      <c r="U978" s="29">
        <f t="shared" si="330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>
        <f t="shared" si="332"/>
        <v>45853</v>
      </c>
      <c r="B979" s="116" t="str">
        <f t="shared" ca="1" si="316"/>
        <v>n.d</v>
      </c>
      <c r="C979" s="14">
        <f t="shared" si="317"/>
        <v>0</v>
      </c>
      <c r="D979" s="95">
        <f t="shared" si="333"/>
        <v>45852</v>
      </c>
      <c r="E979" s="93">
        <f ca="1">IF(D979&lt;$B$1,VLOOKUP(D979,[1]DI!$A$4:$B$15000,2,FALSE),0)</f>
        <v>0</v>
      </c>
      <c r="F979" s="14">
        <f t="shared" ca="1" si="318"/>
        <v>1</v>
      </c>
      <c r="G979" s="14">
        <f ca="1">(TRUNC(PRODUCT($F$12:$F978),16))</f>
        <v>1.5084385384360199</v>
      </c>
      <c r="H979" s="14">
        <f t="shared" ca="1" si="319"/>
        <v>1.10380622170753</v>
      </c>
      <c r="I979" s="14">
        <f t="shared" ca="1" si="320"/>
        <v>1.3665791199999999</v>
      </c>
      <c r="J979" s="13">
        <f t="shared" si="334"/>
        <v>0.05</v>
      </c>
      <c r="K979" s="29">
        <f t="shared" si="321"/>
        <v>44812</v>
      </c>
      <c r="L979" s="2">
        <f t="shared" si="322"/>
        <v>713</v>
      </c>
      <c r="M979" s="17">
        <f t="shared" si="323"/>
        <v>713</v>
      </c>
      <c r="N979" s="12">
        <f t="shared" si="324"/>
        <v>1.148027425</v>
      </c>
      <c r="O979" s="12">
        <f t="shared" ca="1" si="325"/>
        <v>1.5688703079999999</v>
      </c>
      <c r="P979" s="17">
        <f t="shared" si="326"/>
        <v>0</v>
      </c>
      <c r="Q979" s="14">
        <f t="shared" ca="1" si="327"/>
        <v>0</v>
      </c>
      <c r="R979" s="20">
        <f t="shared" si="331"/>
        <v>0</v>
      </c>
      <c r="S979" s="14">
        <f t="shared" si="328"/>
        <v>0</v>
      </c>
      <c r="T979" s="4">
        <f t="shared" si="329"/>
        <v>0</v>
      </c>
      <c r="U979" s="29">
        <f t="shared" si="330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>
        <f t="shared" si="332"/>
        <v>45854</v>
      </c>
      <c r="B980" s="116" t="str">
        <f t="shared" ca="1" si="316"/>
        <v>n.d</v>
      </c>
      <c r="C980" s="14">
        <f t="shared" si="317"/>
        <v>0</v>
      </c>
      <c r="D980" s="95">
        <f t="shared" si="333"/>
        <v>45853</v>
      </c>
      <c r="E980" s="93">
        <f ca="1">IF(D980&lt;$B$1,VLOOKUP(D980,[1]DI!$A$4:$B$15000,2,FALSE),0)</f>
        <v>0</v>
      </c>
      <c r="F980" s="14">
        <f t="shared" ca="1" si="318"/>
        <v>1</v>
      </c>
      <c r="G980" s="14">
        <f ca="1">(TRUNC(PRODUCT($F$12:$F979),16))</f>
        <v>1.5084385384360199</v>
      </c>
      <c r="H980" s="14">
        <f t="shared" ca="1" si="319"/>
        <v>1.10380622170753</v>
      </c>
      <c r="I980" s="14">
        <f t="shared" ca="1" si="320"/>
        <v>1.3665791199999999</v>
      </c>
      <c r="J980" s="13">
        <f t="shared" si="334"/>
        <v>0.05</v>
      </c>
      <c r="K980" s="29">
        <f t="shared" si="321"/>
        <v>44812</v>
      </c>
      <c r="L980" s="2">
        <f t="shared" si="322"/>
        <v>714</v>
      </c>
      <c r="M980" s="17">
        <f t="shared" si="323"/>
        <v>714</v>
      </c>
      <c r="N980" s="12">
        <f t="shared" si="324"/>
        <v>1.148249718</v>
      </c>
      <c r="O980" s="12">
        <f t="shared" ca="1" si="325"/>
        <v>1.5691740890000001</v>
      </c>
      <c r="P980" s="17">
        <f t="shared" si="326"/>
        <v>0</v>
      </c>
      <c r="Q980" s="14">
        <f t="shared" ca="1" si="327"/>
        <v>0</v>
      </c>
      <c r="R980" s="20">
        <f t="shared" si="331"/>
        <v>0</v>
      </c>
      <c r="S980" s="14">
        <f t="shared" si="328"/>
        <v>0</v>
      </c>
      <c r="T980" s="4">
        <f t="shared" si="329"/>
        <v>0</v>
      </c>
      <c r="U980" s="29">
        <f t="shared" si="330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>
        <f t="shared" si="332"/>
        <v>45855</v>
      </c>
      <c r="B981" s="116" t="str">
        <f t="shared" ca="1" si="316"/>
        <v>n.d</v>
      </c>
      <c r="C981" s="14">
        <f t="shared" si="317"/>
        <v>0</v>
      </c>
      <c r="D981" s="95">
        <f t="shared" si="333"/>
        <v>45854</v>
      </c>
      <c r="E981" s="93">
        <f ca="1">IF(D981&lt;$B$1,VLOOKUP(D981,[1]DI!$A$4:$B$15000,2,FALSE),0)</f>
        <v>0</v>
      </c>
      <c r="F981" s="14">
        <f t="shared" ca="1" si="318"/>
        <v>1</v>
      </c>
      <c r="G981" s="14">
        <f ca="1">(TRUNC(PRODUCT($F$12:$F980),16))</f>
        <v>1.5084385384360199</v>
      </c>
      <c r="H981" s="14">
        <f t="shared" ca="1" si="319"/>
        <v>1.10380622170753</v>
      </c>
      <c r="I981" s="14">
        <f t="shared" ca="1" si="320"/>
        <v>1.3665791199999999</v>
      </c>
      <c r="J981" s="13">
        <f t="shared" si="334"/>
        <v>0.05</v>
      </c>
      <c r="K981" s="29">
        <f t="shared" si="321"/>
        <v>44812</v>
      </c>
      <c r="L981" s="2">
        <f t="shared" si="322"/>
        <v>715</v>
      </c>
      <c r="M981" s="17">
        <f t="shared" si="323"/>
        <v>715</v>
      </c>
      <c r="N981" s="12">
        <f t="shared" si="324"/>
        <v>1.148472054</v>
      </c>
      <c r="O981" s="12">
        <f t="shared" ca="1" si="325"/>
        <v>1.569477929</v>
      </c>
      <c r="P981" s="17">
        <f t="shared" si="326"/>
        <v>0</v>
      </c>
      <c r="Q981" s="14">
        <f t="shared" ca="1" si="327"/>
        <v>0</v>
      </c>
      <c r="R981" s="20">
        <f t="shared" si="331"/>
        <v>0</v>
      </c>
      <c r="S981" s="14">
        <f t="shared" si="328"/>
        <v>0</v>
      </c>
      <c r="T981" s="4">
        <f t="shared" si="329"/>
        <v>0</v>
      </c>
      <c r="U981" s="29">
        <f t="shared" si="330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>
        <f t="shared" si="332"/>
        <v>45856</v>
      </c>
      <c r="B982" s="116" t="str">
        <f t="shared" ca="1" si="316"/>
        <v>n.d</v>
      </c>
      <c r="C982" s="14">
        <f t="shared" si="317"/>
        <v>0</v>
      </c>
      <c r="D982" s="95">
        <f t="shared" si="333"/>
        <v>45855</v>
      </c>
      <c r="E982" s="93">
        <f ca="1">IF(D982&lt;$B$1,VLOOKUP(D982,[1]DI!$A$4:$B$15000,2,FALSE),0)</f>
        <v>0</v>
      </c>
      <c r="F982" s="14">
        <f t="shared" ca="1" si="318"/>
        <v>1</v>
      </c>
      <c r="G982" s="14">
        <f ca="1">(TRUNC(PRODUCT($F$12:$F981),16))</f>
        <v>1.5084385384360199</v>
      </c>
      <c r="H982" s="14">
        <f t="shared" ca="1" si="319"/>
        <v>1.10380622170753</v>
      </c>
      <c r="I982" s="14">
        <f t="shared" ca="1" si="320"/>
        <v>1.3665791199999999</v>
      </c>
      <c r="J982" s="13">
        <f t="shared" si="334"/>
        <v>0.05</v>
      </c>
      <c r="K982" s="29">
        <f t="shared" si="321"/>
        <v>44812</v>
      </c>
      <c r="L982" s="2">
        <f t="shared" si="322"/>
        <v>716</v>
      </c>
      <c r="M982" s="17">
        <f t="shared" si="323"/>
        <v>716</v>
      </c>
      <c r="N982" s="12">
        <f t="shared" si="324"/>
        <v>1.148694433</v>
      </c>
      <c r="O982" s="12">
        <f t="shared" ca="1" si="325"/>
        <v>1.5697818269999999</v>
      </c>
      <c r="P982" s="17">
        <f t="shared" si="326"/>
        <v>0</v>
      </c>
      <c r="Q982" s="14">
        <f t="shared" ca="1" si="327"/>
        <v>0</v>
      </c>
      <c r="R982" s="20">
        <f t="shared" si="331"/>
        <v>0</v>
      </c>
      <c r="S982" s="14">
        <f t="shared" si="328"/>
        <v>0</v>
      </c>
      <c r="T982" s="4">
        <f t="shared" si="329"/>
        <v>0</v>
      </c>
      <c r="U982" s="29">
        <f t="shared" si="330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>
        <f t="shared" si="332"/>
        <v>45859</v>
      </c>
      <c r="B983" s="116" t="str">
        <f t="shared" ca="1" si="316"/>
        <v>n.d</v>
      </c>
      <c r="C983" s="14">
        <f t="shared" si="317"/>
        <v>0</v>
      </c>
      <c r="D983" s="95">
        <f t="shared" si="333"/>
        <v>45856</v>
      </c>
      <c r="E983" s="93">
        <f ca="1">IF(D983&lt;$B$1,VLOOKUP(D983,[1]DI!$A$4:$B$15000,2,FALSE),0)</f>
        <v>0</v>
      </c>
      <c r="F983" s="14">
        <f t="shared" ca="1" si="318"/>
        <v>1</v>
      </c>
      <c r="G983" s="14">
        <f ca="1">(TRUNC(PRODUCT($F$12:$F982),16))</f>
        <v>1.5084385384360199</v>
      </c>
      <c r="H983" s="14">
        <f t="shared" ca="1" si="319"/>
        <v>1.10380622170753</v>
      </c>
      <c r="I983" s="14">
        <f t="shared" ca="1" si="320"/>
        <v>1.3665791199999999</v>
      </c>
      <c r="J983" s="13">
        <f t="shared" si="334"/>
        <v>0.05</v>
      </c>
      <c r="K983" s="29">
        <f t="shared" si="321"/>
        <v>44812</v>
      </c>
      <c r="L983" s="2">
        <f t="shared" si="322"/>
        <v>717</v>
      </c>
      <c r="M983" s="17">
        <f t="shared" si="323"/>
        <v>717</v>
      </c>
      <c r="N983" s="12">
        <f t="shared" si="324"/>
        <v>1.148916856</v>
      </c>
      <c r="O983" s="12">
        <f t="shared" ca="1" si="325"/>
        <v>1.5700857859999999</v>
      </c>
      <c r="P983" s="17">
        <f t="shared" si="326"/>
        <v>0</v>
      </c>
      <c r="Q983" s="14">
        <f t="shared" ca="1" si="327"/>
        <v>0</v>
      </c>
      <c r="R983" s="20">
        <f t="shared" si="331"/>
        <v>0</v>
      </c>
      <c r="S983" s="14">
        <f t="shared" si="328"/>
        <v>0</v>
      </c>
      <c r="T983" s="4">
        <f t="shared" si="329"/>
        <v>0</v>
      </c>
      <c r="U983" s="29">
        <f t="shared" si="330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>
        <f t="shared" si="332"/>
        <v>45860</v>
      </c>
      <c r="B984" s="116" t="str">
        <f t="shared" ca="1" si="316"/>
        <v>n.d</v>
      </c>
      <c r="C984" s="14">
        <f t="shared" si="317"/>
        <v>0</v>
      </c>
      <c r="D984" s="95">
        <f t="shared" si="333"/>
        <v>45859</v>
      </c>
      <c r="E984" s="93">
        <f ca="1">IF(D984&lt;$B$1,VLOOKUP(D984,[1]DI!$A$4:$B$15000,2,FALSE),0)</f>
        <v>0</v>
      </c>
      <c r="F984" s="14">
        <f t="shared" ca="1" si="318"/>
        <v>1</v>
      </c>
      <c r="G984" s="14">
        <f ca="1">(TRUNC(PRODUCT($F$12:$F983),16))</f>
        <v>1.5084385384360199</v>
      </c>
      <c r="H984" s="14">
        <f t="shared" ca="1" si="319"/>
        <v>1.10380622170753</v>
      </c>
      <c r="I984" s="14">
        <f t="shared" ca="1" si="320"/>
        <v>1.3665791199999999</v>
      </c>
      <c r="J984" s="13">
        <f t="shared" si="334"/>
        <v>0.05</v>
      </c>
      <c r="K984" s="29">
        <f t="shared" si="321"/>
        <v>44812</v>
      </c>
      <c r="L984" s="2">
        <f t="shared" si="322"/>
        <v>718</v>
      </c>
      <c r="M984" s="17">
        <f t="shared" si="323"/>
        <v>718</v>
      </c>
      <c r="N984" s="12">
        <f t="shared" si="324"/>
        <v>1.149139321</v>
      </c>
      <c r="O984" s="12">
        <f t="shared" ca="1" si="325"/>
        <v>1.570389802</v>
      </c>
      <c r="P984" s="17">
        <f t="shared" si="326"/>
        <v>0</v>
      </c>
      <c r="Q984" s="14">
        <f t="shared" ca="1" si="327"/>
        <v>0</v>
      </c>
      <c r="R984" s="20">
        <f t="shared" si="331"/>
        <v>0</v>
      </c>
      <c r="S984" s="14">
        <f t="shared" si="328"/>
        <v>0</v>
      </c>
      <c r="T984" s="4">
        <f t="shared" si="329"/>
        <v>0</v>
      </c>
      <c r="U984" s="29">
        <f t="shared" si="330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>
        <f t="shared" si="332"/>
        <v>45861</v>
      </c>
      <c r="B985" s="116" t="str">
        <f t="shared" ca="1" si="316"/>
        <v>n.d</v>
      </c>
      <c r="C985" s="14">
        <f t="shared" si="317"/>
        <v>0</v>
      </c>
      <c r="D985" s="95">
        <f t="shared" si="333"/>
        <v>45860</v>
      </c>
      <c r="E985" s="93">
        <f ca="1">IF(D985&lt;$B$1,VLOOKUP(D985,[1]DI!$A$4:$B$15000,2,FALSE),0)</f>
        <v>0</v>
      </c>
      <c r="F985" s="14">
        <f t="shared" ca="1" si="318"/>
        <v>1</v>
      </c>
      <c r="G985" s="14">
        <f ca="1">(TRUNC(PRODUCT($F$12:$F984),16))</f>
        <v>1.5084385384360199</v>
      </c>
      <c r="H985" s="14">
        <f t="shared" ca="1" si="319"/>
        <v>1.10380622170753</v>
      </c>
      <c r="I985" s="14">
        <f t="shared" ca="1" si="320"/>
        <v>1.3665791199999999</v>
      </c>
      <c r="J985" s="13">
        <f t="shared" si="334"/>
        <v>0.05</v>
      </c>
      <c r="K985" s="29">
        <f t="shared" si="321"/>
        <v>44812</v>
      </c>
      <c r="L985" s="2">
        <f t="shared" si="322"/>
        <v>719</v>
      </c>
      <c r="M985" s="17">
        <f t="shared" si="323"/>
        <v>719</v>
      </c>
      <c r="N985" s="12">
        <f t="shared" si="324"/>
        <v>1.1493618290000001</v>
      </c>
      <c r="O985" s="12">
        <f t="shared" ca="1" si="325"/>
        <v>1.5706938770000001</v>
      </c>
      <c r="P985" s="17">
        <f t="shared" si="326"/>
        <v>0</v>
      </c>
      <c r="Q985" s="14">
        <f t="shared" ca="1" si="327"/>
        <v>0</v>
      </c>
      <c r="R985" s="20">
        <f t="shared" si="331"/>
        <v>0</v>
      </c>
      <c r="S985" s="14">
        <f t="shared" si="328"/>
        <v>0</v>
      </c>
      <c r="T985" s="4">
        <f t="shared" si="329"/>
        <v>0</v>
      </c>
      <c r="U985" s="29">
        <f t="shared" si="330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>
        <f t="shared" si="332"/>
        <v>45862</v>
      </c>
      <c r="B986" s="116" t="str">
        <f t="shared" ca="1" si="316"/>
        <v>n.d</v>
      </c>
      <c r="C986" s="14">
        <f t="shared" si="317"/>
        <v>0</v>
      </c>
      <c r="D986" s="95">
        <f t="shared" si="333"/>
        <v>45861</v>
      </c>
      <c r="E986" s="93">
        <f ca="1">IF(D986&lt;$B$1,VLOOKUP(D986,[1]DI!$A$4:$B$15000,2,FALSE),0)</f>
        <v>0</v>
      </c>
      <c r="F986" s="14">
        <f t="shared" ca="1" si="318"/>
        <v>1</v>
      </c>
      <c r="G986" s="14">
        <f ca="1">(TRUNC(PRODUCT($F$12:$F985),16))</f>
        <v>1.5084385384360199</v>
      </c>
      <c r="H986" s="14">
        <f t="shared" ca="1" si="319"/>
        <v>1.10380622170753</v>
      </c>
      <c r="I986" s="14">
        <f t="shared" ca="1" si="320"/>
        <v>1.3665791199999999</v>
      </c>
      <c r="J986" s="13">
        <f t="shared" si="334"/>
        <v>0.05</v>
      </c>
      <c r="K986" s="29">
        <f t="shared" si="321"/>
        <v>44812</v>
      </c>
      <c r="L986" s="2">
        <f t="shared" si="322"/>
        <v>720</v>
      </c>
      <c r="M986" s="17">
        <f t="shared" si="323"/>
        <v>720</v>
      </c>
      <c r="N986" s="12">
        <f t="shared" si="324"/>
        <v>1.1495843809999999</v>
      </c>
      <c r="O986" s="12">
        <f t="shared" ca="1" si="325"/>
        <v>1.570998012</v>
      </c>
      <c r="P986" s="17">
        <f t="shared" si="326"/>
        <v>0</v>
      </c>
      <c r="Q986" s="14">
        <f t="shared" ca="1" si="327"/>
        <v>0</v>
      </c>
      <c r="R986" s="20">
        <f t="shared" si="331"/>
        <v>0</v>
      </c>
      <c r="S986" s="14">
        <f t="shared" si="328"/>
        <v>0</v>
      </c>
      <c r="T986" s="4">
        <f t="shared" si="329"/>
        <v>0</v>
      </c>
      <c r="U986" s="29">
        <f t="shared" si="330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>
        <f t="shared" si="332"/>
        <v>45863</v>
      </c>
      <c r="B987" s="116" t="str">
        <f t="shared" ca="1" si="316"/>
        <v>n.d</v>
      </c>
      <c r="C987" s="14">
        <f t="shared" si="317"/>
        <v>0</v>
      </c>
      <c r="D987" s="95">
        <f t="shared" si="333"/>
        <v>45862</v>
      </c>
      <c r="E987" s="93">
        <f ca="1">IF(D987&lt;$B$1,VLOOKUP(D987,[1]DI!$A$4:$B$15000,2,FALSE),0)</f>
        <v>0</v>
      </c>
      <c r="F987" s="14">
        <f t="shared" ca="1" si="318"/>
        <v>1</v>
      </c>
      <c r="G987" s="14">
        <f ca="1">(TRUNC(PRODUCT($F$12:$F986),16))</f>
        <v>1.5084385384360199</v>
      </c>
      <c r="H987" s="14">
        <f t="shared" ca="1" si="319"/>
        <v>1.10380622170753</v>
      </c>
      <c r="I987" s="14">
        <f t="shared" ca="1" si="320"/>
        <v>1.3665791199999999</v>
      </c>
      <c r="J987" s="13">
        <f t="shared" si="334"/>
        <v>0.05</v>
      </c>
      <c r="K987" s="29">
        <f t="shared" si="321"/>
        <v>44812</v>
      </c>
      <c r="L987" s="2">
        <f t="shared" si="322"/>
        <v>721</v>
      </c>
      <c r="M987" s="17">
        <f t="shared" si="323"/>
        <v>721</v>
      </c>
      <c r="N987" s="12">
        <f t="shared" si="324"/>
        <v>1.149806975</v>
      </c>
      <c r="O987" s="12">
        <f t="shared" ca="1" si="325"/>
        <v>1.571302204</v>
      </c>
      <c r="P987" s="17">
        <f t="shared" si="326"/>
        <v>0</v>
      </c>
      <c r="Q987" s="14">
        <f t="shared" ca="1" si="327"/>
        <v>0</v>
      </c>
      <c r="R987" s="20">
        <f t="shared" si="331"/>
        <v>0</v>
      </c>
      <c r="S987" s="14">
        <f t="shared" si="328"/>
        <v>0</v>
      </c>
      <c r="T987" s="4">
        <f t="shared" si="329"/>
        <v>0</v>
      </c>
      <c r="U987" s="29">
        <f t="shared" si="330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>
        <f t="shared" si="332"/>
        <v>45866</v>
      </c>
      <c r="B988" s="116" t="str">
        <f t="shared" ca="1" si="316"/>
        <v>n.d</v>
      </c>
      <c r="C988" s="14">
        <f t="shared" si="317"/>
        <v>0</v>
      </c>
      <c r="D988" s="95">
        <f t="shared" si="333"/>
        <v>45863</v>
      </c>
      <c r="E988" s="93">
        <f ca="1">IF(D988&lt;$B$1,VLOOKUP(D988,[1]DI!$A$4:$B$15000,2,FALSE),0)</f>
        <v>0</v>
      </c>
      <c r="F988" s="14">
        <f t="shared" ca="1" si="318"/>
        <v>1</v>
      </c>
      <c r="G988" s="14">
        <f ca="1">(TRUNC(PRODUCT($F$12:$F987),16))</f>
        <v>1.5084385384360199</v>
      </c>
      <c r="H988" s="14">
        <f t="shared" ca="1" si="319"/>
        <v>1.10380622170753</v>
      </c>
      <c r="I988" s="14">
        <f t="shared" ca="1" si="320"/>
        <v>1.3665791199999999</v>
      </c>
      <c r="J988" s="13">
        <f t="shared" si="334"/>
        <v>0.05</v>
      </c>
      <c r="K988" s="29">
        <f t="shared" si="321"/>
        <v>44812</v>
      </c>
      <c r="L988" s="2">
        <f t="shared" si="322"/>
        <v>722</v>
      </c>
      <c r="M988" s="17">
        <f t="shared" si="323"/>
        <v>722</v>
      </c>
      <c r="N988" s="12">
        <f t="shared" si="324"/>
        <v>1.1500296130000001</v>
      </c>
      <c r="O988" s="12">
        <f t="shared" ca="1" si="325"/>
        <v>1.5716064569999999</v>
      </c>
      <c r="P988" s="17">
        <f t="shared" si="326"/>
        <v>0</v>
      </c>
      <c r="Q988" s="14">
        <f t="shared" ca="1" si="327"/>
        <v>0</v>
      </c>
      <c r="R988" s="20">
        <f t="shared" si="331"/>
        <v>0</v>
      </c>
      <c r="S988" s="14">
        <f t="shared" si="328"/>
        <v>0</v>
      </c>
      <c r="T988" s="4">
        <f t="shared" si="329"/>
        <v>0</v>
      </c>
      <c r="U988" s="29">
        <f t="shared" si="330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>
        <f t="shared" si="332"/>
        <v>45867</v>
      </c>
      <c r="B989" s="116" t="str">
        <f t="shared" ca="1" si="316"/>
        <v>n.d</v>
      </c>
      <c r="C989" s="14">
        <f t="shared" si="317"/>
        <v>0</v>
      </c>
      <c r="D989" s="95">
        <f t="shared" si="333"/>
        <v>45866</v>
      </c>
      <c r="E989" s="93">
        <f ca="1">IF(D989&lt;$B$1,VLOOKUP(D989,[1]DI!$A$4:$B$15000,2,FALSE),0)</f>
        <v>0</v>
      </c>
      <c r="F989" s="14">
        <f t="shared" ca="1" si="318"/>
        <v>1</v>
      </c>
      <c r="G989" s="14">
        <f ca="1">(TRUNC(PRODUCT($F$12:$F988),16))</f>
        <v>1.5084385384360199</v>
      </c>
      <c r="H989" s="14">
        <f t="shared" ca="1" si="319"/>
        <v>1.10380622170753</v>
      </c>
      <c r="I989" s="14">
        <f t="shared" ca="1" si="320"/>
        <v>1.3665791199999999</v>
      </c>
      <c r="J989" s="13">
        <f t="shared" si="334"/>
        <v>0.05</v>
      </c>
      <c r="K989" s="29">
        <f t="shared" si="321"/>
        <v>44812</v>
      </c>
      <c r="L989" s="2">
        <f t="shared" si="322"/>
        <v>723</v>
      </c>
      <c r="M989" s="17">
        <f t="shared" si="323"/>
        <v>723</v>
      </c>
      <c r="N989" s="12">
        <f t="shared" si="324"/>
        <v>1.150252294</v>
      </c>
      <c r="O989" s="12">
        <f t="shared" ca="1" si="325"/>
        <v>1.571910768</v>
      </c>
      <c r="P989" s="17">
        <f t="shared" si="326"/>
        <v>0</v>
      </c>
      <c r="Q989" s="14">
        <f t="shared" ca="1" si="327"/>
        <v>0</v>
      </c>
      <c r="R989" s="20">
        <f t="shared" si="331"/>
        <v>0</v>
      </c>
      <c r="S989" s="14">
        <f t="shared" si="328"/>
        <v>0</v>
      </c>
      <c r="T989" s="4">
        <f t="shared" si="329"/>
        <v>0</v>
      </c>
      <c r="U989" s="29">
        <f t="shared" si="330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>
        <f t="shared" si="332"/>
        <v>45868</v>
      </c>
      <c r="B990" s="116" t="str">
        <f t="shared" ca="1" si="316"/>
        <v>n.d</v>
      </c>
      <c r="C990" s="14">
        <f t="shared" si="317"/>
        <v>0</v>
      </c>
      <c r="D990" s="95">
        <f t="shared" si="333"/>
        <v>45867</v>
      </c>
      <c r="E990" s="93">
        <f ca="1">IF(D990&lt;$B$1,VLOOKUP(D990,[1]DI!$A$4:$B$15000,2,FALSE),0)</f>
        <v>0</v>
      </c>
      <c r="F990" s="14">
        <f t="shared" ca="1" si="318"/>
        <v>1</v>
      </c>
      <c r="G990" s="14">
        <f ca="1">(TRUNC(PRODUCT($F$12:$F989),16))</f>
        <v>1.5084385384360199</v>
      </c>
      <c r="H990" s="14">
        <f t="shared" ca="1" si="319"/>
        <v>1.10380622170753</v>
      </c>
      <c r="I990" s="14">
        <f t="shared" ca="1" si="320"/>
        <v>1.3665791199999999</v>
      </c>
      <c r="J990" s="13">
        <f t="shared" si="334"/>
        <v>0.05</v>
      </c>
      <c r="K990" s="29">
        <f t="shared" si="321"/>
        <v>44812</v>
      </c>
      <c r="L990" s="2">
        <f t="shared" si="322"/>
        <v>724</v>
      </c>
      <c r="M990" s="17">
        <f t="shared" si="323"/>
        <v>724</v>
      </c>
      <c r="N990" s="12">
        <f t="shared" si="324"/>
        <v>1.1504750180000001</v>
      </c>
      <c r="O990" s="12">
        <f t="shared" ca="1" si="325"/>
        <v>1.572215138</v>
      </c>
      <c r="P990" s="17">
        <f t="shared" si="326"/>
        <v>0</v>
      </c>
      <c r="Q990" s="14">
        <f t="shared" ca="1" si="327"/>
        <v>0</v>
      </c>
      <c r="R990" s="20">
        <f t="shared" si="331"/>
        <v>0</v>
      </c>
      <c r="S990" s="14">
        <f t="shared" si="328"/>
        <v>0</v>
      </c>
      <c r="T990" s="4">
        <f t="shared" si="329"/>
        <v>0</v>
      </c>
      <c r="U990" s="29">
        <f t="shared" si="330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>
        <f t="shared" si="332"/>
        <v>45869</v>
      </c>
      <c r="B991" s="116" t="str">
        <f t="shared" ca="1" si="316"/>
        <v>n.d</v>
      </c>
      <c r="C991" s="14">
        <f t="shared" si="317"/>
        <v>0</v>
      </c>
      <c r="D991" s="95">
        <f t="shared" si="333"/>
        <v>45868</v>
      </c>
      <c r="E991" s="93">
        <f ca="1">IF(D991&lt;$B$1,VLOOKUP(D991,[1]DI!$A$4:$B$15000,2,FALSE),0)</f>
        <v>0</v>
      </c>
      <c r="F991" s="14">
        <f t="shared" ca="1" si="318"/>
        <v>1</v>
      </c>
      <c r="G991" s="14">
        <f ca="1">(TRUNC(PRODUCT($F$12:$F990),16))</f>
        <v>1.5084385384360199</v>
      </c>
      <c r="H991" s="14">
        <f t="shared" ca="1" si="319"/>
        <v>1.10380622170753</v>
      </c>
      <c r="I991" s="14">
        <f t="shared" ca="1" si="320"/>
        <v>1.3665791199999999</v>
      </c>
      <c r="J991" s="13">
        <f t="shared" si="334"/>
        <v>0.05</v>
      </c>
      <c r="K991" s="29">
        <f t="shared" si="321"/>
        <v>44812</v>
      </c>
      <c r="L991" s="2">
        <f t="shared" si="322"/>
        <v>725</v>
      </c>
      <c r="M991" s="17">
        <f t="shared" si="323"/>
        <v>725</v>
      </c>
      <c r="N991" s="12">
        <f t="shared" si="324"/>
        <v>1.150697785</v>
      </c>
      <c r="O991" s="12">
        <f t="shared" ca="1" si="325"/>
        <v>1.572519566</v>
      </c>
      <c r="P991" s="17">
        <f t="shared" si="326"/>
        <v>0</v>
      </c>
      <c r="Q991" s="14">
        <f t="shared" ca="1" si="327"/>
        <v>0</v>
      </c>
      <c r="R991" s="20">
        <f t="shared" si="331"/>
        <v>0</v>
      </c>
      <c r="S991" s="14">
        <f t="shared" si="328"/>
        <v>0</v>
      </c>
      <c r="T991" s="4">
        <f t="shared" si="329"/>
        <v>0</v>
      </c>
      <c r="U991" s="29">
        <f t="shared" si="330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>
        <f t="shared" si="332"/>
        <v>45870</v>
      </c>
      <c r="B992" s="116" t="str">
        <f t="shared" ca="1" si="316"/>
        <v>n.d</v>
      </c>
      <c r="C992" s="14">
        <f t="shared" si="317"/>
        <v>0</v>
      </c>
      <c r="D992" s="95">
        <f t="shared" si="333"/>
        <v>45869</v>
      </c>
      <c r="E992" s="93">
        <f ca="1">IF(D992&lt;$B$1,VLOOKUP(D992,[1]DI!$A$4:$B$15000,2,FALSE),0)</f>
        <v>0</v>
      </c>
      <c r="F992" s="14">
        <f t="shared" ca="1" si="318"/>
        <v>1</v>
      </c>
      <c r="G992" s="14">
        <f ca="1">(TRUNC(PRODUCT($F$12:$F991),16))</f>
        <v>1.5084385384360199</v>
      </c>
      <c r="H992" s="14">
        <f t="shared" ca="1" si="319"/>
        <v>1.10380622170753</v>
      </c>
      <c r="I992" s="14">
        <f t="shared" ca="1" si="320"/>
        <v>1.3665791199999999</v>
      </c>
      <c r="J992" s="13">
        <f t="shared" si="334"/>
        <v>0.05</v>
      </c>
      <c r="K992" s="29">
        <f t="shared" si="321"/>
        <v>44812</v>
      </c>
      <c r="L992" s="2">
        <f t="shared" si="322"/>
        <v>726</v>
      </c>
      <c r="M992" s="17">
        <f t="shared" si="323"/>
        <v>726</v>
      </c>
      <c r="N992" s="12">
        <f t="shared" si="324"/>
        <v>1.1509205950000001</v>
      </c>
      <c r="O992" s="12">
        <f t="shared" ca="1" si="325"/>
        <v>1.572824054</v>
      </c>
      <c r="P992" s="17">
        <f t="shared" si="326"/>
        <v>0</v>
      </c>
      <c r="Q992" s="14">
        <f t="shared" ca="1" si="327"/>
        <v>0</v>
      </c>
      <c r="R992" s="20">
        <f t="shared" si="331"/>
        <v>0</v>
      </c>
      <c r="S992" s="14">
        <f t="shared" si="328"/>
        <v>0</v>
      </c>
      <c r="T992" s="4">
        <f t="shared" si="329"/>
        <v>0</v>
      </c>
      <c r="U992" s="29">
        <f t="shared" si="330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>
        <f t="shared" si="332"/>
        <v>45873</v>
      </c>
      <c r="B993" s="116" t="str">
        <f t="shared" ca="1" si="316"/>
        <v>n.d</v>
      </c>
      <c r="C993" s="14">
        <f t="shared" si="317"/>
        <v>0</v>
      </c>
      <c r="D993" s="95">
        <f t="shared" si="333"/>
        <v>45870</v>
      </c>
      <c r="E993" s="93">
        <f ca="1">IF(D993&lt;$B$1,VLOOKUP(D993,[1]DI!$A$4:$B$15000,2,FALSE),0)</f>
        <v>0</v>
      </c>
      <c r="F993" s="14">
        <f t="shared" ca="1" si="318"/>
        <v>1</v>
      </c>
      <c r="G993" s="14">
        <f ca="1">(TRUNC(PRODUCT($F$12:$F992),16))</f>
        <v>1.5084385384360199</v>
      </c>
      <c r="H993" s="14">
        <f t="shared" ca="1" si="319"/>
        <v>1.10380622170753</v>
      </c>
      <c r="I993" s="14">
        <f t="shared" ca="1" si="320"/>
        <v>1.3665791199999999</v>
      </c>
      <c r="J993" s="13">
        <f t="shared" si="334"/>
        <v>0.05</v>
      </c>
      <c r="K993" s="29">
        <f t="shared" si="321"/>
        <v>44812</v>
      </c>
      <c r="L993" s="2">
        <f t="shared" si="322"/>
        <v>727</v>
      </c>
      <c r="M993" s="17">
        <f t="shared" si="323"/>
        <v>727</v>
      </c>
      <c r="N993" s="12">
        <f t="shared" si="324"/>
        <v>1.151143448</v>
      </c>
      <c r="O993" s="12">
        <f t="shared" ca="1" si="325"/>
        <v>1.5731286</v>
      </c>
      <c r="P993" s="17">
        <f t="shared" si="326"/>
        <v>0</v>
      </c>
      <c r="Q993" s="14">
        <f t="shared" ca="1" si="327"/>
        <v>0</v>
      </c>
      <c r="R993" s="20">
        <f t="shared" si="331"/>
        <v>0</v>
      </c>
      <c r="S993" s="14">
        <f t="shared" si="328"/>
        <v>0</v>
      </c>
      <c r="T993" s="4">
        <f t="shared" si="329"/>
        <v>0</v>
      </c>
      <c r="U993" s="29">
        <f t="shared" si="330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>
        <f t="shared" si="332"/>
        <v>45874</v>
      </c>
      <c r="B994" s="116" t="str">
        <f t="shared" ca="1" si="316"/>
        <v>n.d</v>
      </c>
      <c r="C994" s="14">
        <f t="shared" si="317"/>
        <v>0</v>
      </c>
      <c r="D994" s="95">
        <f t="shared" si="333"/>
        <v>45873</v>
      </c>
      <c r="E994" s="93">
        <f ca="1">IF(D994&lt;$B$1,VLOOKUP(D994,[1]DI!$A$4:$B$15000,2,FALSE),0)</f>
        <v>0</v>
      </c>
      <c r="F994" s="14">
        <f t="shared" ca="1" si="318"/>
        <v>1</v>
      </c>
      <c r="G994" s="14">
        <f ca="1">(TRUNC(PRODUCT($F$12:$F993),16))</f>
        <v>1.5084385384360199</v>
      </c>
      <c r="H994" s="14">
        <f t="shared" ca="1" si="319"/>
        <v>1.10380622170753</v>
      </c>
      <c r="I994" s="14">
        <f t="shared" ca="1" si="320"/>
        <v>1.3665791199999999</v>
      </c>
      <c r="J994" s="13">
        <f t="shared" si="334"/>
        <v>0.05</v>
      </c>
      <c r="K994" s="29">
        <f t="shared" si="321"/>
        <v>44812</v>
      </c>
      <c r="L994" s="2">
        <f t="shared" si="322"/>
        <v>728</v>
      </c>
      <c r="M994" s="17">
        <f t="shared" si="323"/>
        <v>728</v>
      </c>
      <c r="N994" s="12">
        <f t="shared" si="324"/>
        <v>1.151366345</v>
      </c>
      <c r="O994" s="12">
        <f t="shared" ca="1" si="325"/>
        <v>1.5734332069999999</v>
      </c>
      <c r="P994" s="17">
        <f t="shared" si="326"/>
        <v>0</v>
      </c>
      <c r="Q994" s="14">
        <f t="shared" ca="1" si="327"/>
        <v>0</v>
      </c>
      <c r="R994" s="20">
        <f t="shared" si="331"/>
        <v>0</v>
      </c>
      <c r="S994" s="14">
        <f t="shared" si="328"/>
        <v>0</v>
      </c>
      <c r="T994" s="4">
        <f t="shared" si="329"/>
        <v>0</v>
      </c>
      <c r="U994" s="29">
        <f t="shared" si="330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>
        <f t="shared" si="332"/>
        <v>45875</v>
      </c>
      <c r="B995" s="116" t="str">
        <f t="shared" ca="1" si="316"/>
        <v>n.d</v>
      </c>
      <c r="C995" s="14">
        <f t="shared" si="317"/>
        <v>0</v>
      </c>
      <c r="D995" s="95">
        <f t="shared" si="333"/>
        <v>45874</v>
      </c>
      <c r="E995" s="93">
        <f ca="1">IF(D995&lt;$B$1,VLOOKUP(D995,[1]DI!$A$4:$B$15000,2,FALSE),0)</f>
        <v>0</v>
      </c>
      <c r="F995" s="14">
        <f t="shared" ca="1" si="318"/>
        <v>1</v>
      </c>
      <c r="G995" s="14">
        <f ca="1">(TRUNC(PRODUCT($F$12:$F994),16))</f>
        <v>1.5084385384360199</v>
      </c>
      <c r="H995" s="14">
        <f t="shared" ca="1" si="319"/>
        <v>1.10380622170753</v>
      </c>
      <c r="I995" s="14">
        <f t="shared" ca="1" si="320"/>
        <v>1.3665791199999999</v>
      </c>
      <c r="J995" s="13">
        <f t="shared" si="334"/>
        <v>0.05</v>
      </c>
      <c r="K995" s="29">
        <f t="shared" si="321"/>
        <v>44812</v>
      </c>
      <c r="L995" s="2">
        <f t="shared" si="322"/>
        <v>729</v>
      </c>
      <c r="M995" s="17">
        <f t="shared" si="323"/>
        <v>729</v>
      </c>
      <c r="N995" s="12">
        <f t="shared" si="324"/>
        <v>1.151589285</v>
      </c>
      <c r="O995" s="12">
        <f t="shared" ca="1" si="325"/>
        <v>1.5737378719999999</v>
      </c>
      <c r="P995" s="17">
        <f t="shared" si="326"/>
        <v>0</v>
      </c>
      <c r="Q995" s="14">
        <f t="shared" ca="1" si="327"/>
        <v>0</v>
      </c>
      <c r="R995" s="20">
        <f t="shared" si="331"/>
        <v>0</v>
      </c>
      <c r="S995" s="14">
        <f t="shared" si="328"/>
        <v>0</v>
      </c>
      <c r="T995" s="4">
        <f t="shared" si="329"/>
        <v>0</v>
      </c>
      <c r="U995" s="29">
        <f t="shared" si="330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>
        <f t="shared" si="332"/>
        <v>45876</v>
      </c>
      <c r="B996" s="116" t="str">
        <f t="shared" ca="1" si="316"/>
        <v>n.d</v>
      </c>
      <c r="C996" s="14">
        <f t="shared" si="317"/>
        <v>0</v>
      </c>
      <c r="D996" s="95">
        <f t="shared" si="333"/>
        <v>45875</v>
      </c>
      <c r="E996" s="93">
        <f ca="1">IF(D996&lt;$B$1,VLOOKUP(D996,[1]DI!$A$4:$B$15000,2,FALSE),0)</f>
        <v>0</v>
      </c>
      <c r="F996" s="14">
        <f t="shared" ca="1" si="318"/>
        <v>1</v>
      </c>
      <c r="G996" s="14">
        <f ca="1">(TRUNC(PRODUCT($F$12:$F995),16))</f>
        <v>1.5084385384360199</v>
      </c>
      <c r="H996" s="14">
        <f t="shared" ca="1" si="319"/>
        <v>1.10380622170753</v>
      </c>
      <c r="I996" s="14">
        <f t="shared" ca="1" si="320"/>
        <v>1.3665791199999999</v>
      </c>
      <c r="J996" s="13">
        <f t="shared" si="334"/>
        <v>0.05</v>
      </c>
      <c r="K996" s="29">
        <f t="shared" si="321"/>
        <v>44812</v>
      </c>
      <c r="L996" s="2">
        <f t="shared" si="322"/>
        <v>730</v>
      </c>
      <c r="M996" s="17">
        <f t="shared" si="323"/>
        <v>730</v>
      </c>
      <c r="N996" s="12">
        <f t="shared" si="324"/>
        <v>1.1518122669999999</v>
      </c>
      <c r="O996" s="12">
        <f t="shared" ca="1" si="325"/>
        <v>1.574042594</v>
      </c>
      <c r="P996" s="17">
        <f t="shared" si="326"/>
        <v>0</v>
      </c>
      <c r="Q996" s="14">
        <f t="shared" ca="1" si="327"/>
        <v>0</v>
      </c>
      <c r="R996" s="20">
        <f t="shared" si="331"/>
        <v>0</v>
      </c>
      <c r="S996" s="14">
        <f t="shared" si="328"/>
        <v>0</v>
      </c>
      <c r="T996" s="4">
        <f t="shared" si="329"/>
        <v>0</v>
      </c>
      <c r="U996" s="29">
        <f t="shared" si="330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>
        <f t="shared" si="332"/>
        <v>45877</v>
      </c>
      <c r="B997" s="116" t="str">
        <f t="shared" ca="1" si="316"/>
        <v>n.d</v>
      </c>
      <c r="C997" s="14">
        <f t="shared" si="317"/>
        <v>0</v>
      </c>
      <c r="D997" s="95">
        <f t="shared" si="333"/>
        <v>45876</v>
      </c>
      <c r="E997" s="93">
        <f ca="1">IF(D997&lt;$B$1,VLOOKUP(D997,[1]DI!$A$4:$B$15000,2,FALSE),0)</f>
        <v>0</v>
      </c>
      <c r="F997" s="14">
        <f t="shared" ca="1" si="318"/>
        <v>1</v>
      </c>
      <c r="G997" s="14">
        <f ca="1">(TRUNC(PRODUCT($F$12:$F996),16))</f>
        <v>1.5084385384360199</v>
      </c>
      <c r="H997" s="14">
        <f t="shared" ca="1" si="319"/>
        <v>1.10380622170753</v>
      </c>
      <c r="I997" s="14">
        <f t="shared" ca="1" si="320"/>
        <v>1.3665791199999999</v>
      </c>
      <c r="J997" s="13">
        <f t="shared" si="334"/>
        <v>0.05</v>
      </c>
      <c r="K997" s="29">
        <f t="shared" si="321"/>
        <v>44812</v>
      </c>
      <c r="L997" s="2">
        <f t="shared" si="322"/>
        <v>731</v>
      </c>
      <c r="M997" s="17">
        <f t="shared" si="323"/>
        <v>731</v>
      </c>
      <c r="N997" s="12">
        <f t="shared" si="324"/>
        <v>1.152035293</v>
      </c>
      <c r="O997" s="12">
        <f t="shared" ca="1" si="325"/>
        <v>1.574347377</v>
      </c>
      <c r="P997" s="17">
        <f t="shared" si="326"/>
        <v>0</v>
      </c>
      <c r="Q997" s="14">
        <f t="shared" ca="1" si="327"/>
        <v>0</v>
      </c>
      <c r="R997" s="20">
        <f t="shared" si="331"/>
        <v>0</v>
      </c>
      <c r="S997" s="14">
        <f t="shared" si="328"/>
        <v>0</v>
      </c>
      <c r="T997" s="4">
        <f t="shared" si="329"/>
        <v>0</v>
      </c>
      <c r="U997" s="29">
        <f t="shared" si="330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>
        <f t="shared" si="332"/>
        <v>45880</v>
      </c>
      <c r="B998" s="116" t="str">
        <f t="shared" ref="B998:B1061" ca="1" si="335">IF(D998&lt;=TODAY(),C998+Q998,IF(AND(D998&gt;TODAY(),A998&lt;=$B$1),IF(VLOOKUP(TODAY(),$A$10:$E$5000,4,FALSE)=0,"n.d",C998+Q998),"n.d"))</f>
        <v>n.d</v>
      </c>
      <c r="C998" s="14">
        <f t="shared" ref="C998:C1061" si="336">(C997-S997)</f>
        <v>0</v>
      </c>
      <c r="D998" s="95">
        <f t="shared" si="333"/>
        <v>45877</v>
      </c>
      <c r="E998" s="93">
        <f ca="1">IF(D998&lt;$B$1,VLOOKUP(D998,[1]DI!$A$4:$B$15000,2,FALSE),0)</f>
        <v>0</v>
      </c>
      <c r="F998" s="14">
        <f t="shared" ref="F998:F1061" ca="1" si="337">ROUND(((1+E998)^(1/252)),8)</f>
        <v>1</v>
      </c>
      <c r="G998" s="14">
        <f ca="1">(TRUNC(PRODUCT($F$12:$F997),16))</f>
        <v>1.5084385384360199</v>
      </c>
      <c r="H998" s="14">
        <f t="shared" ref="H998:H1061" ca="1" si="338">IF(P997&gt;0,G997,H997)</f>
        <v>1.10380622170753</v>
      </c>
      <c r="I998" s="14">
        <f t="shared" ref="I998:I1061" ca="1" si="339">ROUND(G998/H998,8)</f>
        <v>1.3665791199999999</v>
      </c>
      <c r="J998" s="13">
        <f t="shared" si="334"/>
        <v>0.05</v>
      </c>
      <c r="K998" s="29">
        <f t="shared" ref="K998:K1061" si="340">IF(P997&gt;0,VLOOKUP(P997,X$12:AH$150,2),K997)</f>
        <v>44812</v>
      </c>
      <c r="L998" s="2">
        <f t="shared" ref="L998:L1061" si="341">IF(A998&gt;K998,IF(NETWORKDAYS(K998,A998,$X$160:$X$544)-1=0,1,NETWORKDAYS(K998,A998,$X$160:$X$544)-1),0)</f>
        <v>732</v>
      </c>
      <c r="M998" s="17">
        <f t="shared" ref="M998:M1061" si="342">IF(AND(L998=1,L997=1),1,IF(L998&gt;0,IF(L998=L997,L998+1,L998),0))</f>
        <v>732</v>
      </c>
      <c r="N998" s="12">
        <f t="shared" ref="N998:N1061" si="343">ROUND((J998+1)^(M998/252),9)</f>
        <v>1.1522583630000001</v>
      </c>
      <c r="O998" s="12">
        <f t="shared" ref="O998:O1061" ca="1" si="344">ROUND(I998*N998,9)</f>
        <v>1.5746522199999999</v>
      </c>
      <c r="P998" s="17">
        <f t="shared" ref="P998:P1061" si="345">IF(VLOOKUP(A998,Y$12:AF$150,8)=VLOOKUP(A997,Y$12:AF$150,8),0,VLOOKUP(A998,Y$12:AF$150,8))</f>
        <v>0</v>
      </c>
      <c r="Q998" s="14">
        <f t="shared" ref="Q998:Q1061" ca="1" si="346">TRUNC(((O998-1)*C998),8)</f>
        <v>0</v>
      </c>
      <c r="R998" s="20">
        <f t="shared" si="331"/>
        <v>0</v>
      </c>
      <c r="S998" s="14">
        <f t="shared" ref="S998:S1061" si="347">IF(R998&gt;0,TRUNC(R998*C998,8),0)</f>
        <v>0</v>
      </c>
      <c r="T998" s="4">
        <f t="shared" ref="T998:T1061" si="348">IF(P997&gt;0,VLOOKUP(P997,X$12:AH$150,10),T997)</f>
        <v>0</v>
      </c>
      <c r="U998" s="29">
        <f t="shared" ref="U998:U1061" si="349">IF(P997&gt;0,VLOOKUP(P997,X$12:AH$150,11),U997)</f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>
        <f t="shared" si="332"/>
        <v>45881</v>
      </c>
      <c r="B999" s="116" t="str">
        <f t="shared" ca="1" si="335"/>
        <v>n.d</v>
      </c>
      <c r="C999" s="14">
        <f t="shared" si="336"/>
        <v>0</v>
      </c>
      <c r="D999" s="95">
        <f t="shared" si="333"/>
        <v>45880</v>
      </c>
      <c r="E999" s="93">
        <f ca="1">IF(D999&lt;$B$1,VLOOKUP(D999,[1]DI!$A$4:$B$15000,2,FALSE),0)</f>
        <v>0</v>
      </c>
      <c r="F999" s="14">
        <f t="shared" ca="1" si="337"/>
        <v>1</v>
      </c>
      <c r="G999" s="14">
        <f ca="1">(TRUNC(PRODUCT($F$12:$F998),16))</f>
        <v>1.5084385384360199</v>
      </c>
      <c r="H999" s="14">
        <f t="shared" ca="1" si="338"/>
        <v>1.10380622170753</v>
      </c>
      <c r="I999" s="14">
        <f t="shared" ca="1" si="339"/>
        <v>1.3665791199999999</v>
      </c>
      <c r="J999" s="13">
        <f t="shared" si="334"/>
        <v>0.05</v>
      </c>
      <c r="K999" s="29">
        <f t="shared" si="340"/>
        <v>44812</v>
      </c>
      <c r="L999" s="2">
        <f t="shared" si="341"/>
        <v>733</v>
      </c>
      <c r="M999" s="17">
        <f t="shared" si="342"/>
        <v>733</v>
      </c>
      <c r="N999" s="12">
        <f t="shared" si="343"/>
        <v>1.1524814750000001</v>
      </c>
      <c r="O999" s="12">
        <f t="shared" ca="1" si="344"/>
        <v>1.5749571200000001</v>
      </c>
      <c r="P999" s="17">
        <f t="shared" si="345"/>
        <v>0</v>
      </c>
      <c r="Q999" s="14">
        <f t="shared" ca="1" si="346"/>
        <v>0</v>
      </c>
      <c r="R999" s="20">
        <f t="shared" si="331"/>
        <v>0</v>
      </c>
      <c r="S999" s="14">
        <f t="shared" si="347"/>
        <v>0</v>
      </c>
      <c r="T999" s="4">
        <f t="shared" si="348"/>
        <v>0</v>
      </c>
      <c r="U999" s="29">
        <f t="shared" si="349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>
        <f t="shared" si="332"/>
        <v>45882</v>
      </c>
      <c r="B1000" s="116" t="str">
        <f t="shared" ca="1" si="335"/>
        <v>n.d</v>
      </c>
      <c r="C1000" s="14">
        <f t="shared" si="336"/>
        <v>0</v>
      </c>
      <c r="D1000" s="95">
        <f t="shared" si="333"/>
        <v>45881</v>
      </c>
      <c r="E1000" s="93">
        <f ca="1">IF(D1000&lt;$B$1,VLOOKUP(D1000,[1]DI!$A$4:$B$15000,2,FALSE),0)</f>
        <v>0</v>
      </c>
      <c r="F1000" s="14">
        <f t="shared" ca="1" si="337"/>
        <v>1</v>
      </c>
      <c r="G1000" s="14">
        <f ca="1">(TRUNC(PRODUCT($F$12:$F999),16))</f>
        <v>1.5084385384360199</v>
      </c>
      <c r="H1000" s="14">
        <f t="shared" ca="1" si="338"/>
        <v>1.10380622170753</v>
      </c>
      <c r="I1000" s="14">
        <f t="shared" ca="1" si="339"/>
        <v>1.3665791199999999</v>
      </c>
      <c r="J1000" s="13">
        <f t="shared" si="334"/>
        <v>0.05</v>
      </c>
      <c r="K1000" s="29">
        <f t="shared" si="340"/>
        <v>44812</v>
      </c>
      <c r="L1000" s="2">
        <f t="shared" si="341"/>
        <v>734</v>
      </c>
      <c r="M1000" s="17">
        <f t="shared" si="342"/>
        <v>734</v>
      </c>
      <c r="N1000" s="12">
        <f t="shared" si="343"/>
        <v>1.152704631</v>
      </c>
      <c r="O1000" s="12">
        <f t="shared" ca="1" si="344"/>
        <v>1.5752620799999999</v>
      </c>
      <c r="P1000" s="17">
        <f t="shared" si="345"/>
        <v>0</v>
      </c>
      <c r="Q1000" s="14">
        <f t="shared" ca="1" si="346"/>
        <v>0</v>
      </c>
      <c r="R1000" s="20">
        <f t="shared" si="331"/>
        <v>0</v>
      </c>
      <c r="S1000" s="14">
        <f t="shared" si="347"/>
        <v>0</v>
      </c>
      <c r="T1000" s="4">
        <f t="shared" si="348"/>
        <v>0</v>
      </c>
      <c r="U1000" s="29">
        <f t="shared" si="349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>
        <f t="shared" si="332"/>
        <v>45883</v>
      </c>
      <c r="B1001" s="116" t="str">
        <f t="shared" ca="1" si="335"/>
        <v>n.d</v>
      </c>
      <c r="C1001" s="14">
        <f t="shared" si="336"/>
        <v>0</v>
      </c>
      <c r="D1001" s="95">
        <f t="shared" si="333"/>
        <v>45882</v>
      </c>
      <c r="E1001" s="93">
        <f ca="1">IF(D1001&lt;$B$1,VLOOKUP(D1001,[1]DI!$A$4:$B$15000,2,FALSE),0)</f>
        <v>0</v>
      </c>
      <c r="F1001" s="14">
        <f t="shared" ca="1" si="337"/>
        <v>1</v>
      </c>
      <c r="G1001" s="14">
        <f ca="1">(TRUNC(PRODUCT($F$12:$F1000),16))</f>
        <v>1.5084385384360199</v>
      </c>
      <c r="H1001" s="14">
        <f t="shared" ca="1" si="338"/>
        <v>1.10380622170753</v>
      </c>
      <c r="I1001" s="14">
        <f t="shared" ca="1" si="339"/>
        <v>1.3665791199999999</v>
      </c>
      <c r="J1001" s="13">
        <f t="shared" si="334"/>
        <v>0.05</v>
      </c>
      <c r="K1001" s="29">
        <f t="shared" si="340"/>
        <v>44812</v>
      </c>
      <c r="L1001" s="2">
        <f t="shared" si="341"/>
        <v>735</v>
      </c>
      <c r="M1001" s="17">
        <f t="shared" si="342"/>
        <v>735</v>
      </c>
      <c r="N1001" s="12">
        <f t="shared" si="343"/>
        <v>1.152927829</v>
      </c>
      <c r="O1001" s="12">
        <f t="shared" ca="1" si="344"/>
        <v>1.5755670980000001</v>
      </c>
      <c r="P1001" s="17">
        <f t="shared" si="345"/>
        <v>0</v>
      </c>
      <c r="Q1001" s="14">
        <f t="shared" ca="1" si="346"/>
        <v>0</v>
      </c>
      <c r="R1001" s="20">
        <f t="shared" si="331"/>
        <v>0</v>
      </c>
      <c r="S1001" s="14">
        <f t="shared" si="347"/>
        <v>0</v>
      </c>
      <c r="T1001" s="4">
        <f t="shared" si="348"/>
        <v>0</v>
      </c>
      <c r="U1001" s="29">
        <f t="shared" si="349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>
        <f t="shared" si="332"/>
        <v>45884</v>
      </c>
      <c r="B1002" s="116" t="str">
        <f t="shared" ca="1" si="335"/>
        <v>n.d</v>
      </c>
      <c r="C1002" s="14">
        <f t="shared" si="336"/>
        <v>0</v>
      </c>
      <c r="D1002" s="95">
        <f t="shared" si="333"/>
        <v>45883</v>
      </c>
      <c r="E1002" s="93">
        <f ca="1">IF(D1002&lt;$B$1,VLOOKUP(D1002,[1]DI!$A$4:$B$15000,2,FALSE),0)</f>
        <v>0</v>
      </c>
      <c r="F1002" s="14">
        <f t="shared" ca="1" si="337"/>
        <v>1</v>
      </c>
      <c r="G1002" s="14">
        <f ca="1">(TRUNC(PRODUCT($F$12:$F1001),16))</f>
        <v>1.5084385384360199</v>
      </c>
      <c r="H1002" s="14">
        <f t="shared" ca="1" si="338"/>
        <v>1.10380622170753</v>
      </c>
      <c r="I1002" s="14">
        <f t="shared" ca="1" si="339"/>
        <v>1.3665791199999999</v>
      </c>
      <c r="J1002" s="13">
        <f t="shared" si="334"/>
        <v>0.05</v>
      </c>
      <c r="K1002" s="29">
        <f t="shared" si="340"/>
        <v>44812</v>
      </c>
      <c r="L1002" s="2">
        <f t="shared" si="341"/>
        <v>736</v>
      </c>
      <c r="M1002" s="17">
        <f t="shared" si="342"/>
        <v>736</v>
      </c>
      <c r="N1002" s="12">
        <f t="shared" si="343"/>
        <v>1.1531510709999999</v>
      </c>
      <c r="O1002" s="12">
        <f t="shared" ca="1" si="344"/>
        <v>1.5758721760000001</v>
      </c>
      <c r="P1002" s="17">
        <f t="shared" si="345"/>
        <v>0</v>
      </c>
      <c r="Q1002" s="14">
        <f t="shared" ca="1" si="346"/>
        <v>0</v>
      </c>
      <c r="R1002" s="20">
        <f t="shared" si="331"/>
        <v>0</v>
      </c>
      <c r="S1002" s="14">
        <f t="shared" si="347"/>
        <v>0</v>
      </c>
      <c r="T1002" s="4">
        <f t="shared" si="348"/>
        <v>0</v>
      </c>
      <c r="U1002" s="29">
        <f t="shared" si="349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>
        <f t="shared" si="332"/>
        <v>45887</v>
      </c>
      <c r="B1003" s="116" t="str">
        <f t="shared" ca="1" si="335"/>
        <v>n.d</v>
      </c>
      <c r="C1003" s="14">
        <f t="shared" si="336"/>
        <v>0</v>
      </c>
      <c r="D1003" s="95">
        <f t="shared" si="333"/>
        <v>45884</v>
      </c>
      <c r="E1003" s="93">
        <f ca="1">IF(D1003&lt;$B$1,VLOOKUP(D1003,[1]DI!$A$4:$B$15000,2,FALSE),0)</f>
        <v>0</v>
      </c>
      <c r="F1003" s="14">
        <f t="shared" ca="1" si="337"/>
        <v>1</v>
      </c>
      <c r="G1003" s="14">
        <f ca="1">(TRUNC(PRODUCT($F$12:$F1002),16))</f>
        <v>1.5084385384360199</v>
      </c>
      <c r="H1003" s="14">
        <f t="shared" ca="1" si="338"/>
        <v>1.10380622170753</v>
      </c>
      <c r="I1003" s="14">
        <f t="shared" ca="1" si="339"/>
        <v>1.3665791199999999</v>
      </c>
      <c r="J1003" s="13">
        <f t="shared" si="334"/>
        <v>0.05</v>
      </c>
      <c r="K1003" s="29">
        <f t="shared" si="340"/>
        <v>44812</v>
      </c>
      <c r="L1003" s="2">
        <f t="shared" si="341"/>
        <v>737</v>
      </c>
      <c r="M1003" s="17">
        <f t="shared" si="342"/>
        <v>737</v>
      </c>
      <c r="N1003" s="12">
        <f t="shared" si="343"/>
        <v>1.1533743569999999</v>
      </c>
      <c r="O1003" s="12">
        <f t="shared" ca="1" si="344"/>
        <v>1.5761773139999999</v>
      </c>
      <c r="P1003" s="17">
        <f t="shared" si="345"/>
        <v>0</v>
      </c>
      <c r="Q1003" s="14">
        <f t="shared" ca="1" si="346"/>
        <v>0</v>
      </c>
      <c r="R1003" s="20">
        <f t="shared" si="331"/>
        <v>0</v>
      </c>
      <c r="S1003" s="14">
        <f t="shared" si="347"/>
        <v>0</v>
      </c>
      <c r="T1003" s="4">
        <f t="shared" si="348"/>
        <v>0</v>
      </c>
      <c r="U1003" s="29">
        <f t="shared" si="349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>
        <f t="shared" si="332"/>
        <v>45888</v>
      </c>
      <c r="B1004" s="116" t="str">
        <f t="shared" ca="1" si="335"/>
        <v>n.d</v>
      </c>
      <c r="C1004" s="14">
        <f t="shared" si="336"/>
        <v>0</v>
      </c>
      <c r="D1004" s="95">
        <f t="shared" si="333"/>
        <v>45887</v>
      </c>
      <c r="E1004" s="93">
        <f ca="1">IF(D1004&lt;$B$1,VLOOKUP(D1004,[1]DI!$A$4:$B$15000,2,FALSE),0)</f>
        <v>0</v>
      </c>
      <c r="F1004" s="14">
        <f t="shared" ca="1" si="337"/>
        <v>1</v>
      </c>
      <c r="G1004" s="14">
        <f ca="1">(TRUNC(PRODUCT($F$12:$F1003),16))</f>
        <v>1.5084385384360199</v>
      </c>
      <c r="H1004" s="14">
        <f t="shared" ca="1" si="338"/>
        <v>1.10380622170753</v>
      </c>
      <c r="I1004" s="14">
        <f t="shared" ca="1" si="339"/>
        <v>1.3665791199999999</v>
      </c>
      <c r="J1004" s="13">
        <f t="shared" si="334"/>
        <v>0.05</v>
      </c>
      <c r="K1004" s="29">
        <f t="shared" si="340"/>
        <v>44812</v>
      </c>
      <c r="L1004" s="2">
        <f t="shared" si="341"/>
        <v>738</v>
      </c>
      <c r="M1004" s="17">
        <f t="shared" si="342"/>
        <v>738</v>
      </c>
      <c r="N1004" s="12">
        <f t="shared" si="343"/>
        <v>1.153597685</v>
      </c>
      <c r="O1004" s="12">
        <f t="shared" ca="1" si="344"/>
        <v>1.5764825090000001</v>
      </c>
      <c r="P1004" s="17">
        <f t="shared" si="345"/>
        <v>0</v>
      </c>
      <c r="Q1004" s="14">
        <f t="shared" ca="1" si="346"/>
        <v>0</v>
      </c>
      <c r="R1004" s="20">
        <f t="shared" si="331"/>
        <v>0</v>
      </c>
      <c r="S1004" s="14">
        <f t="shared" si="347"/>
        <v>0</v>
      </c>
      <c r="T1004" s="4">
        <f t="shared" si="348"/>
        <v>0</v>
      </c>
      <c r="U1004" s="29">
        <f t="shared" si="349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>
        <f t="shared" si="332"/>
        <v>45889</v>
      </c>
      <c r="B1005" s="116" t="str">
        <f t="shared" ca="1" si="335"/>
        <v>n.d</v>
      </c>
      <c r="C1005" s="14">
        <f t="shared" si="336"/>
        <v>0</v>
      </c>
      <c r="D1005" s="95">
        <f t="shared" si="333"/>
        <v>45888</v>
      </c>
      <c r="E1005" s="93">
        <f ca="1">IF(D1005&lt;$B$1,VLOOKUP(D1005,[1]DI!$A$4:$B$15000,2,FALSE),0)</f>
        <v>0</v>
      </c>
      <c r="F1005" s="14">
        <f t="shared" ca="1" si="337"/>
        <v>1</v>
      </c>
      <c r="G1005" s="14">
        <f ca="1">(TRUNC(PRODUCT($F$12:$F1004),16))</f>
        <v>1.5084385384360199</v>
      </c>
      <c r="H1005" s="14">
        <f t="shared" ca="1" si="338"/>
        <v>1.10380622170753</v>
      </c>
      <c r="I1005" s="14">
        <f t="shared" ca="1" si="339"/>
        <v>1.3665791199999999</v>
      </c>
      <c r="J1005" s="13">
        <f t="shared" si="334"/>
        <v>0.05</v>
      </c>
      <c r="K1005" s="29">
        <f t="shared" si="340"/>
        <v>44812</v>
      </c>
      <c r="L1005" s="2">
        <f t="shared" si="341"/>
        <v>739</v>
      </c>
      <c r="M1005" s="17">
        <f t="shared" si="342"/>
        <v>739</v>
      </c>
      <c r="N1005" s="12">
        <f t="shared" si="343"/>
        <v>1.153821057</v>
      </c>
      <c r="O1005" s="12">
        <f t="shared" ca="1" si="344"/>
        <v>1.576787765</v>
      </c>
      <c r="P1005" s="17">
        <f t="shared" si="345"/>
        <v>0</v>
      </c>
      <c r="Q1005" s="14">
        <f t="shared" ca="1" si="346"/>
        <v>0</v>
      </c>
      <c r="R1005" s="20">
        <f t="shared" si="331"/>
        <v>0</v>
      </c>
      <c r="S1005" s="14">
        <f t="shared" si="347"/>
        <v>0</v>
      </c>
      <c r="T1005" s="4">
        <f t="shared" si="348"/>
        <v>0</v>
      </c>
      <c r="U1005" s="29">
        <f t="shared" si="349"/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>
        <f t="shared" si="332"/>
        <v>45890</v>
      </c>
      <c r="B1006" s="116" t="str">
        <f t="shared" ca="1" si="335"/>
        <v>n.d</v>
      </c>
      <c r="C1006" s="14">
        <f t="shared" si="336"/>
        <v>0</v>
      </c>
      <c r="D1006" s="95">
        <f t="shared" si="333"/>
        <v>45889</v>
      </c>
      <c r="E1006" s="93">
        <f ca="1">IF(D1006&lt;$B$1,VLOOKUP(D1006,[1]DI!$A$4:$B$15000,2,FALSE),0)</f>
        <v>0</v>
      </c>
      <c r="F1006" s="14">
        <f t="shared" ca="1" si="337"/>
        <v>1</v>
      </c>
      <c r="G1006" s="14">
        <f ca="1">(TRUNC(PRODUCT($F$12:$F1005),16))</f>
        <v>1.5084385384360199</v>
      </c>
      <c r="H1006" s="14">
        <f t="shared" ca="1" si="338"/>
        <v>1.10380622170753</v>
      </c>
      <c r="I1006" s="14">
        <f t="shared" ca="1" si="339"/>
        <v>1.3665791199999999</v>
      </c>
      <c r="J1006" s="13">
        <f t="shared" si="334"/>
        <v>0.05</v>
      </c>
      <c r="K1006" s="29">
        <f t="shared" si="340"/>
        <v>44812</v>
      </c>
      <c r="L1006" s="2">
        <f t="shared" si="341"/>
        <v>740</v>
      </c>
      <c r="M1006" s="17">
        <f t="shared" si="342"/>
        <v>740</v>
      </c>
      <c r="N1006" s="12">
        <f t="shared" si="343"/>
        <v>1.154044472</v>
      </c>
      <c r="O1006" s="12">
        <f t="shared" ca="1" si="344"/>
        <v>1.577093079</v>
      </c>
      <c r="P1006" s="17">
        <f t="shared" si="345"/>
        <v>0</v>
      </c>
      <c r="Q1006" s="14">
        <f t="shared" ca="1" si="346"/>
        <v>0</v>
      </c>
      <c r="R1006" s="20">
        <f t="shared" si="331"/>
        <v>0</v>
      </c>
      <c r="S1006" s="14">
        <f t="shared" si="347"/>
        <v>0</v>
      </c>
      <c r="T1006" s="4">
        <f t="shared" si="348"/>
        <v>0</v>
      </c>
      <c r="U1006" s="29">
        <f t="shared" si="349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>
        <f t="shared" si="332"/>
        <v>45891</v>
      </c>
      <c r="B1007" s="116" t="str">
        <f t="shared" ca="1" si="335"/>
        <v>n.d</v>
      </c>
      <c r="C1007" s="14">
        <f t="shared" si="336"/>
        <v>0</v>
      </c>
      <c r="D1007" s="95">
        <f t="shared" si="333"/>
        <v>45890</v>
      </c>
      <c r="E1007" s="93">
        <f ca="1">IF(D1007&lt;$B$1,VLOOKUP(D1007,[1]DI!$A$4:$B$15000,2,FALSE),0)</f>
        <v>0</v>
      </c>
      <c r="F1007" s="14">
        <f t="shared" ca="1" si="337"/>
        <v>1</v>
      </c>
      <c r="G1007" s="14">
        <f ca="1">(TRUNC(PRODUCT($F$12:$F1006),16))</f>
        <v>1.5084385384360199</v>
      </c>
      <c r="H1007" s="14">
        <f t="shared" ca="1" si="338"/>
        <v>1.10380622170753</v>
      </c>
      <c r="I1007" s="14">
        <f t="shared" ca="1" si="339"/>
        <v>1.3665791199999999</v>
      </c>
      <c r="J1007" s="13">
        <f t="shared" si="334"/>
        <v>0.05</v>
      </c>
      <c r="K1007" s="29">
        <f t="shared" si="340"/>
        <v>44812</v>
      </c>
      <c r="L1007" s="2">
        <f t="shared" si="341"/>
        <v>741</v>
      </c>
      <c r="M1007" s="17">
        <f t="shared" si="342"/>
        <v>741</v>
      </c>
      <c r="N1007" s="12">
        <f t="shared" si="343"/>
        <v>1.1542679300000001</v>
      </c>
      <c r="O1007" s="12">
        <f t="shared" ca="1" si="344"/>
        <v>1.577398452</v>
      </c>
      <c r="P1007" s="17">
        <f t="shared" si="345"/>
        <v>0</v>
      </c>
      <c r="Q1007" s="14">
        <f t="shared" ca="1" si="346"/>
        <v>0</v>
      </c>
      <c r="R1007" s="20">
        <f t="shared" si="331"/>
        <v>0</v>
      </c>
      <c r="S1007" s="14">
        <f t="shared" si="347"/>
        <v>0</v>
      </c>
      <c r="T1007" s="4">
        <f t="shared" si="348"/>
        <v>0</v>
      </c>
      <c r="U1007" s="29">
        <f t="shared" si="349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>
        <f t="shared" si="332"/>
        <v>45894</v>
      </c>
      <c r="B1008" s="116" t="str">
        <f t="shared" ca="1" si="335"/>
        <v>n.d</v>
      </c>
      <c r="C1008" s="14">
        <f t="shared" si="336"/>
        <v>0</v>
      </c>
      <c r="D1008" s="95">
        <f t="shared" si="333"/>
        <v>45891</v>
      </c>
      <c r="E1008" s="93">
        <f ca="1">IF(D1008&lt;$B$1,VLOOKUP(D1008,[1]DI!$A$4:$B$15000,2,FALSE),0)</f>
        <v>0</v>
      </c>
      <c r="F1008" s="14">
        <f t="shared" ca="1" si="337"/>
        <v>1</v>
      </c>
      <c r="G1008" s="14">
        <f ca="1">(TRUNC(PRODUCT($F$12:$F1007),16))</f>
        <v>1.5084385384360199</v>
      </c>
      <c r="H1008" s="14">
        <f t="shared" ca="1" si="338"/>
        <v>1.10380622170753</v>
      </c>
      <c r="I1008" s="14">
        <f t="shared" ca="1" si="339"/>
        <v>1.3665791199999999</v>
      </c>
      <c r="J1008" s="13">
        <f t="shared" si="334"/>
        <v>0.05</v>
      </c>
      <c r="K1008" s="29">
        <f t="shared" si="340"/>
        <v>44812</v>
      </c>
      <c r="L1008" s="2">
        <f t="shared" si="341"/>
        <v>742</v>
      </c>
      <c r="M1008" s="17">
        <f t="shared" si="342"/>
        <v>742</v>
      </c>
      <c r="N1008" s="12">
        <f t="shared" si="343"/>
        <v>1.1544914310000001</v>
      </c>
      <c r="O1008" s="12">
        <f t="shared" ca="1" si="344"/>
        <v>1.5777038839999999</v>
      </c>
      <c r="P1008" s="17">
        <f t="shared" si="345"/>
        <v>0</v>
      </c>
      <c r="Q1008" s="14">
        <f t="shared" ca="1" si="346"/>
        <v>0</v>
      </c>
      <c r="R1008" s="20">
        <f t="shared" si="331"/>
        <v>0</v>
      </c>
      <c r="S1008" s="14">
        <f t="shared" si="347"/>
        <v>0</v>
      </c>
      <c r="T1008" s="4">
        <f t="shared" si="348"/>
        <v>0</v>
      </c>
      <c r="U1008" s="29">
        <f t="shared" si="349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>
        <f t="shared" si="332"/>
        <v>45895</v>
      </c>
      <c r="B1009" s="116" t="str">
        <f t="shared" ca="1" si="335"/>
        <v>n.d</v>
      </c>
      <c r="C1009" s="14">
        <f t="shared" si="336"/>
        <v>0</v>
      </c>
      <c r="D1009" s="95">
        <f t="shared" si="333"/>
        <v>45894</v>
      </c>
      <c r="E1009" s="93">
        <f ca="1">IF(D1009&lt;$B$1,VLOOKUP(D1009,[1]DI!$A$4:$B$15000,2,FALSE),0)</f>
        <v>0</v>
      </c>
      <c r="F1009" s="14">
        <f t="shared" ca="1" si="337"/>
        <v>1</v>
      </c>
      <c r="G1009" s="14">
        <f ca="1">(TRUNC(PRODUCT($F$12:$F1008),16))</f>
        <v>1.5084385384360199</v>
      </c>
      <c r="H1009" s="14">
        <f t="shared" ca="1" si="338"/>
        <v>1.10380622170753</v>
      </c>
      <c r="I1009" s="14">
        <f t="shared" ca="1" si="339"/>
        <v>1.3665791199999999</v>
      </c>
      <c r="J1009" s="13">
        <f t="shared" si="334"/>
        <v>0.05</v>
      </c>
      <c r="K1009" s="29">
        <f t="shared" si="340"/>
        <v>44812</v>
      </c>
      <c r="L1009" s="2">
        <f t="shared" si="341"/>
        <v>743</v>
      </c>
      <c r="M1009" s="17">
        <f t="shared" si="342"/>
        <v>743</v>
      </c>
      <c r="N1009" s="12">
        <f t="shared" si="343"/>
        <v>1.1547149759999999</v>
      </c>
      <c r="O1009" s="12">
        <f t="shared" ca="1" si="344"/>
        <v>1.578009376</v>
      </c>
      <c r="P1009" s="17">
        <f t="shared" si="345"/>
        <v>0</v>
      </c>
      <c r="Q1009" s="14">
        <f t="shared" ca="1" si="346"/>
        <v>0</v>
      </c>
      <c r="R1009" s="20">
        <f t="shared" si="331"/>
        <v>0</v>
      </c>
      <c r="S1009" s="14">
        <f t="shared" si="347"/>
        <v>0</v>
      </c>
      <c r="T1009" s="4">
        <f t="shared" si="348"/>
        <v>0</v>
      </c>
      <c r="U1009" s="29">
        <f t="shared" si="349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>
        <f t="shared" si="332"/>
        <v>45896</v>
      </c>
      <c r="B1010" s="116" t="str">
        <f t="shared" ca="1" si="335"/>
        <v>n.d</v>
      </c>
      <c r="C1010" s="14">
        <f t="shared" si="336"/>
        <v>0</v>
      </c>
      <c r="D1010" s="95">
        <f t="shared" si="333"/>
        <v>45895</v>
      </c>
      <c r="E1010" s="93">
        <f ca="1">IF(D1010&lt;$B$1,VLOOKUP(D1010,[1]DI!$A$4:$B$15000,2,FALSE),0)</f>
        <v>0</v>
      </c>
      <c r="F1010" s="14">
        <f t="shared" ca="1" si="337"/>
        <v>1</v>
      </c>
      <c r="G1010" s="14">
        <f ca="1">(TRUNC(PRODUCT($F$12:$F1009),16))</f>
        <v>1.5084385384360199</v>
      </c>
      <c r="H1010" s="14">
        <f t="shared" ca="1" si="338"/>
        <v>1.10380622170753</v>
      </c>
      <c r="I1010" s="14">
        <f t="shared" ca="1" si="339"/>
        <v>1.3665791199999999</v>
      </c>
      <c r="J1010" s="13">
        <f t="shared" si="334"/>
        <v>0.05</v>
      </c>
      <c r="K1010" s="29">
        <f t="shared" si="340"/>
        <v>44812</v>
      </c>
      <c r="L1010" s="2">
        <f t="shared" si="341"/>
        <v>744</v>
      </c>
      <c r="M1010" s="17">
        <f t="shared" si="342"/>
        <v>744</v>
      </c>
      <c r="N1010" s="12">
        <f t="shared" si="343"/>
        <v>1.1549385640000001</v>
      </c>
      <c r="O1010" s="12">
        <f t="shared" ca="1" si="344"/>
        <v>1.578314926</v>
      </c>
      <c r="P1010" s="17">
        <f t="shared" si="345"/>
        <v>0</v>
      </c>
      <c r="Q1010" s="14">
        <f t="shared" ca="1" si="346"/>
        <v>0</v>
      </c>
      <c r="R1010" s="20">
        <f t="shared" si="331"/>
        <v>0</v>
      </c>
      <c r="S1010" s="14">
        <f t="shared" si="347"/>
        <v>0</v>
      </c>
      <c r="T1010" s="4">
        <f t="shared" si="348"/>
        <v>0</v>
      </c>
      <c r="U1010" s="29">
        <f t="shared" si="349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>
        <f t="shared" si="332"/>
        <v>45897</v>
      </c>
      <c r="B1011" s="116" t="str">
        <f t="shared" ca="1" si="335"/>
        <v>n.d</v>
      </c>
      <c r="C1011" s="14">
        <f t="shared" si="336"/>
        <v>0</v>
      </c>
      <c r="D1011" s="95">
        <f t="shared" si="333"/>
        <v>45896</v>
      </c>
      <c r="E1011" s="93">
        <f ca="1">IF(D1011&lt;$B$1,VLOOKUP(D1011,[1]DI!$A$4:$B$15000,2,FALSE),0)</f>
        <v>0</v>
      </c>
      <c r="F1011" s="14">
        <f t="shared" ca="1" si="337"/>
        <v>1</v>
      </c>
      <c r="G1011" s="14">
        <f ca="1">(TRUNC(PRODUCT($F$12:$F1010),16))</f>
        <v>1.5084385384360199</v>
      </c>
      <c r="H1011" s="14">
        <f t="shared" ca="1" si="338"/>
        <v>1.10380622170753</v>
      </c>
      <c r="I1011" s="14">
        <f t="shared" ca="1" si="339"/>
        <v>1.3665791199999999</v>
      </c>
      <c r="J1011" s="13">
        <f t="shared" si="334"/>
        <v>0.05</v>
      </c>
      <c r="K1011" s="29">
        <f t="shared" si="340"/>
        <v>44812</v>
      </c>
      <c r="L1011" s="2">
        <f t="shared" si="341"/>
        <v>745</v>
      </c>
      <c r="M1011" s="17">
        <f t="shared" si="342"/>
        <v>745</v>
      </c>
      <c r="N1011" s="12">
        <f t="shared" si="343"/>
        <v>1.155162196</v>
      </c>
      <c r="O1011" s="12">
        <f t="shared" ca="1" si="344"/>
        <v>1.5786205369999999</v>
      </c>
      <c r="P1011" s="17">
        <f t="shared" si="345"/>
        <v>0</v>
      </c>
      <c r="Q1011" s="14">
        <f t="shared" ca="1" si="346"/>
        <v>0</v>
      </c>
      <c r="R1011" s="20">
        <f t="shared" si="331"/>
        <v>0</v>
      </c>
      <c r="S1011" s="14">
        <f t="shared" si="347"/>
        <v>0</v>
      </c>
      <c r="T1011" s="4">
        <f t="shared" si="348"/>
        <v>0</v>
      </c>
      <c r="U1011" s="29">
        <f t="shared" si="349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>
        <f t="shared" si="332"/>
        <v>45898</v>
      </c>
      <c r="B1012" s="116" t="str">
        <f t="shared" ca="1" si="335"/>
        <v>n.d</v>
      </c>
      <c r="C1012" s="14">
        <f t="shared" si="336"/>
        <v>0</v>
      </c>
      <c r="D1012" s="95">
        <f t="shared" si="333"/>
        <v>45897</v>
      </c>
      <c r="E1012" s="93">
        <f ca="1">IF(D1012&lt;$B$1,VLOOKUP(D1012,[1]DI!$A$4:$B$15000,2,FALSE),0)</f>
        <v>0</v>
      </c>
      <c r="F1012" s="14">
        <f t="shared" ca="1" si="337"/>
        <v>1</v>
      </c>
      <c r="G1012" s="14">
        <f ca="1">(TRUNC(PRODUCT($F$12:$F1011),16))</f>
        <v>1.5084385384360199</v>
      </c>
      <c r="H1012" s="14">
        <f t="shared" ca="1" si="338"/>
        <v>1.10380622170753</v>
      </c>
      <c r="I1012" s="14">
        <f t="shared" ca="1" si="339"/>
        <v>1.3665791199999999</v>
      </c>
      <c r="J1012" s="13">
        <f t="shared" si="334"/>
        <v>0.05</v>
      </c>
      <c r="K1012" s="29">
        <f t="shared" si="340"/>
        <v>44812</v>
      </c>
      <c r="L1012" s="2">
        <f t="shared" si="341"/>
        <v>746</v>
      </c>
      <c r="M1012" s="17">
        <f t="shared" si="342"/>
        <v>746</v>
      </c>
      <c r="N1012" s="12">
        <f t="shared" si="343"/>
        <v>1.1553858699999999</v>
      </c>
      <c r="O1012" s="12">
        <f t="shared" ca="1" si="344"/>
        <v>1.5789262049999999</v>
      </c>
      <c r="P1012" s="17">
        <f t="shared" si="345"/>
        <v>0</v>
      </c>
      <c r="Q1012" s="14">
        <f t="shared" ca="1" si="346"/>
        <v>0</v>
      </c>
      <c r="R1012" s="20">
        <f t="shared" si="331"/>
        <v>0</v>
      </c>
      <c r="S1012" s="14">
        <f t="shared" si="347"/>
        <v>0</v>
      </c>
      <c r="T1012" s="4">
        <f t="shared" si="348"/>
        <v>0</v>
      </c>
      <c r="U1012" s="29">
        <f t="shared" si="349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>
        <f t="shared" si="332"/>
        <v>45901</v>
      </c>
      <c r="B1013" s="116" t="str">
        <f t="shared" ca="1" si="335"/>
        <v>n.d</v>
      </c>
      <c r="C1013" s="14">
        <f t="shared" si="336"/>
        <v>0</v>
      </c>
      <c r="D1013" s="95">
        <f t="shared" si="333"/>
        <v>45898</v>
      </c>
      <c r="E1013" s="93">
        <f ca="1">IF(D1013&lt;$B$1,VLOOKUP(D1013,[1]DI!$A$4:$B$15000,2,FALSE),0)</f>
        <v>0</v>
      </c>
      <c r="F1013" s="14">
        <f t="shared" ca="1" si="337"/>
        <v>1</v>
      </c>
      <c r="G1013" s="14">
        <f ca="1">(TRUNC(PRODUCT($F$12:$F1012),16))</f>
        <v>1.5084385384360199</v>
      </c>
      <c r="H1013" s="14">
        <f t="shared" ca="1" si="338"/>
        <v>1.10380622170753</v>
      </c>
      <c r="I1013" s="14">
        <f t="shared" ca="1" si="339"/>
        <v>1.3665791199999999</v>
      </c>
      <c r="J1013" s="13">
        <f t="shared" si="334"/>
        <v>0.05</v>
      </c>
      <c r="K1013" s="29">
        <f t="shared" si="340"/>
        <v>44812</v>
      </c>
      <c r="L1013" s="2">
        <f t="shared" si="341"/>
        <v>747</v>
      </c>
      <c r="M1013" s="17">
        <f t="shared" si="342"/>
        <v>747</v>
      </c>
      <c r="N1013" s="12">
        <f t="shared" si="343"/>
        <v>1.1556095879999999</v>
      </c>
      <c r="O1013" s="12">
        <f t="shared" ca="1" si="344"/>
        <v>1.5792319340000001</v>
      </c>
      <c r="P1013" s="17">
        <f t="shared" si="345"/>
        <v>0</v>
      </c>
      <c r="Q1013" s="14">
        <f t="shared" ca="1" si="346"/>
        <v>0</v>
      </c>
      <c r="R1013" s="20">
        <f t="shared" si="331"/>
        <v>0</v>
      </c>
      <c r="S1013" s="14">
        <f t="shared" si="347"/>
        <v>0</v>
      </c>
      <c r="T1013" s="4">
        <f t="shared" si="348"/>
        <v>0</v>
      </c>
      <c r="U1013" s="29">
        <f t="shared" si="349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>
        <f t="shared" si="332"/>
        <v>45902</v>
      </c>
      <c r="B1014" s="116" t="str">
        <f t="shared" ca="1" si="335"/>
        <v>n.d</v>
      </c>
      <c r="C1014" s="14">
        <f t="shared" si="336"/>
        <v>0</v>
      </c>
      <c r="D1014" s="95">
        <f t="shared" si="333"/>
        <v>45901</v>
      </c>
      <c r="E1014" s="93">
        <f ca="1">IF(D1014&lt;$B$1,VLOOKUP(D1014,[1]DI!$A$4:$B$15000,2,FALSE),0)</f>
        <v>0</v>
      </c>
      <c r="F1014" s="14">
        <f t="shared" ca="1" si="337"/>
        <v>1</v>
      </c>
      <c r="G1014" s="14">
        <f ca="1">(TRUNC(PRODUCT($F$12:$F1013),16))</f>
        <v>1.5084385384360199</v>
      </c>
      <c r="H1014" s="14">
        <f t="shared" ca="1" si="338"/>
        <v>1.10380622170753</v>
      </c>
      <c r="I1014" s="14">
        <f t="shared" ca="1" si="339"/>
        <v>1.3665791199999999</v>
      </c>
      <c r="J1014" s="13">
        <f t="shared" si="334"/>
        <v>0.05</v>
      </c>
      <c r="K1014" s="29">
        <f t="shared" si="340"/>
        <v>44812</v>
      </c>
      <c r="L1014" s="2">
        <f t="shared" si="341"/>
        <v>748</v>
      </c>
      <c r="M1014" s="17">
        <f t="shared" si="342"/>
        <v>748</v>
      </c>
      <c r="N1014" s="12">
        <f t="shared" si="343"/>
        <v>1.1558333489999999</v>
      </c>
      <c r="O1014" s="12">
        <f t="shared" ca="1" si="344"/>
        <v>1.5795377209999999</v>
      </c>
      <c r="P1014" s="17">
        <f t="shared" si="345"/>
        <v>0</v>
      </c>
      <c r="Q1014" s="14">
        <f t="shared" ca="1" si="346"/>
        <v>0</v>
      </c>
      <c r="R1014" s="20">
        <f t="shared" si="331"/>
        <v>0</v>
      </c>
      <c r="S1014" s="14">
        <f t="shared" si="347"/>
        <v>0</v>
      </c>
      <c r="T1014" s="4">
        <f t="shared" si="348"/>
        <v>0</v>
      </c>
      <c r="U1014" s="29">
        <f t="shared" si="349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>
        <f t="shared" si="332"/>
        <v>45903</v>
      </c>
      <c r="B1015" s="116" t="str">
        <f t="shared" ca="1" si="335"/>
        <v>n.d</v>
      </c>
      <c r="C1015" s="14">
        <f t="shared" si="336"/>
        <v>0</v>
      </c>
      <c r="D1015" s="95">
        <f t="shared" si="333"/>
        <v>45902</v>
      </c>
      <c r="E1015" s="93">
        <f ca="1">IF(D1015&lt;$B$1,VLOOKUP(D1015,[1]DI!$A$4:$B$15000,2,FALSE),0)</f>
        <v>0</v>
      </c>
      <c r="F1015" s="14">
        <f t="shared" ca="1" si="337"/>
        <v>1</v>
      </c>
      <c r="G1015" s="14">
        <f ca="1">(TRUNC(PRODUCT($F$12:$F1014),16))</f>
        <v>1.5084385384360199</v>
      </c>
      <c r="H1015" s="14">
        <f t="shared" ca="1" si="338"/>
        <v>1.10380622170753</v>
      </c>
      <c r="I1015" s="14">
        <f t="shared" ca="1" si="339"/>
        <v>1.3665791199999999</v>
      </c>
      <c r="J1015" s="13">
        <f t="shared" si="334"/>
        <v>0.05</v>
      </c>
      <c r="K1015" s="29">
        <f t="shared" si="340"/>
        <v>44812</v>
      </c>
      <c r="L1015" s="2">
        <f t="shared" si="341"/>
        <v>749</v>
      </c>
      <c r="M1015" s="17">
        <f t="shared" si="342"/>
        <v>749</v>
      </c>
      <c r="N1015" s="12">
        <f t="shared" si="343"/>
        <v>1.156057154</v>
      </c>
      <c r="O1015" s="12">
        <f t="shared" ca="1" si="344"/>
        <v>1.579843568</v>
      </c>
      <c r="P1015" s="17">
        <f t="shared" si="345"/>
        <v>0</v>
      </c>
      <c r="Q1015" s="14">
        <f t="shared" ca="1" si="346"/>
        <v>0</v>
      </c>
      <c r="R1015" s="20">
        <f t="shared" si="331"/>
        <v>0</v>
      </c>
      <c r="S1015" s="14">
        <f t="shared" si="347"/>
        <v>0</v>
      </c>
      <c r="T1015" s="4">
        <f t="shared" si="348"/>
        <v>0</v>
      </c>
      <c r="U1015" s="29">
        <f t="shared" si="349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>
        <f t="shared" si="332"/>
        <v>45904</v>
      </c>
      <c r="B1016" s="116" t="str">
        <f t="shared" ca="1" si="335"/>
        <v>n.d</v>
      </c>
      <c r="C1016" s="14">
        <f t="shared" si="336"/>
        <v>0</v>
      </c>
      <c r="D1016" s="95">
        <f t="shared" si="333"/>
        <v>45903</v>
      </c>
      <c r="E1016" s="93">
        <f ca="1">IF(D1016&lt;$B$1,VLOOKUP(D1016,[1]DI!$A$4:$B$15000,2,FALSE),0)</f>
        <v>0</v>
      </c>
      <c r="F1016" s="14">
        <f t="shared" ca="1" si="337"/>
        <v>1</v>
      </c>
      <c r="G1016" s="14">
        <f ca="1">(TRUNC(PRODUCT($F$12:$F1015),16))</f>
        <v>1.5084385384360199</v>
      </c>
      <c r="H1016" s="14">
        <f t="shared" ca="1" si="338"/>
        <v>1.10380622170753</v>
      </c>
      <c r="I1016" s="14">
        <f t="shared" ca="1" si="339"/>
        <v>1.3665791199999999</v>
      </c>
      <c r="J1016" s="13">
        <f t="shared" si="334"/>
        <v>0.05</v>
      </c>
      <c r="K1016" s="29">
        <f t="shared" si="340"/>
        <v>44812</v>
      </c>
      <c r="L1016" s="2">
        <f t="shared" si="341"/>
        <v>750</v>
      </c>
      <c r="M1016" s="17">
        <f t="shared" si="342"/>
        <v>750</v>
      </c>
      <c r="N1016" s="12">
        <f t="shared" si="343"/>
        <v>1.1562810020000001</v>
      </c>
      <c r="O1016" s="12">
        <f t="shared" ca="1" si="344"/>
        <v>1.5801494739999999</v>
      </c>
      <c r="P1016" s="17">
        <f t="shared" si="345"/>
        <v>0</v>
      </c>
      <c r="Q1016" s="14">
        <f t="shared" ca="1" si="346"/>
        <v>0</v>
      </c>
      <c r="R1016" s="20">
        <f t="shared" si="331"/>
        <v>0</v>
      </c>
      <c r="S1016" s="14">
        <f t="shared" si="347"/>
        <v>0</v>
      </c>
      <c r="T1016" s="4">
        <f t="shared" si="348"/>
        <v>0</v>
      </c>
      <c r="U1016" s="29">
        <f t="shared" si="349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>
        <f t="shared" si="332"/>
        <v>45905</v>
      </c>
      <c r="B1017" s="116" t="str">
        <f t="shared" ca="1" si="335"/>
        <v>n.d</v>
      </c>
      <c r="C1017" s="14">
        <f t="shared" si="336"/>
        <v>0</v>
      </c>
      <c r="D1017" s="95">
        <f t="shared" si="333"/>
        <v>45904</v>
      </c>
      <c r="E1017" s="93">
        <f ca="1">IF(D1017&lt;$B$1,VLOOKUP(D1017,[1]DI!$A$4:$B$15000,2,FALSE),0)</f>
        <v>0</v>
      </c>
      <c r="F1017" s="14">
        <f t="shared" ca="1" si="337"/>
        <v>1</v>
      </c>
      <c r="G1017" s="14">
        <f ca="1">(TRUNC(PRODUCT($F$12:$F1016),16))</f>
        <v>1.5084385384360199</v>
      </c>
      <c r="H1017" s="14">
        <f t="shared" ca="1" si="338"/>
        <v>1.10380622170753</v>
      </c>
      <c r="I1017" s="14">
        <f t="shared" ca="1" si="339"/>
        <v>1.3665791199999999</v>
      </c>
      <c r="J1017" s="13">
        <f t="shared" si="334"/>
        <v>0.05</v>
      </c>
      <c r="K1017" s="29">
        <f t="shared" si="340"/>
        <v>44812</v>
      </c>
      <c r="L1017" s="2">
        <f t="shared" si="341"/>
        <v>751</v>
      </c>
      <c r="M1017" s="17">
        <f t="shared" si="342"/>
        <v>751</v>
      </c>
      <c r="N1017" s="12">
        <f t="shared" si="343"/>
        <v>1.1565048929999999</v>
      </c>
      <c r="O1017" s="12">
        <f t="shared" ca="1" si="344"/>
        <v>1.5804554390000001</v>
      </c>
      <c r="P1017" s="17">
        <f t="shared" si="345"/>
        <v>0</v>
      </c>
      <c r="Q1017" s="14">
        <f t="shared" ca="1" si="346"/>
        <v>0</v>
      </c>
      <c r="R1017" s="20">
        <f t="shared" si="331"/>
        <v>0</v>
      </c>
      <c r="S1017" s="14">
        <f t="shared" si="347"/>
        <v>0</v>
      </c>
      <c r="T1017" s="4">
        <f t="shared" si="348"/>
        <v>0</v>
      </c>
      <c r="U1017" s="29">
        <f t="shared" si="349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>
        <f t="shared" si="332"/>
        <v>45908</v>
      </c>
      <c r="B1018" s="116" t="str">
        <f t="shared" ca="1" si="335"/>
        <v>n.d</v>
      </c>
      <c r="C1018" s="14">
        <f t="shared" si="336"/>
        <v>0</v>
      </c>
      <c r="D1018" s="95">
        <f t="shared" si="333"/>
        <v>45905</v>
      </c>
      <c r="E1018" s="93">
        <f ca="1">IF(D1018&lt;$B$1,VLOOKUP(D1018,[1]DI!$A$4:$B$15000,2,FALSE),0)</f>
        <v>0</v>
      </c>
      <c r="F1018" s="14">
        <f t="shared" ca="1" si="337"/>
        <v>1</v>
      </c>
      <c r="G1018" s="14">
        <f ca="1">(TRUNC(PRODUCT($F$12:$F1017),16))</f>
        <v>1.5084385384360199</v>
      </c>
      <c r="H1018" s="14">
        <f t="shared" ca="1" si="338"/>
        <v>1.10380622170753</v>
      </c>
      <c r="I1018" s="14">
        <f t="shared" ca="1" si="339"/>
        <v>1.3665791199999999</v>
      </c>
      <c r="J1018" s="13">
        <f t="shared" si="334"/>
        <v>0.05</v>
      </c>
      <c r="K1018" s="29">
        <f t="shared" si="340"/>
        <v>44812</v>
      </c>
      <c r="L1018" s="2">
        <f t="shared" si="341"/>
        <v>752</v>
      </c>
      <c r="M1018" s="17">
        <f t="shared" si="342"/>
        <v>752</v>
      </c>
      <c r="N1018" s="12">
        <f t="shared" si="343"/>
        <v>1.1567288280000001</v>
      </c>
      <c r="O1018" s="12">
        <f t="shared" ca="1" si="344"/>
        <v>1.5807614640000001</v>
      </c>
      <c r="P1018" s="17">
        <f t="shared" si="345"/>
        <v>0</v>
      </c>
      <c r="Q1018" s="14">
        <f t="shared" ca="1" si="346"/>
        <v>0</v>
      </c>
      <c r="R1018" s="20">
        <f t="shared" si="331"/>
        <v>0</v>
      </c>
      <c r="S1018" s="14">
        <f t="shared" si="347"/>
        <v>0</v>
      </c>
      <c r="T1018" s="4">
        <f t="shared" si="348"/>
        <v>0</v>
      </c>
      <c r="U1018" s="29">
        <f t="shared" si="349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>
        <f t="shared" si="332"/>
        <v>45909</v>
      </c>
      <c r="B1019" s="116" t="str">
        <f t="shared" ca="1" si="335"/>
        <v>n.d</v>
      </c>
      <c r="C1019" s="14">
        <f t="shared" si="336"/>
        <v>0</v>
      </c>
      <c r="D1019" s="95">
        <f t="shared" si="333"/>
        <v>45908</v>
      </c>
      <c r="E1019" s="93">
        <f ca="1">IF(D1019&lt;$B$1,VLOOKUP(D1019,[1]DI!$A$4:$B$15000,2,FALSE),0)</f>
        <v>0</v>
      </c>
      <c r="F1019" s="14">
        <f t="shared" ca="1" si="337"/>
        <v>1</v>
      </c>
      <c r="G1019" s="14">
        <f ca="1">(TRUNC(PRODUCT($F$12:$F1018),16))</f>
        <v>1.5084385384360199</v>
      </c>
      <c r="H1019" s="14">
        <f t="shared" ca="1" si="338"/>
        <v>1.10380622170753</v>
      </c>
      <c r="I1019" s="14">
        <f t="shared" ca="1" si="339"/>
        <v>1.3665791199999999</v>
      </c>
      <c r="J1019" s="13">
        <f t="shared" si="334"/>
        <v>0.05</v>
      </c>
      <c r="K1019" s="29">
        <f t="shared" si="340"/>
        <v>44812</v>
      </c>
      <c r="L1019" s="2">
        <f t="shared" si="341"/>
        <v>753</v>
      </c>
      <c r="M1019" s="17">
        <f t="shared" si="342"/>
        <v>753</v>
      </c>
      <c r="N1019" s="12">
        <f t="shared" si="343"/>
        <v>1.1569528060000001</v>
      </c>
      <c r="O1019" s="12">
        <f t="shared" ca="1" si="344"/>
        <v>1.581067548</v>
      </c>
      <c r="P1019" s="17">
        <f t="shared" si="345"/>
        <v>0</v>
      </c>
      <c r="Q1019" s="14">
        <f t="shared" ca="1" si="346"/>
        <v>0</v>
      </c>
      <c r="R1019" s="20">
        <f t="shared" si="331"/>
        <v>0</v>
      </c>
      <c r="S1019" s="14">
        <f t="shared" si="347"/>
        <v>0</v>
      </c>
      <c r="T1019" s="4">
        <f t="shared" si="348"/>
        <v>0</v>
      </c>
      <c r="U1019" s="29">
        <f t="shared" si="349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>
        <f t="shared" si="332"/>
        <v>45910</v>
      </c>
      <c r="B1020" s="116" t="str">
        <f t="shared" ca="1" si="335"/>
        <v>n.d</v>
      </c>
      <c r="C1020" s="14">
        <f t="shared" si="336"/>
        <v>0</v>
      </c>
      <c r="D1020" s="95">
        <f t="shared" si="333"/>
        <v>45909</v>
      </c>
      <c r="E1020" s="93">
        <f ca="1">IF(D1020&lt;$B$1,VLOOKUP(D1020,[1]DI!$A$4:$B$15000,2,FALSE),0)</f>
        <v>0</v>
      </c>
      <c r="F1020" s="14">
        <f t="shared" ca="1" si="337"/>
        <v>1</v>
      </c>
      <c r="G1020" s="14">
        <f ca="1">(TRUNC(PRODUCT($F$12:$F1019),16))</f>
        <v>1.5084385384360199</v>
      </c>
      <c r="H1020" s="14">
        <f t="shared" ca="1" si="338"/>
        <v>1.10380622170753</v>
      </c>
      <c r="I1020" s="14">
        <f t="shared" ca="1" si="339"/>
        <v>1.3665791199999999</v>
      </c>
      <c r="J1020" s="13">
        <f t="shared" si="334"/>
        <v>0.05</v>
      </c>
      <c r="K1020" s="29">
        <f t="shared" si="340"/>
        <v>44812</v>
      </c>
      <c r="L1020" s="2">
        <f t="shared" si="341"/>
        <v>754</v>
      </c>
      <c r="M1020" s="17">
        <f t="shared" si="342"/>
        <v>754</v>
      </c>
      <c r="N1020" s="12">
        <f t="shared" si="343"/>
        <v>1.157176827</v>
      </c>
      <c r="O1020" s="12">
        <f t="shared" ca="1" si="344"/>
        <v>1.5813736899999999</v>
      </c>
      <c r="P1020" s="17">
        <f t="shared" si="345"/>
        <v>0</v>
      </c>
      <c r="Q1020" s="14">
        <f t="shared" ca="1" si="346"/>
        <v>0</v>
      </c>
      <c r="R1020" s="20">
        <f t="shared" si="331"/>
        <v>0</v>
      </c>
      <c r="S1020" s="14">
        <f t="shared" si="347"/>
        <v>0</v>
      </c>
      <c r="T1020" s="4">
        <f t="shared" si="348"/>
        <v>0</v>
      </c>
      <c r="U1020" s="29">
        <f t="shared" si="349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>
        <f t="shared" si="332"/>
        <v>45911</v>
      </c>
      <c r="B1021" s="116" t="str">
        <f t="shared" ca="1" si="335"/>
        <v>n.d</v>
      </c>
      <c r="C1021" s="14">
        <f t="shared" si="336"/>
        <v>0</v>
      </c>
      <c r="D1021" s="95">
        <f t="shared" si="333"/>
        <v>45910</v>
      </c>
      <c r="E1021" s="93">
        <f ca="1">IF(D1021&lt;$B$1,VLOOKUP(D1021,[1]DI!$A$4:$B$15000,2,FALSE),0)</f>
        <v>0</v>
      </c>
      <c r="F1021" s="14">
        <f t="shared" ca="1" si="337"/>
        <v>1</v>
      </c>
      <c r="G1021" s="14">
        <f ca="1">(TRUNC(PRODUCT($F$12:$F1020),16))</f>
        <v>1.5084385384360199</v>
      </c>
      <c r="H1021" s="14">
        <f t="shared" ca="1" si="338"/>
        <v>1.10380622170753</v>
      </c>
      <c r="I1021" s="14">
        <f t="shared" ca="1" si="339"/>
        <v>1.3665791199999999</v>
      </c>
      <c r="J1021" s="13">
        <f t="shared" si="334"/>
        <v>0.05</v>
      </c>
      <c r="K1021" s="29">
        <f t="shared" si="340"/>
        <v>44812</v>
      </c>
      <c r="L1021" s="2">
        <f t="shared" si="341"/>
        <v>755</v>
      </c>
      <c r="M1021" s="17">
        <f t="shared" si="342"/>
        <v>755</v>
      </c>
      <c r="N1021" s="12">
        <f t="shared" si="343"/>
        <v>1.1574008920000001</v>
      </c>
      <c r="O1021" s="12">
        <f t="shared" ca="1" si="344"/>
        <v>1.5816798919999999</v>
      </c>
      <c r="P1021" s="17">
        <f t="shared" si="345"/>
        <v>0</v>
      </c>
      <c r="Q1021" s="14">
        <f t="shared" ca="1" si="346"/>
        <v>0</v>
      </c>
      <c r="R1021" s="20">
        <f t="shared" si="331"/>
        <v>0</v>
      </c>
      <c r="S1021" s="14">
        <f t="shared" si="347"/>
        <v>0</v>
      </c>
      <c r="T1021" s="4">
        <f t="shared" si="348"/>
        <v>0</v>
      </c>
      <c r="U1021" s="29">
        <f t="shared" si="349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>
        <f t="shared" si="332"/>
        <v>45912</v>
      </c>
      <c r="B1022" s="116" t="str">
        <f t="shared" ca="1" si="335"/>
        <v>n.d</v>
      </c>
      <c r="C1022" s="14">
        <f t="shared" si="336"/>
        <v>0</v>
      </c>
      <c r="D1022" s="95">
        <f t="shared" si="333"/>
        <v>45911</v>
      </c>
      <c r="E1022" s="93">
        <f ca="1">IF(D1022&lt;$B$1,VLOOKUP(D1022,[1]DI!$A$4:$B$15000,2,FALSE),0)</f>
        <v>0</v>
      </c>
      <c r="F1022" s="14">
        <f t="shared" ca="1" si="337"/>
        <v>1</v>
      </c>
      <c r="G1022" s="14">
        <f ca="1">(TRUNC(PRODUCT($F$12:$F1021),16))</f>
        <v>1.5084385384360199</v>
      </c>
      <c r="H1022" s="14">
        <f t="shared" ca="1" si="338"/>
        <v>1.10380622170753</v>
      </c>
      <c r="I1022" s="14">
        <f t="shared" ca="1" si="339"/>
        <v>1.3665791199999999</v>
      </c>
      <c r="J1022" s="13">
        <f t="shared" si="334"/>
        <v>0.05</v>
      </c>
      <c r="K1022" s="29">
        <f t="shared" si="340"/>
        <v>44812</v>
      </c>
      <c r="L1022" s="2">
        <f t="shared" si="341"/>
        <v>756</v>
      </c>
      <c r="M1022" s="17">
        <f t="shared" si="342"/>
        <v>756</v>
      </c>
      <c r="N1022" s="12">
        <f t="shared" si="343"/>
        <v>1.1576249999999999</v>
      </c>
      <c r="O1022" s="12">
        <f t="shared" ca="1" si="344"/>
        <v>1.581986154</v>
      </c>
      <c r="P1022" s="17">
        <f t="shared" si="345"/>
        <v>0</v>
      </c>
      <c r="Q1022" s="14">
        <f t="shared" ca="1" si="346"/>
        <v>0</v>
      </c>
      <c r="R1022" s="20">
        <f t="shared" si="331"/>
        <v>0</v>
      </c>
      <c r="S1022" s="14">
        <f t="shared" si="347"/>
        <v>0</v>
      </c>
      <c r="T1022" s="4">
        <f t="shared" si="348"/>
        <v>0</v>
      </c>
      <c r="U1022" s="29">
        <f t="shared" si="349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>
        <f t="shared" si="332"/>
        <v>45915</v>
      </c>
      <c r="B1023" s="116" t="str">
        <f t="shared" ca="1" si="335"/>
        <v>n.d</v>
      </c>
      <c r="C1023" s="14">
        <f t="shared" si="336"/>
        <v>0</v>
      </c>
      <c r="D1023" s="95">
        <f t="shared" si="333"/>
        <v>45912</v>
      </c>
      <c r="E1023" s="93">
        <f ca="1">IF(D1023&lt;$B$1,VLOOKUP(D1023,[1]DI!$A$4:$B$15000,2,FALSE),0)</f>
        <v>0</v>
      </c>
      <c r="F1023" s="14">
        <f t="shared" ca="1" si="337"/>
        <v>1</v>
      </c>
      <c r="G1023" s="14">
        <f ca="1">(TRUNC(PRODUCT($F$12:$F1022),16))</f>
        <v>1.5084385384360199</v>
      </c>
      <c r="H1023" s="14">
        <f t="shared" ca="1" si="338"/>
        <v>1.10380622170753</v>
      </c>
      <c r="I1023" s="14">
        <f t="shared" ca="1" si="339"/>
        <v>1.3665791199999999</v>
      </c>
      <c r="J1023" s="13">
        <f t="shared" si="334"/>
        <v>0.05</v>
      </c>
      <c r="K1023" s="29">
        <f t="shared" si="340"/>
        <v>44812</v>
      </c>
      <c r="L1023" s="2">
        <f t="shared" si="341"/>
        <v>757</v>
      </c>
      <c r="M1023" s="17">
        <f t="shared" si="342"/>
        <v>757</v>
      </c>
      <c r="N1023" s="12">
        <f t="shared" si="343"/>
        <v>1.157849152</v>
      </c>
      <c r="O1023" s="12">
        <f t="shared" ca="1" si="344"/>
        <v>1.582292475</v>
      </c>
      <c r="P1023" s="17">
        <f t="shared" si="345"/>
        <v>0</v>
      </c>
      <c r="Q1023" s="14">
        <f t="shared" ca="1" si="346"/>
        <v>0</v>
      </c>
      <c r="R1023" s="20">
        <f t="shared" si="331"/>
        <v>0</v>
      </c>
      <c r="S1023" s="14">
        <f t="shared" si="347"/>
        <v>0</v>
      </c>
      <c r="T1023" s="4">
        <f t="shared" si="348"/>
        <v>0</v>
      </c>
      <c r="U1023" s="29">
        <f t="shared" si="349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>
        <f t="shared" si="332"/>
        <v>45916</v>
      </c>
      <c r="B1024" s="116" t="str">
        <f t="shared" ca="1" si="335"/>
        <v>n.d</v>
      </c>
      <c r="C1024" s="14">
        <f t="shared" si="336"/>
        <v>0</v>
      </c>
      <c r="D1024" s="95">
        <f t="shared" si="333"/>
        <v>45915</v>
      </c>
      <c r="E1024" s="93">
        <f ca="1">IF(D1024&lt;$B$1,VLOOKUP(D1024,[1]DI!$A$4:$B$15000,2,FALSE),0)</f>
        <v>0</v>
      </c>
      <c r="F1024" s="14">
        <f t="shared" ca="1" si="337"/>
        <v>1</v>
      </c>
      <c r="G1024" s="14">
        <f ca="1">(TRUNC(PRODUCT($F$12:$F1023),16))</f>
        <v>1.5084385384360199</v>
      </c>
      <c r="H1024" s="14">
        <f t="shared" ca="1" si="338"/>
        <v>1.10380622170753</v>
      </c>
      <c r="I1024" s="14">
        <f t="shared" ca="1" si="339"/>
        <v>1.3665791199999999</v>
      </c>
      <c r="J1024" s="13">
        <f t="shared" si="334"/>
        <v>0.05</v>
      </c>
      <c r="K1024" s="29">
        <f t="shared" si="340"/>
        <v>44812</v>
      </c>
      <c r="L1024" s="2">
        <f t="shared" si="341"/>
        <v>758</v>
      </c>
      <c r="M1024" s="17">
        <f t="shared" si="342"/>
        <v>758</v>
      </c>
      <c r="N1024" s="12">
        <f t="shared" si="343"/>
        <v>1.1580733459999999</v>
      </c>
      <c r="O1024" s="12">
        <f t="shared" ca="1" si="344"/>
        <v>1.582598854</v>
      </c>
      <c r="P1024" s="17">
        <f t="shared" si="345"/>
        <v>0</v>
      </c>
      <c r="Q1024" s="14">
        <f t="shared" ca="1" si="346"/>
        <v>0</v>
      </c>
      <c r="R1024" s="20">
        <f t="shared" si="331"/>
        <v>0</v>
      </c>
      <c r="S1024" s="14">
        <f t="shared" si="347"/>
        <v>0</v>
      </c>
      <c r="T1024" s="4">
        <f t="shared" si="348"/>
        <v>0</v>
      </c>
      <c r="U1024" s="29">
        <f t="shared" si="349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>
        <f t="shared" si="332"/>
        <v>45917</v>
      </c>
      <c r="B1025" s="116" t="str">
        <f t="shared" ca="1" si="335"/>
        <v>n.d</v>
      </c>
      <c r="C1025" s="14">
        <f t="shared" si="336"/>
        <v>0</v>
      </c>
      <c r="D1025" s="95">
        <f t="shared" si="333"/>
        <v>45916</v>
      </c>
      <c r="E1025" s="93">
        <f ca="1">IF(D1025&lt;$B$1,VLOOKUP(D1025,[1]DI!$A$4:$B$15000,2,FALSE),0)</f>
        <v>0</v>
      </c>
      <c r="F1025" s="14">
        <f t="shared" ca="1" si="337"/>
        <v>1</v>
      </c>
      <c r="G1025" s="14">
        <f ca="1">(TRUNC(PRODUCT($F$12:$F1024),16))</f>
        <v>1.5084385384360199</v>
      </c>
      <c r="H1025" s="14">
        <f t="shared" ca="1" si="338"/>
        <v>1.10380622170753</v>
      </c>
      <c r="I1025" s="14">
        <f t="shared" ca="1" si="339"/>
        <v>1.3665791199999999</v>
      </c>
      <c r="J1025" s="13">
        <f t="shared" si="334"/>
        <v>0.05</v>
      </c>
      <c r="K1025" s="29">
        <f t="shared" si="340"/>
        <v>44812</v>
      </c>
      <c r="L1025" s="2">
        <f t="shared" si="341"/>
        <v>759</v>
      </c>
      <c r="M1025" s="17">
        <f t="shared" si="342"/>
        <v>759</v>
      </c>
      <c r="N1025" s="12">
        <f t="shared" si="343"/>
        <v>1.1582975849999999</v>
      </c>
      <c r="O1025" s="12">
        <f t="shared" ca="1" si="344"/>
        <v>1.5829052939999999</v>
      </c>
      <c r="P1025" s="17">
        <f t="shared" si="345"/>
        <v>0</v>
      </c>
      <c r="Q1025" s="14">
        <f t="shared" ca="1" si="346"/>
        <v>0</v>
      </c>
      <c r="R1025" s="20">
        <f t="shared" si="331"/>
        <v>0</v>
      </c>
      <c r="S1025" s="14">
        <f t="shared" si="347"/>
        <v>0</v>
      </c>
      <c r="T1025" s="4">
        <f t="shared" si="348"/>
        <v>0</v>
      </c>
      <c r="U1025" s="29">
        <f t="shared" si="349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>
        <f t="shared" si="332"/>
        <v>45918</v>
      </c>
      <c r="B1026" s="116" t="str">
        <f t="shared" ca="1" si="335"/>
        <v>n.d</v>
      </c>
      <c r="C1026" s="14">
        <f t="shared" si="336"/>
        <v>0</v>
      </c>
      <c r="D1026" s="95">
        <f t="shared" si="333"/>
        <v>45917</v>
      </c>
      <c r="E1026" s="93">
        <f ca="1">IF(D1026&lt;$B$1,VLOOKUP(D1026,[1]DI!$A$4:$B$15000,2,FALSE),0)</f>
        <v>0</v>
      </c>
      <c r="F1026" s="14">
        <f t="shared" ca="1" si="337"/>
        <v>1</v>
      </c>
      <c r="G1026" s="14">
        <f ca="1">(TRUNC(PRODUCT($F$12:$F1025),16))</f>
        <v>1.5084385384360199</v>
      </c>
      <c r="H1026" s="14">
        <f t="shared" ca="1" si="338"/>
        <v>1.10380622170753</v>
      </c>
      <c r="I1026" s="14">
        <f t="shared" ca="1" si="339"/>
        <v>1.3665791199999999</v>
      </c>
      <c r="J1026" s="13">
        <f t="shared" si="334"/>
        <v>0.05</v>
      </c>
      <c r="K1026" s="29">
        <f t="shared" si="340"/>
        <v>44812</v>
      </c>
      <c r="L1026" s="2">
        <f t="shared" si="341"/>
        <v>760</v>
      </c>
      <c r="M1026" s="17">
        <f t="shared" si="342"/>
        <v>760</v>
      </c>
      <c r="N1026" s="12">
        <f t="shared" si="343"/>
        <v>1.1585218669999999</v>
      </c>
      <c r="O1026" s="12">
        <f t="shared" ca="1" si="344"/>
        <v>1.5832117939999999</v>
      </c>
      <c r="P1026" s="17">
        <f t="shared" si="345"/>
        <v>0</v>
      </c>
      <c r="Q1026" s="14">
        <f t="shared" ca="1" si="346"/>
        <v>0</v>
      </c>
      <c r="R1026" s="20">
        <f t="shared" si="331"/>
        <v>0</v>
      </c>
      <c r="S1026" s="14">
        <f t="shared" si="347"/>
        <v>0</v>
      </c>
      <c r="T1026" s="4">
        <f t="shared" si="348"/>
        <v>0</v>
      </c>
      <c r="U1026" s="29">
        <f t="shared" si="349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>
        <f t="shared" si="332"/>
        <v>45919</v>
      </c>
      <c r="B1027" s="116" t="str">
        <f t="shared" ca="1" si="335"/>
        <v>n.d</v>
      </c>
      <c r="C1027" s="14">
        <f t="shared" si="336"/>
        <v>0</v>
      </c>
      <c r="D1027" s="95">
        <f t="shared" si="333"/>
        <v>45918</v>
      </c>
      <c r="E1027" s="93">
        <f ca="1">IF(D1027&lt;$B$1,VLOOKUP(D1027,[1]DI!$A$4:$B$15000,2,FALSE),0)</f>
        <v>0</v>
      </c>
      <c r="F1027" s="14">
        <f t="shared" ca="1" si="337"/>
        <v>1</v>
      </c>
      <c r="G1027" s="14">
        <f ca="1">(TRUNC(PRODUCT($F$12:$F1026),16))</f>
        <v>1.5084385384360199</v>
      </c>
      <c r="H1027" s="14">
        <f t="shared" ca="1" si="338"/>
        <v>1.10380622170753</v>
      </c>
      <c r="I1027" s="14">
        <f t="shared" ca="1" si="339"/>
        <v>1.3665791199999999</v>
      </c>
      <c r="J1027" s="13">
        <f t="shared" si="334"/>
        <v>0.05</v>
      </c>
      <c r="K1027" s="29">
        <f t="shared" si="340"/>
        <v>44812</v>
      </c>
      <c r="L1027" s="2">
        <f t="shared" si="341"/>
        <v>761</v>
      </c>
      <c r="M1027" s="17">
        <f t="shared" si="342"/>
        <v>761</v>
      </c>
      <c r="N1027" s="12">
        <f t="shared" si="343"/>
        <v>1.158746192</v>
      </c>
      <c r="O1027" s="12">
        <f t="shared" ca="1" si="344"/>
        <v>1.5835183509999999</v>
      </c>
      <c r="P1027" s="17">
        <f t="shared" si="345"/>
        <v>0</v>
      </c>
      <c r="Q1027" s="14">
        <f t="shared" ca="1" si="346"/>
        <v>0</v>
      </c>
      <c r="R1027" s="20">
        <f t="shared" si="331"/>
        <v>0</v>
      </c>
      <c r="S1027" s="14">
        <f t="shared" si="347"/>
        <v>0</v>
      </c>
      <c r="T1027" s="4">
        <f t="shared" si="348"/>
        <v>0</v>
      </c>
      <c r="U1027" s="29">
        <f t="shared" si="349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>
        <f t="shared" si="332"/>
        <v>45922</v>
      </c>
      <c r="B1028" s="116" t="str">
        <f t="shared" ca="1" si="335"/>
        <v>n.d</v>
      </c>
      <c r="C1028" s="14">
        <f t="shared" si="336"/>
        <v>0</v>
      </c>
      <c r="D1028" s="95">
        <f t="shared" si="333"/>
        <v>45919</v>
      </c>
      <c r="E1028" s="93">
        <f ca="1">IF(D1028&lt;$B$1,VLOOKUP(D1028,[1]DI!$A$4:$B$15000,2,FALSE),0)</f>
        <v>0</v>
      </c>
      <c r="F1028" s="14">
        <f t="shared" ca="1" si="337"/>
        <v>1</v>
      </c>
      <c r="G1028" s="14">
        <f ca="1">(TRUNC(PRODUCT($F$12:$F1027),16))</f>
        <v>1.5084385384360199</v>
      </c>
      <c r="H1028" s="14">
        <f t="shared" ca="1" si="338"/>
        <v>1.10380622170753</v>
      </c>
      <c r="I1028" s="14">
        <f t="shared" ca="1" si="339"/>
        <v>1.3665791199999999</v>
      </c>
      <c r="J1028" s="13">
        <f t="shared" si="334"/>
        <v>0.05</v>
      </c>
      <c r="K1028" s="29">
        <f t="shared" si="340"/>
        <v>44812</v>
      </c>
      <c r="L1028" s="2">
        <f t="shared" si="341"/>
        <v>762</v>
      </c>
      <c r="M1028" s="17">
        <f t="shared" si="342"/>
        <v>762</v>
      </c>
      <c r="N1028" s="12">
        <f t="shared" si="343"/>
        <v>1.15897056</v>
      </c>
      <c r="O1028" s="12">
        <f t="shared" ca="1" si="344"/>
        <v>1.5838249680000001</v>
      </c>
      <c r="P1028" s="17">
        <f t="shared" si="345"/>
        <v>0</v>
      </c>
      <c r="Q1028" s="14">
        <f t="shared" ca="1" si="346"/>
        <v>0</v>
      </c>
      <c r="R1028" s="20">
        <f t="shared" si="331"/>
        <v>0</v>
      </c>
      <c r="S1028" s="14">
        <f t="shared" si="347"/>
        <v>0</v>
      </c>
      <c r="T1028" s="4">
        <f t="shared" si="348"/>
        <v>0</v>
      </c>
      <c r="U1028" s="29">
        <f t="shared" si="349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>
        <f t="shared" si="332"/>
        <v>45923</v>
      </c>
      <c r="B1029" s="116" t="str">
        <f t="shared" ca="1" si="335"/>
        <v>n.d</v>
      </c>
      <c r="C1029" s="14">
        <f t="shared" si="336"/>
        <v>0</v>
      </c>
      <c r="D1029" s="95">
        <f t="shared" si="333"/>
        <v>45922</v>
      </c>
      <c r="E1029" s="93">
        <f ca="1">IF(D1029&lt;$B$1,VLOOKUP(D1029,[1]DI!$A$4:$B$15000,2,FALSE),0)</f>
        <v>0</v>
      </c>
      <c r="F1029" s="14">
        <f t="shared" ca="1" si="337"/>
        <v>1</v>
      </c>
      <c r="G1029" s="14">
        <f ca="1">(TRUNC(PRODUCT($F$12:$F1028),16))</f>
        <v>1.5084385384360199</v>
      </c>
      <c r="H1029" s="14">
        <f t="shared" ca="1" si="338"/>
        <v>1.10380622170753</v>
      </c>
      <c r="I1029" s="14">
        <f t="shared" ca="1" si="339"/>
        <v>1.3665791199999999</v>
      </c>
      <c r="J1029" s="13">
        <f t="shared" si="334"/>
        <v>0.05</v>
      </c>
      <c r="K1029" s="29">
        <f t="shared" si="340"/>
        <v>44812</v>
      </c>
      <c r="L1029" s="2">
        <f t="shared" si="341"/>
        <v>763</v>
      </c>
      <c r="M1029" s="17">
        <f t="shared" si="342"/>
        <v>763</v>
      </c>
      <c r="N1029" s="12">
        <f t="shared" si="343"/>
        <v>1.1591949720000001</v>
      </c>
      <c r="O1029" s="12">
        <f t="shared" ca="1" si="344"/>
        <v>1.584131645</v>
      </c>
      <c r="P1029" s="17">
        <f t="shared" si="345"/>
        <v>0</v>
      </c>
      <c r="Q1029" s="14">
        <f t="shared" ca="1" si="346"/>
        <v>0</v>
      </c>
      <c r="R1029" s="20">
        <f t="shared" si="331"/>
        <v>0</v>
      </c>
      <c r="S1029" s="14">
        <f t="shared" si="347"/>
        <v>0</v>
      </c>
      <c r="T1029" s="4">
        <f t="shared" si="348"/>
        <v>0</v>
      </c>
      <c r="U1029" s="29">
        <f t="shared" si="349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>
        <f t="shared" si="332"/>
        <v>45924</v>
      </c>
      <c r="B1030" s="116" t="str">
        <f t="shared" ca="1" si="335"/>
        <v>n.d</v>
      </c>
      <c r="C1030" s="14">
        <f t="shared" si="336"/>
        <v>0</v>
      </c>
      <c r="D1030" s="95">
        <f t="shared" si="333"/>
        <v>45923</v>
      </c>
      <c r="E1030" s="93">
        <f ca="1">IF(D1030&lt;$B$1,VLOOKUP(D1030,[1]DI!$A$4:$B$15000,2,FALSE),0)</f>
        <v>0</v>
      </c>
      <c r="F1030" s="14">
        <f t="shared" ca="1" si="337"/>
        <v>1</v>
      </c>
      <c r="G1030" s="14">
        <f ca="1">(TRUNC(PRODUCT($F$12:$F1029),16))</f>
        <v>1.5084385384360199</v>
      </c>
      <c r="H1030" s="14">
        <f t="shared" ca="1" si="338"/>
        <v>1.10380622170753</v>
      </c>
      <c r="I1030" s="14">
        <f t="shared" ca="1" si="339"/>
        <v>1.3665791199999999</v>
      </c>
      <c r="J1030" s="13">
        <f t="shared" si="334"/>
        <v>0.05</v>
      </c>
      <c r="K1030" s="29">
        <f t="shared" si="340"/>
        <v>44812</v>
      </c>
      <c r="L1030" s="2">
        <f t="shared" si="341"/>
        <v>764</v>
      </c>
      <c r="M1030" s="17">
        <f t="shared" si="342"/>
        <v>764</v>
      </c>
      <c r="N1030" s="12">
        <f t="shared" si="343"/>
        <v>1.1594194280000001</v>
      </c>
      <c r="O1030" s="12">
        <f t="shared" ca="1" si="344"/>
        <v>1.5844383820000001</v>
      </c>
      <c r="P1030" s="17">
        <f t="shared" si="345"/>
        <v>0</v>
      </c>
      <c r="Q1030" s="14">
        <f t="shared" ca="1" si="346"/>
        <v>0</v>
      </c>
      <c r="R1030" s="20">
        <f t="shared" si="331"/>
        <v>0</v>
      </c>
      <c r="S1030" s="14">
        <f t="shared" si="347"/>
        <v>0</v>
      </c>
      <c r="T1030" s="4">
        <f t="shared" si="348"/>
        <v>0</v>
      </c>
      <c r="U1030" s="29">
        <f t="shared" si="349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>
        <f t="shared" si="332"/>
        <v>45925</v>
      </c>
      <c r="B1031" s="116" t="str">
        <f t="shared" ca="1" si="335"/>
        <v>n.d</v>
      </c>
      <c r="C1031" s="14">
        <f t="shared" si="336"/>
        <v>0</v>
      </c>
      <c r="D1031" s="95">
        <f t="shared" si="333"/>
        <v>45924</v>
      </c>
      <c r="E1031" s="93">
        <f ca="1">IF(D1031&lt;$B$1,VLOOKUP(D1031,[1]DI!$A$4:$B$15000,2,FALSE),0)</f>
        <v>0</v>
      </c>
      <c r="F1031" s="14">
        <f t="shared" ca="1" si="337"/>
        <v>1</v>
      </c>
      <c r="G1031" s="14">
        <f ca="1">(TRUNC(PRODUCT($F$12:$F1030),16))</f>
        <v>1.5084385384360199</v>
      </c>
      <c r="H1031" s="14">
        <f t="shared" ca="1" si="338"/>
        <v>1.10380622170753</v>
      </c>
      <c r="I1031" s="14">
        <f t="shared" ca="1" si="339"/>
        <v>1.3665791199999999</v>
      </c>
      <c r="J1031" s="13">
        <f t="shared" si="334"/>
        <v>0.05</v>
      </c>
      <c r="K1031" s="29">
        <f t="shared" si="340"/>
        <v>44812</v>
      </c>
      <c r="L1031" s="2">
        <f t="shared" si="341"/>
        <v>765</v>
      </c>
      <c r="M1031" s="17">
        <f t="shared" si="342"/>
        <v>765</v>
      </c>
      <c r="N1031" s="12">
        <f t="shared" si="343"/>
        <v>1.1596439270000001</v>
      </c>
      <c r="O1031" s="12">
        <f t="shared" ca="1" si="344"/>
        <v>1.5847451770000001</v>
      </c>
      <c r="P1031" s="17">
        <f t="shared" si="345"/>
        <v>0</v>
      </c>
      <c r="Q1031" s="14">
        <f t="shared" ca="1" si="346"/>
        <v>0</v>
      </c>
      <c r="R1031" s="20">
        <f t="shared" si="331"/>
        <v>0</v>
      </c>
      <c r="S1031" s="14">
        <f t="shared" si="347"/>
        <v>0</v>
      </c>
      <c r="T1031" s="4">
        <f t="shared" si="348"/>
        <v>0</v>
      </c>
      <c r="U1031" s="29">
        <f t="shared" si="349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>
        <f t="shared" si="332"/>
        <v>45926</v>
      </c>
      <c r="B1032" s="116" t="str">
        <f t="shared" ca="1" si="335"/>
        <v>n.d</v>
      </c>
      <c r="C1032" s="14">
        <f t="shared" si="336"/>
        <v>0</v>
      </c>
      <c r="D1032" s="95">
        <f t="shared" si="333"/>
        <v>45925</v>
      </c>
      <c r="E1032" s="93">
        <f ca="1">IF(D1032&lt;$B$1,VLOOKUP(D1032,[1]DI!$A$4:$B$15000,2,FALSE),0)</f>
        <v>0</v>
      </c>
      <c r="F1032" s="14">
        <f t="shared" ca="1" si="337"/>
        <v>1</v>
      </c>
      <c r="G1032" s="14">
        <f ca="1">(TRUNC(PRODUCT($F$12:$F1031),16))</f>
        <v>1.5084385384360199</v>
      </c>
      <c r="H1032" s="14">
        <f t="shared" ca="1" si="338"/>
        <v>1.10380622170753</v>
      </c>
      <c r="I1032" s="14">
        <f t="shared" ca="1" si="339"/>
        <v>1.3665791199999999</v>
      </c>
      <c r="J1032" s="13">
        <f t="shared" si="334"/>
        <v>0.05</v>
      </c>
      <c r="K1032" s="29">
        <f t="shared" si="340"/>
        <v>44812</v>
      </c>
      <c r="L1032" s="2">
        <f t="shared" si="341"/>
        <v>766</v>
      </c>
      <c r="M1032" s="17">
        <f t="shared" si="342"/>
        <v>766</v>
      </c>
      <c r="N1032" s="12">
        <f t="shared" si="343"/>
        <v>1.1598684690000001</v>
      </c>
      <c r="O1032" s="12">
        <f t="shared" ca="1" si="344"/>
        <v>1.5850520320000001</v>
      </c>
      <c r="P1032" s="17">
        <f t="shared" si="345"/>
        <v>0</v>
      </c>
      <c r="Q1032" s="14">
        <f t="shared" ca="1" si="346"/>
        <v>0</v>
      </c>
      <c r="R1032" s="20">
        <f t="shared" si="331"/>
        <v>0</v>
      </c>
      <c r="S1032" s="14">
        <f t="shared" si="347"/>
        <v>0</v>
      </c>
      <c r="T1032" s="4">
        <f t="shared" si="348"/>
        <v>0</v>
      </c>
      <c r="U1032" s="29">
        <f t="shared" si="349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>
        <f t="shared" si="332"/>
        <v>45929</v>
      </c>
      <c r="B1033" s="116" t="str">
        <f t="shared" ca="1" si="335"/>
        <v>n.d</v>
      </c>
      <c r="C1033" s="14">
        <f t="shared" si="336"/>
        <v>0</v>
      </c>
      <c r="D1033" s="95">
        <f t="shared" si="333"/>
        <v>45926</v>
      </c>
      <c r="E1033" s="93">
        <f ca="1">IF(D1033&lt;$B$1,VLOOKUP(D1033,[1]DI!$A$4:$B$15000,2,FALSE),0)</f>
        <v>0</v>
      </c>
      <c r="F1033" s="14">
        <f t="shared" ca="1" si="337"/>
        <v>1</v>
      </c>
      <c r="G1033" s="14">
        <f ca="1">(TRUNC(PRODUCT($F$12:$F1032),16))</f>
        <v>1.5084385384360199</v>
      </c>
      <c r="H1033" s="14">
        <f t="shared" ca="1" si="338"/>
        <v>1.10380622170753</v>
      </c>
      <c r="I1033" s="14">
        <f t="shared" ca="1" si="339"/>
        <v>1.3665791199999999</v>
      </c>
      <c r="J1033" s="13">
        <f t="shared" si="334"/>
        <v>0.05</v>
      </c>
      <c r="K1033" s="29">
        <f t="shared" si="340"/>
        <v>44812</v>
      </c>
      <c r="L1033" s="2">
        <f t="shared" si="341"/>
        <v>767</v>
      </c>
      <c r="M1033" s="17">
        <f t="shared" si="342"/>
        <v>767</v>
      </c>
      <c r="N1033" s="12">
        <f t="shared" si="343"/>
        <v>1.1600930549999999</v>
      </c>
      <c r="O1033" s="12">
        <f t="shared" ca="1" si="344"/>
        <v>1.5853589459999999</v>
      </c>
      <c r="P1033" s="17">
        <f t="shared" si="345"/>
        <v>0</v>
      </c>
      <c r="Q1033" s="14">
        <f t="shared" ca="1" si="346"/>
        <v>0</v>
      </c>
      <c r="R1033" s="20">
        <f t="shared" si="331"/>
        <v>0</v>
      </c>
      <c r="S1033" s="14">
        <f t="shared" si="347"/>
        <v>0</v>
      </c>
      <c r="T1033" s="4">
        <f t="shared" si="348"/>
        <v>0</v>
      </c>
      <c r="U1033" s="29">
        <f t="shared" si="349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>
        <f t="shared" si="332"/>
        <v>45930</v>
      </c>
      <c r="B1034" s="116" t="str">
        <f t="shared" ca="1" si="335"/>
        <v>n.d</v>
      </c>
      <c r="C1034" s="14">
        <f t="shared" si="336"/>
        <v>0</v>
      </c>
      <c r="D1034" s="95">
        <f t="shared" si="333"/>
        <v>45929</v>
      </c>
      <c r="E1034" s="93">
        <f ca="1">IF(D1034&lt;$B$1,VLOOKUP(D1034,[1]DI!$A$4:$B$15000,2,FALSE),0)</f>
        <v>0</v>
      </c>
      <c r="F1034" s="14">
        <f t="shared" ca="1" si="337"/>
        <v>1</v>
      </c>
      <c r="G1034" s="14">
        <f ca="1">(TRUNC(PRODUCT($F$12:$F1033),16))</f>
        <v>1.5084385384360199</v>
      </c>
      <c r="H1034" s="14">
        <f t="shared" ca="1" si="338"/>
        <v>1.10380622170753</v>
      </c>
      <c r="I1034" s="14">
        <f t="shared" ca="1" si="339"/>
        <v>1.3665791199999999</v>
      </c>
      <c r="J1034" s="13">
        <f t="shared" si="334"/>
        <v>0.05</v>
      </c>
      <c r="K1034" s="29">
        <f t="shared" si="340"/>
        <v>44812</v>
      </c>
      <c r="L1034" s="2">
        <f t="shared" si="341"/>
        <v>768</v>
      </c>
      <c r="M1034" s="17">
        <f t="shared" si="342"/>
        <v>768</v>
      </c>
      <c r="N1034" s="12">
        <f t="shared" si="343"/>
        <v>1.1603176850000001</v>
      </c>
      <c r="O1034" s="12">
        <f t="shared" ca="1" si="344"/>
        <v>1.5856659209999999</v>
      </c>
      <c r="P1034" s="17">
        <f t="shared" si="345"/>
        <v>0</v>
      </c>
      <c r="Q1034" s="14">
        <f t="shared" ca="1" si="346"/>
        <v>0</v>
      </c>
      <c r="R1034" s="20">
        <f t="shared" si="331"/>
        <v>0</v>
      </c>
      <c r="S1034" s="14">
        <f t="shared" si="347"/>
        <v>0</v>
      </c>
      <c r="T1034" s="4">
        <f t="shared" si="348"/>
        <v>0</v>
      </c>
      <c r="U1034" s="29">
        <f t="shared" si="349"/>
        <v>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>
        <f t="shared" si="332"/>
        <v>45931</v>
      </c>
      <c r="B1035" s="116" t="str">
        <f t="shared" ca="1" si="335"/>
        <v>n.d</v>
      </c>
      <c r="C1035" s="14">
        <f t="shared" si="336"/>
        <v>0</v>
      </c>
      <c r="D1035" s="95">
        <f t="shared" si="333"/>
        <v>45930</v>
      </c>
      <c r="E1035" s="93">
        <f ca="1">IF(D1035&lt;$B$1,VLOOKUP(D1035,[1]DI!$A$4:$B$15000,2,FALSE),0)</f>
        <v>0</v>
      </c>
      <c r="F1035" s="14">
        <f t="shared" ca="1" si="337"/>
        <v>1</v>
      </c>
      <c r="G1035" s="14">
        <f ca="1">(TRUNC(PRODUCT($F$12:$F1034),16))</f>
        <v>1.5084385384360199</v>
      </c>
      <c r="H1035" s="14">
        <f t="shared" ca="1" si="338"/>
        <v>1.10380622170753</v>
      </c>
      <c r="I1035" s="14">
        <f t="shared" ca="1" si="339"/>
        <v>1.3665791199999999</v>
      </c>
      <c r="J1035" s="13">
        <f t="shared" si="334"/>
        <v>0.05</v>
      </c>
      <c r="K1035" s="29">
        <f t="shared" si="340"/>
        <v>44812</v>
      </c>
      <c r="L1035" s="2">
        <f t="shared" si="341"/>
        <v>769</v>
      </c>
      <c r="M1035" s="17">
        <f t="shared" si="342"/>
        <v>769</v>
      </c>
      <c r="N1035" s="12">
        <f t="shared" si="343"/>
        <v>1.1605423580000001</v>
      </c>
      <c r="O1035" s="12">
        <f t="shared" ca="1" si="344"/>
        <v>1.585972954</v>
      </c>
      <c r="P1035" s="17">
        <f t="shared" si="345"/>
        <v>0</v>
      </c>
      <c r="Q1035" s="14">
        <f t="shared" ca="1" si="346"/>
        <v>0</v>
      </c>
      <c r="R1035" s="20">
        <f t="shared" si="331"/>
        <v>0</v>
      </c>
      <c r="S1035" s="14">
        <f t="shared" si="347"/>
        <v>0</v>
      </c>
      <c r="T1035" s="4">
        <f t="shared" si="348"/>
        <v>0</v>
      </c>
      <c r="U1035" s="29">
        <f t="shared" si="349"/>
        <v>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>
        <f t="shared" si="332"/>
        <v>45932</v>
      </c>
      <c r="B1036" s="116" t="str">
        <f t="shared" ca="1" si="335"/>
        <v>n.d</v>
      </c>
      <c r="C1036" s="14">
        <f t="shared" si="336"/>
        <v>0</v>
      </c>
      <c r="D1036" s="95">
        <f t="shared" si="333"/>
        <v>45931</v>
      </c>
      <c r="E1036" s="93">
        <f ca="1">IF(D1036&lt;$B$1,VLOOKUP(D1036,[1]DI!$A$4:$B$15000,2,FALSE),0)</f>
        <v>0</v>
      </c>
      <c r="F1036" s="14">
        <f t="shared" ca="1" si="337"/>
        <v>1</v>
      </c>
      <c r="G1036" s="14">
        <f ca="1">(TRUNC(PRODUCT($F$12:$F1035),16))</f>
        <v>1.5084385384360199</v>
      </c>
      <c r="H1036" s="14">
        <f t="shared" ca="1" si="338"/>
        <v>1.10380622170753</v>
      </c>
      <c r="I1036" s="14">
        <f t="shared" ca="1" si="339"/>
        <v>1.3665791199999999</v>
      </c>
      <c r="J1036" s="13">
        <f t="shared" si="334"/>
        <v>0.05</v>
      </c>
      <c r="K1036" s="29">
        <f t="shared" si="340"/>
        <v>44812</v>
      </c>
      <c r="L1036" s="2">
        <f t="shared" si="341"/>
        <v>770</v>
      </c>
      <c r="M1036" s="17">
        <f t="shared" si="342"/>
        <v>770</v>
      </c>
      <c r="N1036" s="12">
        <f t="shared" si="343"/>
        <v>1.160767074</v>
      </c>
      <c r="O1036" s="12">
        <f t="shared" ca="1" si="344"/>
        <v>1.586280047</v>
      </c>
      <c r="P1036" s="17">
        <f t="shared" si="345"/>
        <v>0</v>
      </c>
      <c r="Q1036" s="14">
        <f t="shared" ca="1" si="346"/>
        <v>0</v>
      </c>
      <c r="R1036" s="20">
        <f t="shared" ref="R1036:R1099" si="350">IF($P1036&gt;0,VLOOKUP($P1036,$X$12:$AD$150,7),0)</f>
        <v>0</v>
      </c>
      <c r="S1036" s="14">
        <f t="shared" si="347"/>
        <v>0</v>
      </c>
      <c r="T1036" s="4">
        <f t="shared" si="348"/>
        <v>0</v>
      </c>
      <c r="U1036" s="29">
        <f t="shared" si="349"/>
        <v>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>
        <f t="shared" ref="A1037:A1099" si="351">WORKDAY($A1036,1,$X$166:$X$544)</f>
        <v>45933</v>
      </c>
      <c r="B1037" s="116" t="str">
        <f t="shared" ca="1" si="335"/>
        <v>n.d</v>
      </c>
      <c r="C1037" s="14">
        <f t="shared" si="336"/>
        <v>0</v>
      </c>
      <c r="D1037" s="95">
        <f t="shared" ref="D1037:D1099" si="352">WORKDAY($A1037,-1,$X$160:$X$544)</f>
        <v>45932</v>
      </c>
      <c r="E1037" s="93">
        <f ca="1">IF(D1037&lt;$B$1,VLOOKUP(D1037,[1]DI!$A$4:$B$15000,2,FALSE),0)</f>
        <v>0</v>
      </c>
      <c r="F1037" s="14">
        <f t="shared" ca="1" si="337"/>
        <v>1</v>
      </c>
      <c r="G1037" s="14">
        <f ca="1">(TRUNC(PRODUCT($F$12:$F1036),16))</f>
        <v>1.5084385384360199</v>
      </c>
      <c r="H1037" s="14">
        <f t="shared" ca="1" si="338"/>
        <v>1.10380622170753</v>
      </c>
      <c r="I1037" s="14">
        <f t="shared" ca="1" si="339"/>
        <v>1.3665791199999999</v>
      </c>
      <c r="J1037" s="13">
        <f t="shared" ref="J1037:J1099" si="353">J1036</f>
        <v>0.05</v>
      </c>
      <c r="K1037" s="29">
        <f t="shared" si="340"/>
        <v>44812</v>
      </c>
      <c r="L1037" s="2">
        <f t="shared" si="341"/>
        <v>771</v>
      </c>
      <c r="M1037" s="17">
        <f t="shared" si="342"/>
        <v>771</v>
      </c>
      <c r="N1037" s="12">
        <f t="shared" si="343"/>
        <v>1.1609918340000001</v>
      </c>
      <c r="O1037" s="12">
        <f t="shared" ca="1" si="344"/>
        <v>1.586587199</v>
      </c>
      <c r="P1037" s="17">
        <f t="shared" si="345"/>
        <v>0</v>
      </c>
      <c r="Q1037" s="14">
        <f t="shared" ca="1" si="346"/>
        <v>0</v>
      </c>
      <c r="R1037" s="20">
        <f t="shared" si="350"/>
        <v>0</v>
      </c>
      <c r="S1037" s="14">
        <f t="shared" si="347"/>
        <v>0</v>
      </c>
      <c r="T1037" s="4">
        <f t="shared" si="348"/>
        <v>0</v>
      </c>
      <c r="U1037" s="29">
        <f t="shared" si="349"/>
        <v>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>
        <f t="shared" si="351"/>
        <v>45936</v>
      </c>
      <c r="B1038" s="116" t="str">
        <f t="shared" ca="1" si="335"/>
        <v>n.d</v>
      </c>
      <c r="C1038" s="14">
        <f t="shared" si="336"/>
        <v>0</v>
      </c>
      <c r="D1038" s="95">
        <f t="shared" si="352"/>
        <v>45933</v>
      </c>
      <c r="E1038" s="93">
        <f ca="1">IF(D1038&lt;$B$1,VLOOKUP(D1038,[1]DI!$A$4:$B$15000,2,FALSE),0)</f>
        <v>0</v>
      </c>
      <c r="F1038" s="14">
        <f t="shared" ca="1" si="337"/>
        <v>1</v>
      </c>
      <c r="G1038" s="14">
        <f ca="1">(TRUNC(PRODUCT($F$12:$F1037),16))</f>
        <v>1.5084385384360199</v>
      </c>
      <c r="H1038" s="14">
        <f t="shared" ca="1" si="338"/>
        <v>1.10380622170753</v>
      </c>
      <c r="I1038" s="14">
        <f t="shared" ca="1" si="339"/>
        <v>1.3665791199999999</v>
      </c>
      <c r="J1038" s="13">
        <f t="shared" si="353"/>
        <v>0.05</v>
      </c>
      <c r="K1038" s="29">
        <f t="shared" si="340"/>
        <v>44812</v>
      </c>
      <c r="L1038" s="2">
        <f t="shared" si="341"/>
        <v>772</v>
      </c>
      <c r="M1038" s="17">
        <f t="shared" si="342"/>
        <v>772</v>
      </c>
      <c r="N1038" s="12">
        <f t="shared" si="343"/>
        <v>1.1612166370000001</v>
      </c>
      <c r="O1038" s="12">
        <f t="shared" ca="1" si="344"/>
        <v>1.58689441</v>
      </c>
      <c r="P1038" s="17">
        <f t="shared" si="345"/>
        <v>0</v>
      </c>
      <c r="Q1038" s="14">
        <f t="shared" ca="1" si="346"/>
        <v>0</v>
      </c>
      <c r="R1038" s="20">
        <f t="shared" si="350"/>
        <v>0</v>
      </c>
      <c r="S1038" s="14">
        <f t="shared" si="347"/>
        <v>0</v>
      </c>
      <c r="T1038" s="4">
        <f t="shared" si="348"/>
        <v>0</v>
      </c>
      <c r="U1038" s="29">
        <f t="shared" si="349"/>
        <v>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>
        <f t="shared" si="351"/>
        <v>45937</v>
      </c>
      <c r="B1039" s="116" t="str">
        <f t="shared" ca="1" si="335"/>
        <v>n.d</v>
      </c>
      <c r="C1039" s="14">
        <f t="shared" si="336"/>
        <v>0</v>
      </c>
      <c r="D1039" s="95">
        <f t="shared" si="352"/>
        <v>45936</v>
      </c>
      <c r="E1039" s="93">
        <f ca="1">IF(D1039&lt;$B$1,VLOOKUP(D1039,[1]DI!$A$4:$B$15000,2,FALSE),0)</f>
        <v>0</v>
      </c>
      <c r="F1039" s="14">
        <f t="shared" ca="1" si="337"/>
        <v>1</v>
      </c>
      <c r="G1039" s="14">
        <f ca="1">(TRUNC(PRODUCT($F$12:$F1038),16))</f>
        <v>1.5084385384360199</v>
      </c>
      <c r="H1039" s="14">
        <f t="shared" ca="1" si="338"/>
        <v>1.10380622170753</v>
      </c>
      <c r="I1039" s="14">
        <f t="shared" ca="1" si="339"/>
        <v>1.3665791199999999</v>
      </c>
      <c r="J1039" s="13">
        <f t="shared" si="353"/>
        <v>0.05</v>
      </c>
      <c r="K1039" s="29">
        <f t="shared" si="340"/>
        <v>44812</v>
      </c>
      <c r="L1039" s="2">
        <f t="shared" si="341"/>
        <v>773</v>
      </c>
      <c r="M1039" s="17">
        <f t="shared" si="342"/>
        <v>773</v>
      </c>
      <c r="N1039" s="12">
        <f t="shared" si="343"/>
        <v>1.161441484</v>
      </c>
      <c r="O1039" s="12">
        <f t="shared" ca="1" si="344"/>
        <v>1.587201681</v>
      </c>
      <c r="P1039" s="17">
        <f t="shared" si="345"/>
        <v>0</v>
      </c>
      <c r="Q1039" s="14">
        <f t="shared" ca="1" si="346"/>
        <v>0</v>
      </c>
      <c r="R1039" s="20">
        <f t="shared" si="350"/>
        <v>0</v>
      </c>
      <c r="S1039" s="14">
        <f t="shared" si="347"/>
        <v>0</v>
      </c>
      <c r="T1039" s="4">
        <f t="shared" si="348"/>
        <v>0</v>
      </c>
      <c r="U1039" s="29">
        <f t="shared" si="349"/>
        <v>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>
        <f t="shared" si="351"/>
        <v>45938</v>
      </c>
      <c r="B1040" s="116" t="str">
        <f t="shared" ca="1" si="335"/>
        <v>n.d</v>
      </c>
      <c r="C1040" s="14">
        <f t="shared" si="336"/>
        <v>0</v>
      </c>
      <c r="D1040" s="95">
        <f t="shared" si="352"/>
        <v>45937</v>
      </c>
      <c r="E1040" s="93">
        <f ca="1">IF(D1040&lt;$B$1,VLOOKUP(D1040,[1]DI!$A$4:$B$15000,2,FALSE),0)</f>
        <v>0</v>
      </c>
      <c r="F1040" s="14">
        <f t="shared" ca="1" si="337"/>
        <v>1</v>
      </c>
      <c r="G1040" s="14">
        <f ca="1">(TRUNC(PRODUCT($F$12:$F1039),16))</f>
        <v>1.5084385384360199</v>
      </c>
      <c r="H1040" s="14">
        <f t="shared" ca="1" si="338"/>
        <v>1.10380622170753</v>
      </c>
      <c r="I1040" s="14">
        <f t="shared" ca="1" si="339"/>
        <v>1.3665791199999999</v>
      </c>
      <c r="J1040" s="13">
        <f t="shared" si="353"/>
        <v>0.05</v>
      </c>
      <c r="K1040" s="29">
        <f t="shared" si="340"/>
        <v>44812</v>
      </c>
      <c r="L1040" s="2">
        <f t="shared" si="341"/>
        <v>774</v>
      </c>
      <c r="M1040" s="17">
        <f t="shared" si="342"/>
        <v>774</v>
      </c>
      <c r="N1040" s="12">
        <f t="shared" si="343"/>
        <v>1.161666375</v>
      </c>
      <c r="O1040" s="12">
        <f t="shared" ca="1" si="344"/>
        <v>1.5875090119999999</v>
      </c>
      <c r="P1040" s="17">
        <f t="shared" si="345"/>
        <v>0</v>
      </c>
      <c r="Q1040" s="14">
        <f t="shared" ca="1" si="346"/>
        <v>0</v>
      </c>
      <c r="R1040" s="20">
        <f t="shared" si="350"/>
        <v>0</v>
      </c>
      <c r="S1040" s="14">
        <f t="shared" si="347"/>
        <v>0</v>
      </c>
      <c r="T1040" s="4">
        <f t="shared" si="348"/>
        <v>0</v>
      </c>
      <c r="U1040" s="29">
        <f t="shared" si="349"/>
        <v>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>
        <f t="shared" si="351"/>
        <v>45939</v>
      </c>
      <c r="B1041" s="116" t="str">
        <f t="shared" ca="1" si="335"/>
        <v>n.d</v>
      </c>
      <c r="C1041" s="14">
        <f t="shared" si="336"/>
        <v>0</v>
      </c>
      <c r="D1041" s="95">
        <f t="shared" si="352"/>
        <v>45938</v>
      </c>
      <c r="E1041" s="93">
        <f ca="1">IF(D1041&lt;$B$1,VLOOKUP(D1041,[1]DI!$A$4:$B$15000,2,FALSE),0)</f>
        <v>0</v>
      </c>
      <c r="F1041" s="14">
        <f t="shared" ca="1" si="337"/>
        <v>1</v>
      </c>
      <c r="G1041" s="14">
        <f ca="1">(TRUNC(PRODUCT($F$12:$F1040),16))</f>
        <v>1.5084385384360199</v>
      </c>
      <c r="H1041" s="14">
        <f t="shared" ca="1" si="338"/>
        <v>1.10380622170753</v>
      </c>
      <c r="I1041" s="14">
        <f t="shared" ca="1" si="339"/>
        <v>1.3665791199999999</v>
      </c>
      <c r="J1041" s="13">
        <f t="shared" si="353"/>
        <v>0.05</v>
      </c>
      <c r="K1041" s="29">
        <f t="shared" si="340"/>
        <v>44812</v>
      </c>
      <c r="L1041" s="2">
        <f t="shared" si="341"/>
        <v>775</v>
      </c>
      <c r="M1041" s="17">
        <f t="shared" si="342"/>
        <v>775</v>
      </c>
      <c r="N1041" s="12">
        <f t="shared" si="343"/>
        <v>1.161891309</v>
      </c>
      <c r="O1041" s="12">
        <f t="shared" ca="1" si="344"/>
        <v>1.5878164029999999</v>
      </c>
      <c r="P1041" s="17">
        <f t="shared" si="345"/>
        <v>0</v>
      </c>
      <c r="Q1041" s="14">
        <f t="shared" ca="1" si="346"/>
        <v>0</v>
      </c>
      <c r="R1041" s="20">
        <f t="shared" si="350"/>
        <v>0</v>
      </c>
      <c r="S1041" s="14">
        <f t="shared" si="347"/>
        <v>0</v>
      </c>
      <c r="T1041" s="4">
        <f t="shared" si="348"/>
        <v>0</v>
      </c>
      <c r="U1041" s="29">
        <f t="shared" si="349"/>
        <v>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>
        <f t="shared" si="351"/>
        <v>45940</v>
      </c>
      <c r="B1042" s="116" t="str">
        <f t="shared" ca="1" si="335"/>
        <v>n.d</v>
      </c>
      <c r="C1042" s="14">
        <f t="shared" si="336"/>
        <v>0</v>
      </c>
      <c r="D1042" s="95">
        <f t="shared" si="352"/>
        <v>45939</v>
      </c>
      <c r="E1042" s="93">
        <f ca="1">IF(D1042&lt;$B$1,VLOOKUP(D1042,[1]DI!$A$4:$B$15000,2,FALSE),0)</f>
        <v>0</v>
      </c>
      <c r="F1042" s="14">
        <f t="shared" ca="1" si="337"/>
        <v>1</v>
      </c>
      <c r="G1042" s="14">
        <f ca="1">(TRUNC(PRODUCT($F$12:$F1041),16))</f>
        <v>1.5084385384360199</v>
      </c>
      <c r="H1042" s="14">
        <f t="shared" ca="1" si="338"/>
        <v>1.10380622170753</v>
      </c>
      <c r="I1042" s="14">
        <f t="shared" ca="1" si="339"/>
        <v>1.3665791199999999</v>
      </c>
      <c r="J1042" s="13">
        <f t="shared" si="353"/>
        <v>0.05</v>
      </c>
      <c r="K1042" s="29">
        <f t="shared" si="340"/>
        <v>44812</v>
      </c>
      <c r="L1042" s="2">
        <f t="shared" si="341"/>
        <v>776</v>
      </c>
      <c r="M1042" s="17">
        <f t="shared" si="342"/>
        <v>776</v>
      </c>
      <c r="N1042" s="12">
        <f t="shared" si="343"/>
        <v>1.1621162860000001</v>
      </c>
      <c r="O1042" s="12">
        <f t="shared" ca="1" si="344"/>
        <v>1.588123851</v>
      </c>
      <c r="P1042" s="17">
        <f t="shared" si="345"/>
        <v>0</v>
      </c>
      <c r="Q1042" s="14">
        <f t="shared" ca="1" si="346"/>
        <v>0</v>
      </c>
      <c r="R1042" s="20">
        <f t="shared" si="350"/>
        <v>0</v>
      </c>
      <c r="S1042" s="14">
        <f t="shared" si="347"/>
        <v>0</v>
      </c>
      <c r="T1042" s="4">
        <f t="shared" si="348"/>
        <v>0</v>
      </c>
      <c r="U1042" s="29">
        <f t="shared" si="349"/>
        <v>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>
        <f t="shared" si="351"/>
        <v>45943</v>
      </c>
      <c r="B1043" s="116" t="str">
        <f t="shared" ca="1" si="335"/>
        <v>n.d</v>
      </c>
      <c r="C1043" s="14">
        <f t="shared" si="336"/>
        <v>0</v>
      </c>
      <c r="D1043" s="95">
        <f t="shared" si="352"/>
        <v>45940</v>
      </c>
      <c r="E1043" s="93">
        <f ca="1">IF(D1043&lt;$B$1,VLOOKUP(D1043,[1]DI!$A$4:$B$15000,2,FALSE),0)</f>
        <v>0</v>
      </c>
      <c r="F1043" s="14">
        <f t="shared" ca="1" si="337"/>
        <v>1</v>
      </c>
      <c r="G1043" s="14">
        <f ca="1">(TRUNC(PRODUCT($F$12:$F1042),16))</f>
        <v>1.5084385384360199</v>
      </c>
      <c r="H1043" s="14">
        <f t="shared" ca="1" si="338"/>
        <v>1.10380622170753</v>
      </c>
      <c r="I1043" s="14">
        <f t="shared" ca="1" si="339"/>
        <v>1.3665791199999999</v>
      </c>
      <c r="J1043" s="13">
        <f t="shared" si="353"/>
        <v>0.05</v>
      </c>
      <c r="K1043" s="29">
        <f t="shared" si="340"/>
        <v>44812</v>
      </c>
      <c r="L1043" s="2">
        <f t="shared" si="341"/>
        <v>777</v>
      </c>
      <c r="M1043" s="17">
        <f t="shared" si="342"/>
        <v>777</v>
      </c>
      <c r="N1043" s="12">
        <f t="shared" si="343"/>
        <v>1.162341308</v>
      </c>
      <c r="O1043" s="12">
        <f t="shared" ca="1" si="344"/>
        <v>1.5884313619999999</v>
      </c>
      <c r="P1043" s="17">
        <f t="shared" si="345"/>
        <v>0</v>
      </c>
      <c r="Q1043" s="14">
        <f t="shared" ca="1" si="346"/>
        <v>0</v>
      </c>
      <c r="R1043" s="20">
        <f t="shared" si="350"/>
        <v>0</v>
      </c>
      <c r="S1043" s="14">
        <f t="shared" si="347"/>
        <v>0</v>
      </c>
      <c r="T1043" s="4">
        <f t="shared" si="348"/>
        <v>0</v>
      </c>
      <c r="U1043" s="29">
        <f t="shared" si="349"/>
        <v>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>
        <f t="shared" si="351"/>
        <v>45944</v>
      </c>
      <c r="B1044" s="116" t="str">
        <f t="shared" ca="1" si="335"/>
        <v>n.d</v>
      </c>
      <c r="C1044" s="14">
        <f t="shared" si="336"/>
        <v>0</v>
      </c>
      <c r="D1044" s="95">
        <f t="shared" si="352"/>
        <v>45943</v>
      </c>
      <c r="E1044" s="93">
        <f ca="1">IF(D1044&lt;$B$1,VLOOKUP(D1044,[1]DI!$A$4:$B$15000,2,FALSE),0)</f>
        <v>0</v>
      </c>
      <c r="F1044" s="14">
        <f t="shared" ca="1" si="337"/>
        <v>1</v>
      </c>
      <c r="G1044" s="14">
        <f ca="1">(TRUNC(PRODUCT($F$12:$F1043),16))</f>
        <v>1.5084385384360199</v>
      </c>
      <c r="H1044" s="14">
        <f t="shared" ca="1" si="338"/>
        <v>1.10380622170753</v>
      </c>
      <c r="I1044" s="14">
        <f t="shared" ca="1" si="339"/>
        <v>1.3665791199999999</v>
      </c>
      <c r="J1044" s="13">
        <f t="shared" si="353"/>
        <v>0.05</v>
      </c>
      <c r="K1044" s="29">
        <f t="shared" si="340"/>
        <v>44812</v>
      </c>
      <c r="L1044" s="2">
        <f t="shared" si="341"/>
        <v>778</v>
      </c>
      <c r="M1044" s="17">
        <f t="shared" si="342"/>
        <v>778</v>
      </c>
      <c r="N1044" s="12">
        <f t="shared" si="343"/>
        <v>1.1625663719999999</v>
      </c>
      <c r="O1044" s="12">
        <f t="shared" ca="1" si="344"/>
        <v>1.5887389300000001</v>
      </c>
      <c r="P1044" s="17">
        <f t="shared" si="345"/>
        <v>0</v>
      </c>
      <c r="Q1044" s="14">
        <f t="shared" ca="1" si="346"/>
        <v>0</v>
      </c>
      <c r="R1044" s="20">
        <f t="shared" si="350"/>
        <v>0</v>
      </c>
      <c r="S1044" s="14">
        <f t="shared" si="347"/>
        <v>0</v>
      </c>
      <c r="T1044" s="4">
        <f t="shared" si="348"/>
        <v>0</v>
      </c>
      <c r="U1044" s="29">
        <f t="shared" si="349"/>
        <v>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>
        <f t="shared" si="351"/>
        <v>45945</v>
      </c>
      <c r="B1045" s="116" t="str">
        <f t="shared" ca="1" si="335"/>
        <v>n.d</v>
      </c>
      <c r="C1045" s="14">
        <f t="shared" si="336"/>
        <v>0</v>
      </c>
      <c r="D1045" s="95">
        <f t="shared" si="352"/>
        <v>45944</v>
      </c>
      <c r="E1045" s="93">
        <f ca="1">IF(D1045&lt;$B$1,VLOOKUP(D1045,[1]DI!$A$4:$B$15000,2,FALSE),0)</f>
        <v>0</v>
      </c>
      <c r="F1045" s="14">
        <f t="shared" ca="1" si="337"/>
        <v>1</v>
      </c>
      <c r="G1045" s="14">
        <f ca="1">(TRUNC(PRODUCT($F$12:$F1044),16))</f>
        <v>1.5084385384360199</v>
      </c>
      <c r="H1045" s="14">
        <f t="shared" ca="1" si="338"/>
        <v>1.10380622170753</v>
      </c>
      <c r="I1045" s="14">
        <f t="shared" ca="1" si="339"/>
        <v>1.3665791199999999</v>
      </c>
      <c r="J1045" s="13">
        <f t="shared" si="353"/>
        <v>0.05</v>
      </c>
      <c r="K1045" s="29">
        <f t="shared" si="340"/>
        <v>44812</v>
      </c>
      <c r="L1045" s="2">
        <f t="shared" si="341"/>
        <v>779</v>
      </c>
      <c r="M1045" s="17">
        <f t="shared" si="342"/>
        <v>779</v>
      </c>
      <c r="N1045" s="12">
        <f t="shared" si="343"/>
        <v>1.162791481</v>
      </c>
      <c r="O1045" s="12">
        <f t="shared" ca="1" si="344"/>
        <v>1.589046559</v>
      </c>
      <c r="P1045" s="17">
        <f t="shared" si="345"/>
        <v>0</v>
      </c>
      <c r="Q1045" s="14">
        <f t="shared" ca="1" si="346"/>
        <v>0</v>
      </c>
      <c r="R1045" s="20">
        <f t="shared" si="350"/>
        <v>0</v>
      </c>
      <c r="S1045" s="14">
        <f t="shared" si="347"/>
        <v>0</v>
      </c>
      <c r="T1045" s="4">
        <f t="shared" si="348"/>
        <v>0</v>
      </c>
      <c r="U1045" s="29">
        <f t="shared" si="349"/>
        <v>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>
        <f t="shared" si="351"/>
        <v>45946</v>
      </c>
      <c r="B1046" s="116" t="str">
        <f t="shared" ca="1" si="335"/>
        <v>n.d</v>
      </c>
      <c r="C1046" s="14">
        <f t="shared" si="336"/>
        <v>0</v>
      </c>
      <c r="D1046" s="95">
        <f t="shared" si="352"/>
        <v>45945</v>
      </c>
      <c r="E1046" s="93">
        <f ca="1">IF(D1046&lt;$B$1,VLOOKUP(D1046,[1]DI!$A$4:$B$15000,2,FALSE),0)</f>
        <v>0</v>
      </c>
      <c r="F1046" s="14">
        <f t="shared" ca="1" si="337"/>
        <v>1</v>
      </c>
      <c r="G1046" s="14">
        <f ca="1">(TRUNC(PRODUCT($F$12:$F1045),16))</f>
        <v>1.5084385384360199</v>
      </c>
      <c r="H1046" s="14">
        <f t="shared" ca="1" si="338"/>
        <v>1.10380622170753</v>
      </c>
      <c r="I1046" s="14">
        <f t="shared" ca="1" si="339"/>
        <v>1.3665791199999999</v>
      </c>
      <c r="J1046" s="13">
        <f t="shared" si="353"/>
        <v>0.05</v>
      </c>
      <c r="K1046" s="29">
        <f t="shared" si="340"/>
        <v>44812</v>
      </c>
      <c r="L1046" s="2">
        <f t="shared" si="341"/>
        <v>780</v>
      </c>
      <c r="M1046" s="17">
        <f t="shared" si="342"/>
        <v>780</v>
      </c>
      <c r="N1046" s="12">
        <f t="shared" si="343"/>
        <v>1.163016633</v>
      </c>
      <c r="O1046" s="12">
        <f t="shared" ca="1" si="344"/>
        <v>1.5893542469999999</v>
      </c>
      <c r="P1046" s="17">
        <f t="shared" si="345"/>
        <v>0</v>
      </c>
      <c r="Q1046" s="14">
        <f t="shared" ca="1" si="346"/>
        <v>0</v>
      </c>
      <c r="R1046" s="20">
        <f t="shared" si="350"/>
        <v>0</v>
      </c>
      <c r="S1046" s="14">
        <f t="shared" si="347"/>
        <v>0</v>
      </c>
      <c r="T1046" s="4">
        <f t="shared" si="348"/>
        <v>0</v>
      </c>
      <c r="U1046" s="29">
        <f t="shared" si="349"/>
        <v>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>
        <f t="shared" si="351"/>
        <v>45947</v>
      </c>
      <c r="B1047" s="116" t="str">
        <f t="shared" ca="1" si="335"/>
        <v>n.d</v>
      </c>
      <c r="C1047" s="14">
        <f t="shared" si="336"/>
        <v>0</v>
      </c>
      <c r="D1047" s="95">
        <f t="shared" si="352"/>
        <v>45946</v>
      </c>
      <c r="E1047" s="93">
        <f ca="1">IF(D1047&lt;$B$1,VLOOKUP(D1047,[1]DI!$A$4:$B$15000,2,FALSE),0)</f>
        <v>0</v>
      </c>
      <c r="F1047" s="14">
        <f t="shared" ca="1" si="337"/>
        <v>1</v>
      </c>
      <c r="G1047" s="14">
        <f ca="1">(TRUNC(PRODUCT($F$12:$F1046),16))</f>
        <v>1.5084385384360199</v>
      </c>
      <c r="H1047" s="14">
        <f t="shared" ca="1" si="338"/>
        <v>1.10380622170753</v>
      </c>
      <c r="I1047" s="14">
        <f t="shared" ca="1" si="339"/>
        <v>1.3665791199999999</v>
      </c>
      <c r="J1047" s="13">
        <f t="shared" si="353"/>
        <v>0.05</v>
      </c>
      <c r="K1047" s="29">
        <f t="shared" si="340"/>
        <v>44812</v>
      </c>
      <c r="L1047" s="2">
        <f t="shared" si="341"/>
        <v>781</v>
      </c>
      <c r="M1047" s="17">
        <f t="shared" si="342"/>
        <v>781</v>
      </c>
      <c r="N1047" s="12">
        <f t="shared" si="343"/>
        <v>1.1632418280000001</v>
      </c>
      <c r="O1047" s="12">
        <f t="shared" ca="1" si="344"/>
        <v>1.5896619940000001</v>
      </c>
      <c r="P1047" s="17">
        <f t="shared" si="345"/>
        <v>0</v>
      </c>
      <c r="Q1047" s="14">
        <f t="shared" ca="1" si="346"/>
        <v>0</v>
      </c>
      <c r="R1047" s="20">
        <f t="shared" si="350"/>
        <v>0</v>
      </c>
      <c r="S1047" s="14">
        <f t="shared" si="347"/>
        <v>0</v>
      </c>
      <c r="T1047" s="4">
        <f t="shared" si="348"/>
        <v>0</v>
      </c>
      <c r="U1047" s="29">
        <f t="shared" si="349"/>
        <v>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>
        <f t="shared" si="351"/>
        <v>45950</v>
      </c>
      <c r="B1048" s="116" t="str">
        <f t="shared" ca="1" si="335"/>
        <v>n.d</v>
      </c>
      <c r="C1048" s="14">
        <f t="shared" si="336"/>
        <v>0</v>
      </c>
      <c r="D1048" s="95">
        <f t="shared" si="352"/>
        <v>45947</v>
      </c>
      <c r="E1048" s="93">
        <f ca="1">IF(D1048&lt;$B$1,VLOOKUP(D1048,[1]DI!$A$4:$B$15000,2,FALSE),0)</f>
        <v>0</v>
      </c>
      <c r="F1048" s="14">
        <f t="shared" ca="1" si="337"/>
        <v>1</v>
      </c>
      <c r="G1048" s="14">
        <f ca="1">(TRUNC(PRODUCT($F$12:$F1047),16))</f>
        <v>1.5084385384360199</v>
      </c>
      <c r="H1048" s="14">
        <f t="shared" ca="1" si="338"/>
        <v>1.10380622170753</v>
      </c>
      <c r="I1048" s="14">
        <f t="shared" ca="1" si="339"/>
        <v>1.3665791199999999</v>
      </c>
      <c r="J1048" s="13">
        <f t="shared" si="353"/>
        <v>0.05</v>
      </c>
      <c r="K1048" s="29">
        <f t="shared" si="340"/>
        <v>44812</v>
      </c>
      <c r="L1048" s="2">
        <f t="shared" si="341"/>
        <v>782</v>
      </c>
      <c r="M1048" s="17">
        <f t="shared" si="342"/>
        <v>782</v>
      </c>
      <c r="N1048" s="12">
        <f t="shared" si="343"/>
        <v>1.163467067</v>
      </c>
      <c r="O1048" s="12">
        <f t="shared" ca="1" si="344"/>
        <v>1.5899698010000001</v>
      </c>
      <c r="P1048" s="17">
        <f t="shared" si="345"/>
        <v>0</v>
      </c>
      <c r="Q1048" s="14">
        <f t="shared" ca="1" si="346"/>
        <v>0</v>
      </c>
      <c r="R1048" s="20">
        <f t="shared" si="350"/>
        <v>0</v>
      </c>
      <c r="S1048" s="14">
        <f t="shared" si="347"/>
        <v>0</v>
      </c>
      <c r="T1048" s="4">
        <f t="shared" si="348"/>
        <v>0</v>
      </c>
      <c r="U1048" s="29">
        <f t="shared" si="349"/>
        <v>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>
        <f t="shared" si="351"/>
        <v>45951</v>
      </c>
      <c r="B1049" s="116" t="str">
        <f t="shared" ca="1" si="335"/>
        <v>n.d</v>
      </c>
      <c r="C1049" s="14">
        <f t="shared" si="336"/>
        <v>0</v>
      </c>
      <c r="D1049" s="95">
        <f t="shared" si="352"/>
        <v>45950</v>
      </c>
      <c r="E1049" s="93">
        <f ca="1">IF(D1049&lt;$B$1,VLOOKUP(D1049,[1]DI!$A$4:$B$15000,2,FALSE),0)</f>
        <v>0</v>
      </c>
      <c r="F1049" s="14">
        <f t="shared" ca="1" si="337"/>
        <v>1</v>
      </c>
      <c r="G1049" s="14">
        <f ca="1">(TRUNC(PRODUCT($F$12:$F1048),16))</f>
        <v>1.5084385384360199</v>
      </c>
      <c r="H1049" s="14">
        <f t="shared" ca="1" si="338"/>
        <v>1.10380622170753</v>
      </c>
      <c r="I1049" s="14">
        <f t="shared" ca="1" si="339"/>
        <v>1.3665791199999999</v>
      </c>
      <c r="J1049" s="13">
        <f t="shared" si="353"/>
        <v>0.05</v>
      </c>
      <c r="K1049" s="29">
        <f t="shared" si="340"/>
        <v>44812</v>
      </c>
      <c r="L1049" s="2">
        <f t="shared" si="341"/>
        <v>783</v>
      </c>
      <c r="M1049" s="17">
        <f t="shared" si="342"/>
        <v>783</v>
      </c>
      <c r="N1049" s="12">
        <f t="shared" si="343"/>
        <v>1.16369235</v>
      </c>
      <c r="O1049" s="12">
        <f t="shared" ca="1" si="344"/>
        <v>1.5902776679999999</v>
      </c>
      <c r="P1049" s="17">
        <f t="shared" si="345"/>
        <v>0</v>
      </c>
      <c r="Q1049" s="14">
        <f t="shared" ca="1" si="346"/>
        <v>0</v>
      </c>
      <c r="R1049" s="20">
        <f t="shared" si="350"/>
        <v>0</v>
      </c>
      <c r="S1049" s="14">
        <f t="shared" si="347"/>
        <v>0</v>
      </c>
      <c r="T1049" s="4">
        <f t="shared" si="348"/>
        <v>0</v>
      </c>
      <c r="U1049" s="29">
        <f t="shared" si="349"/>
        <v>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>
        <f t="shared" si="351"/>
        <v>45952</v>
      </c>
      <c r="B1050" s="116" t="str">
        <f t="shared" ca="1" si="335"/>
        <v>n.d</v>
      </c>
      <c r="C1050" s="14">
        <f t="shared" si="336"/>
        <v>0</v>
      </c>
      <c r="D1050" s="95">
        <f t="shared" si="352"/>
        <v>45951</v>
      </c>
      <c r="E1050" s="93">
        <f ca="1">IF(D1050&lt;$B$1,VLOOKUP(D1050,[1]DI!$A$4:$B$15000,2,FALSE),0)</f>
        <v>0</v>
      </c>
      <c r="F1050" s="14">
        <f t="shared" ca="1" si="337"/>
        <v>1</v>
      </c>
      <c r="G1050" s="14">
        <f ca="1">(TRUNC(PRODUCT($F$12:$F1049),16))</f>
        <v>1.5084385384360199</v>
      </c>
      <c r="H1050" s="14">
        <f t="shared" ca="1" si="338"/>
        <v>1.10380622170753</v>
      </c>
      <c r="I1050" s="14">
        <f t="shared" ca="1" si="339"/>
        <v>1.3665791199999999</v>
      </c>
      <c r="J1050" s="13">
        <f t="shared" si="353"/>
        <v>0.05</v>
      </c>
      <c r="K1050" s="29">
        <f t="shared" si="340"/>
        <v>44812</v>
      </c>
      <c r="L1050" s="2">
        <f t="shared" si="341"/>
        <v>784</v>
      </c>
      <c r="M1050" s="17">
        <f t="shared" si="342"/>
        <v>784</v>
      </c>
      <c r="N1050" s="12">
        <f t="shared" si="343"/>
        <v>1.1639176760000001</v>
      </c>
      <c r="O1050" s="12">
        <f t="shared" ca="1" si="344"/>
        <v>1.5905855929999999</v>
      </c>
      <c r="P1050" s="17">
        <f t="shared" si="345"/>
        <v>0</v>
      </c>
      <c r="Q1050" s="14">
        <f t="shared" ca="1" si="346"/>
        <v>0</v>
      </c>
      <c r="R1050" s="20">
        <f t="shared" si="350"/>
        <v>0</v>
      </c>
      <c r="S1050" s="14">
        <f t="shared" si="347"/>
        <v>0</v>
      </c>
      <c r="T1050" s="4">
        <f t="shared" si="348"/>
        <v>0</v>
      </c>
      <c r="U1050" s="29">
        <f t="shared" si="349"/>
        <v>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>
        <f t="shared" si="351"/>
        <v>45953</v>
      </c>
      <c r="B1051" s="116" t="str">
        <f t="shared" ca="1" si="335"/>
        <v>n.d</v>
      </c>
      <c r="C1051" s="14">
        <f t="shared" si="336"/>
        <v>0</v>
      </c>
      <c r="D1051" s="95">
        <f t="shared" si="352"/>
        <v>45952</v>
      </c>
      <c r="E1051" s="93">
        <f ca="1">IF(D1051&lt;$B$1,VLOOKUP(D1051,[1]DI!$A$4:$B$15000,2,FALSE),0)</f>
        <v>0</v>
      </c>
      <c r="F1051" s="14">
        <f t="shared" ca="1" si="337"/>
        <v>1</v>
      </c>
      <c r="G1051" s="14">
        <f ca="1">(TRUNC(PRODUCT($F$12:$F1050),16))</f>
        <v>1.5084385384360199</v>
      </c>
      <c r="H1051" s="14">
        <f t="shared" ca="1" si="338"/>
        <v>1.10380622170753</v>
      </c>
      <c r="I1051" s="14">
        <f t="shared" ca="1" si="339"/>
        <v>1.3665791199999999</v>
      </c>
      <c r="J1051" s="13">
        <f t="shared" si="353"/>
        <v>0.05</v>
      </c>
      <c r="K1051" s="29">
        <f t="shared" si="340"/>
        <v>44812</v>
      </c>
      <c r="L1051" s="2">
        <f t="shared" si="341"/>
        <v>785</v>
      </c>
      <c r="M1051" s="17">
        <f t="shared" si="342"/>
        <v>785</v>
      </c>
      <c r="N1051" s="12">
        <f t="shared" si="343"/>
        <v>1.164143046</v>
      </c>
      <c r="O1051" s="12">
        <f t="shared" ca="1" si="344"/>
        <v>1.5908935790000001</v>
      </c>
      <c r="P1051" s="17">
        <f t="shared" si="345"/>
        <v>0</v>
      </c>
      <c r="Q1051" s="14">
        <f t="shared" ca="1" si="346"/>
        <v>0</v>
      </c>
      <c r="R1051" s="20">
        <f t="shared" si="350"/>
        <v>0</v>
      </c>
      <c r="S1051" s="14">
        <f t="shared" si="347"/>
        <v>0</v>
      </c>
      <c r="T1051" s="4">
        <f t="shared" si="348"/>
        <v>0</v>
      </c>
      <c r="U1051" s="29">
        <f t="shared" si="349"/>
        <v>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>
        <f t="shared" si="351"/>
        <v>45954</v>
      </c>
      <c r="B1052" s="116" t="str">
        <f t="shared" ca="1" si="335"/>
        <v>n.d</v>
      </c>
      <c r="C1052" s="14">
        <f t="shared" si="336"/>
        <v>0</v>
      </c>
      <c r="D1052" s="95">
        <f t="shared" si="352"/>
        <v>45953</v>
      </c>
      <c r="E1052" s="93">
        <f ca="1">IF(D1052&lt;$B$1,VLOOKUP(D1052,[1]DI!$A$4:$B$15000,2,FALSE),0)</f>
        <v>0</v>
      </c>
      <c r="F1052" s="14">
        <f t="shared" ca="1" si="337"/>
        <v>1</v>
      </c>
      <c r="G1052" s="14">
        <f ca="1">(TRUNC(PRODUCT($F$12:$F1051),16))</f>
        <v>1.5084385384360199</v>
      </c>
      <c r="H1052" s="14">
        <f t="shared" ca="1" si="338"/>
        <v>1.10380622170753</v>
      </c>
      <c r="I1052" s="14">
        <f t="shared" ca="1" si="339"/>
        <v>1.3665791199999999</v>
      </c>
      <c r="J1052" s="13">
        <f t="shared" si="353"/>
        <v>0.05</v>
      </c>
      <c r="K1052" s="29">
        <f t="shared" si="340"/>
        <v>44812</v>
      </c>
      <c r="L1052" s="2">
        <f t="shared" si="341"/>
        <v>786</v>
      </c>
      <c r="M1052" s="17">
        <f t="shared" si="342"/>
        <v>786</v>
      </c>
      <c r="N1052" s="12">
        <f t="shared" si="343"/>
        <v>1.1643684599999999</v>
      </c>
      <c r="O1052" s="12">
        <f t="shared" ca="1" si="344"/>
        <v>1.5912016250000001</v>
      </c>
      <c r="P1052" s="17">
        <f t="shared" si="345"/>
        <v>0</v>
      </c>
      <c r="Q1052" s="14">
        <f t="shared" ca="1" si="346"/>
        <v>0</v>
      </c>
      <c r="R1052" s="20">
        <f t="shared" si="350"/>
        <v>0</v>
      </c>
      <c r="S1052" s="14">
        <f t="shared" si="347"/>
        <v>0</v>
      </c>
      <c r="T1052" s="4">
        <f t="shared" si="348"/>
        <v>0</v>
      </c>
      <c r="U1052" s="29">
        <f t="shared" si="349"/>
        <v>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>
        <f t="shared" si="351"/>
        <v>45957</v>
      </c>
      <c r="B1053" s="116" t="str">
        <f t="shared" ca="1" si="335"/>
        <v>n.d</v>
      </c>
      <c r="C1053" s="14">
        <f t="shared" si="336"/>
        <v>0</v>
      </c>
      <c r="D1053" s="95">
        <f t="shared" si="352"/>
        <v>45954</v>
      </c>
      <c r="E1053" s="93">
        <f ca="1">IF(D1053&lt;$B$1,VLOOKUP(D1053,[1]DI!$A$4:$B$15000,2,FALSE),0)</f>
        <v>0</v>
      </c>
      <c r="F1053" s="14">
        <f t="shared" ca="1" si="337"/>
        <v>1</v>
      </c>
      <c r="G1053" s="14">
        <f ca="1">(TRUNC(PRODUCT($F$12:$F1052),16))</f>
        <v>1.5084385384360199</v>
      </c>
      <c r="H1053" s="14">
        <f t="shared" ca="1" si="338"/>
        <v>1.10380622170753</v>
      </c>
      <c r="I1053" s="14">
        <f t="shared" ca="1" si="339"/>
        <v>1.3665791199999999</v>
      </c>
      <c r="J1053" s="13">
        <f t="shared" si="353"/>
        <v>0.05</v>
      </c>
      <c r="K1053" s="29">
        <f t="shared" si="340"/>
        <v>44812</v>
      </c>
      <c r="L1053" s="2">
        <f t="shared" si="341"/>
        <v>787</v>
      </c>
      <c r="M1053" s="17">
        <f t="shared" si="342"/>
        <v>787</v>
      </c>
      <c r="N1053" s="12">
        <f t="shared" si="343"/>
        <v>1.1645939169999999</v>
      </c>
      <c r="O1053" s="12">
        <f t="shared" ca="1" si="344"/>
        <v>1.5915097300000001</v>
      </c>
      <c r="P1053" s="17">
        <f t="shared" si="345"/>
        <v>0</v>
      </c>
      <c r="Q1053" s="14">
        <f t="shared" ca="1" si="346"/>
        <v>0</v>
      </c>
      <c r="R1053" s="20">
        <f t="shared" si="350"/>
        <v>0</v>
      </c>
      <c r="S1053" s="14">
        <f t="shared" si="347"/>
        <v>0</v>
      </c>
      <c r="T1053" s="4">
        <f t="shared" si="348"/>
        <v>0</v>
      </c>
      <c r="U1053" s="29">
        <f t="shared" si="349"/>
        <v>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>
        <f t="shared" si="351"/>
        <v>45958</v>
      </c>
      <c r="B1054" s="116" t="str">
        <f t="shared" ca="1" si="335"/>
        <v>n.d</v>
      </c>
      <c r="C1054" s="14">
        <f t="shared" si="336"/>
        <v>0</v>
      </c>
      <c r="D1054" s="95">
        <f t="shared" si="352"/>
        <v>45957</v>
      </c>
      <c r="E1054" s="93">
        <f ca="1">IF(D1054&lt;$B$1,VLOOKUP(D1054,[1]DI!$A$4:$B$15000,2,FALSE),0)</f>
        <v>0</v>
      </c>
      <c r="F1054" s="14">
        <f t="shared" ca="1" si="337"/>
        <v>1</v>
      </c>
      <c r="G1054" s="14">
        <f ca="1">(TRUNC(PRODUCT($F$12:$F1053),16))</f>
        <v>1.5084385384360199</v>
      </c>
      <c r="H1054" s="14">
        <f t="shared" ca="1" si="338"/>
        <v>1.10380622170753</v>
      </c>
      <c r="I1054" s="14">
        <f t="shared" ca="1" si="339"/>
        <v>1.3665791199999999</v>
      </c>
      <c r="J1054" s="13">
        <f t="shared" si="353"/>
        <v>0.05</v>
      </c>
      <c r="K1054" s="29">
        <f t="shared" si="340"/>
        <v>44812</v>
      </c>
      <c r="L1054" s="2">
        <f t="shared" si="341"/>
        <v>788</v>
      </c>
      <c r="M1054" s="17">
        <f t="shared" si="342"/>
        <v>788</v>
      </c>
      <c r="N1054" s="12">
        <f t="shared" si="343"/>
        <v>1.164819418</v>
      </c>
      <c r="O1054" s="12">
        <f t="shared" ca="1" si="344"/>
        <v>1.5918178949999999</v>
      </c>
      <c r="P1054" s="17">
        <f t="shared" si="345"/>
        <v>0</v>
      </c>
      <c r="Q1054" s="14">
        <f t="shared" ca="1" si="346"/>
        <v>0</v>
      </c>
      <c r="R1054" s="20">
        <f t="shared" si="350"/>
        <v>0</v>
      </c>
      <c r="S1054" s="14">
        <f t="shared" si="347"/>
        <v>0</v>
      </c>
      <c r="T1054" s="4">
        <f t="shared" si="348"/>
        <v>0</v>
      </c>
      <c r="U1054" s="29">
        <f t="shared" si="349"/>
        <v>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>
        <f t="shared" si="351"/>
        <v>45959</v>
      </c>
      <c r="B1055" s="116" t="str">
        <f t="shared" ca="1" si="335"/>
        <v>n.d</v>
      </c>
      <c r="C1055" s="14">
        <f t="shared" si="336"/>
        <v>0</v>
      </c>
      <c r="D1055" s="95">
        <f t="shared" si="352"/>
        <v>45958</v>
      </c>
      <c r="E1055" s="93">
        <f ca="1">IF(D1055&lt;$B$1,VLOOKUP(D1055,[1]DI!$A$4:$B$15000,2,FALSE),0)</f>
        <v>0</v>
      </c>
      <c r="F1055" s="14">
        <f t="shared" ca="1" si="337"/>
        <v>1</v>
      </c>
      <c r="G1055" s="14">
        <f ca="1">(TRUNC(PRODUCT($F$12:$F1054),16))</f>
        <v>1.5084385384360199</v>
      </c>
      <c r="H1055" s="14">
        <f t="shared" ca="1" si="338"/>
        <v>1.10380622170753</v>
      </c>
      <c r="I1055" s="14">
        <f t="shared" ca="1" si="339"/>
        <v>1.3665791199999999</v>
      </c>
      <c r="J1055" s="13">
        <f t="shared" si="353"/>
        <v>0.05</v>
      </c>
      <c r="K1055" s="29">
        <f t="shared" si="340"/>
        <v>44812</v>
      </c>
      <c r="L1055" s="2">
        <f t="shared" si="341"/>
        <v>789</v>
      </c>
      <c r="M1055" s="17">
        <f t="shared" si="342"/>
        <v>789</v>
      </c>
      <c r="N1055" s="12">
        <f t="shared" si="343"/>
        <v>1.1650449620000001</v>
      </c>
      <c r="O1055" s="12">
        <f t="shared" ca="1" si="344"/>
        <v>1.592126119</v>
      </c>
      <c r="P1055" s="17">
        <f t="shared" si="345"/>
        <v>0</v>
      </c>
      <c r="Q1055" s="14">
        <f t="shared" ca="1" si="346"/>
        <v>0</v>
      </c>
      <c r="R1055" s="20">
        <f t="shared" si="350"/>
        <v>0</v>
      </c>
      <c r="S1055" s="14">
        <f t="shared" si="347"/>
        <v>0</v>
      </c>
      <c r="T1055" s="4">
        <f t="shared" si="348"/>
        <v>0</v>
      </c>
      <c r="U1055" s="29">
        <f t="shared" si="349"/>
        <v>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>
        <f t="shared" si="351"/>
        <v>45960</v>
      </c>
      <c r="B1056" s="116" t="str">
        <f t="shared" ca="1" si="335"/>
        <v>n.d</v>
      </c>
      <c r="C1056" s="14">
        <f t="shared" si="336"/>
        <v>0</v>
      </c>
      <c r="D1056" s="95">
        <f t="shared" si="352"/>
        <v>45959</v>
      </c>
      <c r="E1056" s="93">
        <f ca="1">IF(D1056&lt;$B$1,VLOOKUP(D1056,[1]DI!$A$4:$B$15000,2,FALSE),0)</f>
        <v>0</v>
      </c>
      <c r="F1056" s="14">
        <f t="shared" ca="1" si="337"/>
        <v>1</v>
      </c>
      <c r="G1056" s="14">
        <f ca="1">(TRUNC(PRODUCT($F$12:$F1055),16))</f>
        <v>1.5084385384360199</v>
      </c>
      <c r="H1056" s="14">
        <f t="shared" ca="1" si="338"/>
        <v>1.10380622170753</v>
      </c>
      <c r="I1056" s="14">
        <f t="shared" ca="1" si="339"/>
        <v>1.3665791199999999</v>
      </c>
      <c r="J1056" s="13">
        <f t="shared" si="353"/>
        <v>0.05</v>
      </c>
      <c r="K1056" s="29">
        <f t="shared" si="340"/>
        <v>44812</v>
      </c>
      <c r="L1056" s="2">
        <f t="shared" si="341"/>
        <v>790</v>
      </c>
      <c r="M1056" s="17">
        <f t="shared" si="342"/>
        <v>790</v>
      </c>
      <c r="N1056" s="12">
        <f t="shared" si="343"/>
        <v>1.1652705510000001</v>
      </c>
      <c r="O1056" s="12">
        <f t="shared" ca="1" si="344"/>
        <v>1.592434404</v>
      </c>
      <c r="P1056" s="17">
        <f t="shared" si="345"/>
        <v>0</v>
      </c>
      <c r="Q1056" s="14">
        <f t="shared" ca="1" si="346"/>
        <v>0</v>
      </c>
      <c r="R1056" s="20">
        <f t="shared" si="350"/>
        <v>0</v>
      </c>
      <c r="S1056" s="14">
        <f t="shared" si="347"/>
        <v>0</v>
      </c>
      <c r="T1056" s="4">
        <f t="shared" si="348"/>
        <v>0</v>
      </c>
      <c r="U1056" s="29">
        <f t="shared" si="349"/>
        <v>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>
        <f t="shared" si="351"/>
        <v>45961</v>
      </c>
      <c r="B1057" s="116" t="str">
        <f t="shared" ca="1" si="335"/>
        <v>n.d</v>
      </c>
      <c r="C1057" s="14">
        <f t="shared" si="336"/>
        <v>0</v>
      </c>
      <c r="D1057" s="95">
        <f t="shared" si="352"/>
        <v>45960</v>
      </c>
      <c r="E1057" s="93">
        <f ca="1">IF(D1057&lt;$B$1,VLOOKUP(D1057,[1]DI!$A$4:$B$15000,2,FALSE),0)</f>
        <v>0</v>
      </c>
      <c r="F1057" s="14">
        <f t="shared" ca="1" si="337"/>
        <v>1</v>
      </c>
      <c r="G1057" s="14">
        <f ca="1">(TRUNC(PRODUCT($F$12:$F1056),16))</f>
        <v>1.5084385384360199</v>
      </c>
      <c r="H1057" s="14">
        <f t="shared" ca="1" si="338"/>
        <v>1.10380622170753</v>
      </c>
      <c r="I1057" s="14">
        <f t="shared" ca="1" si="339"/>
        <v>1.3665791199999999</v>
      </c>
      <c r="J1057" s="13">
        <f t="shared" si="353"/>
        <v>0.05</v>
      </c>
      <c r="K1057" s="29">
        <f t="shared" si="340"/>
        <v>44812</v>
      </c>
      <c r="L1057" s="2">
        <f t="shared" si="341"/>
        <v>791</v>
      </c>
      <c r="M1057" s="17">
        <f t="shared" si="342"/>
        <v>791</v>
      </c>
      <c r="N1057" s="12">
        <f t="shared" si="343"/>
        <v>1.1654961829999999</v>
      </c>
      <c r="O1057" s="12">
        <f t="shared" ca="1" si="344"/>
        <v>1.592742748</v>
      </c>
      <c r="P1057" s="17">
        <f t="shared" si="345"/>
        <v>0</v>
      </c>
      <c r="Q1057" s="14">
        <f t="shared" ca="1" si="346"/>
        <v>0</v>
      </c>
      <c r="R1057" s="20">
        <f t="shared" si="350"/>
        <v>0</v>
      </c>
      <c r="S1057" s="14">
        <f t="shared" si="347"/>
        <v>0</v>
      </c>
      <c r="T1057" s="4">
        <f t="shared" si="348"/>
        <v>0</v>
      </c>
      <c r="U1057" s="29">
        <f t="shared" si="349"/>
        <v>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>
        <f t="shared" si="351"/>
        <v>45964</v>
      </c>
      <c r="B1058" s="116" t="str">
        <f t="shared" ca="1" si="335"/>
        <v>n.d</v>
      </c>
      <c r="C1058" s="14">
        <f t="shared" si="336"/>
        <v>0</v>
      </c>
      <c r="D1058" s="95">
        <f t="shared" si="352"/>
        <v>45961</v>
      </c>
      <c r="E1058" s="93">
        <f ca="1">IF(D1058&lt;$B$1,VLOOKUP(D1058,[1]DI!$A$4:$B$15000,2,FALSE),0)</f>
        <v>0</v>
      </c>
      <c r="F1058" s="14">
        <f t="shared" ca="1" si="337"/>
        <v>1</v>
      </c>
      <c r="G1058" s="14">
        <f ca="1">(TRUNC(PRODUCT($F$12:$F1057),16))</f>
        <v>1.5084385384360199</v>
      </c>
      <c r="H1058" s="14">
        <f t="shared" ca="1" si="338"/>
        <v>1.10380622170753</v>
      </c>
      <c r="I1058" s="14">
        <f t="shared" ca="1" si="339"/>
        <v>1.3665791199999999</v>
      </c>
      <c r="J1058" s="13">
        <f t="shared" si="353"/>
        <v>0.05</v>
      </c>
      <c r="K1058" s="29">
        <f t="shared" si="340"/>
        <v>44812</v>
      </c>
      <c r="L1058" s="2">
        <f t="shared" si="341"/>
        <v>792</v>
      </c>
      <c r="M1058" s="17">
        <f t="shared" si="342"/>
        <v>792</v>
      </c>
      <c r="N1058" s="12">
        <f t="shared" si="343"/>
        <v>1.1657218579999999</v>
      </c>
      <c r="O1058" s="12">
        <f t="shared" ca="1" si="344"/>
        <v>1.5930511510000001</v>
      </c>
      <c r="P1058" s="17">
        <f t="shared" si="345"/>
        <v>0</v>
      </c>
      <c r="Q1058" s="14">
        <f t="shared" ca="1" si="346"/>
        <v>0</v>
      </c>
      <c r="R1058" s="20">
        <f t="shared" si="350"/>
        <v>0</v>
      </c>
      <c r="S1058" s="14">
        <f t="shared" si="347"/>
        <v>0</v>
      </c>
      <c r="T1058" s="4">
        <f t="shared" si="348"/>
        <v>0</v>
      </c>
      <c r="U1058" s="29">
        <f t="shared" si="349"/>
        <v>0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>
        <f t="shared" si="351"/>
        <v>45965</v>
      </c>
      <c r="B1059" s="116" t="str">
        <f t="shared" ca="1" si="335"/>
        <v>n.d</v>
      </c>
      <c r="C1059" s="14">
        <f t="shared" si="336"/>
        <v>0</v>
      </c>
      <c r="D1059" s="95">
        <f t="shared" si="352"/>
        <v>45964</v>
      </c>
      <c r="E1059" s="93">
        <f ca="1">IF(D1059&lt;$B$1,VLOOKUP(D1059,[1]DI!$A$4:$B$15000,2,FALSE),0)</f>
        <v>0</v>
      </c>
      <c r="F1059" s="14">
        <f t="shared" ca="1" si="337"/>
        <v>1</v>
      </c>
      <c r="G1059" s="14">
        <f ca="1">(TRUNC(PRODUCT($F$12:$F1058),16))</f>
        <v>1.5084385384360199</v>
      </c>
      <c r="H1059" s="14">
        <f t="shared" ca="1" si="338"/>
        <v>1.10380622170753</v>
      </c>
      <c r="I1059" s="14">
        <f t="shared" ca="1" si="339"/>
        <v>1.3665791199999999</v>
      </c>
      <c r="J1059" s="13">
        <f t="shared" si="353"/>
        <v>0.05</v>
      </c>
      <c r="K1059" s="29">
        <f t="shared" si="340"/>
        <v>44812</v>
      </c>
      <c r="L1059" s="2">
        <f t="shared" si="341"/>
        <v>793</v>
      </c>
      <c r="M1059" s="17">
        <f t="shared" si="342"/>
        <v>793</v>
      </c>
      <c r="N1059" s="12">
        <f t="shared" si="343"/>
        <v>1.1659475779999999</v>
      </c>
      <c r="O1059" s="12">
        <f t="shared" ca="1" si="344"/>
        <v>1.593359615</v>
      </c>
      <c r="P1059" s="17">
        <f t="shared" si="345"/>
        <v>0</v>
      </c>
      <c r="Q1059" s="14">
        <f t="shared" ca="1" si="346"/>
        <v>0</v>
      </c>
      <c r="R1059" s="20">
        <f t="shared" si="350"/>
        <v>0</v>
      </c>
      <c r="S1059" s="14">
        <f t="shared" si="347"/>
        <v>0</v>
      </c>
      <c r="T1059" s="4">
        <f t="shared" si="348"/>
        <v>0</v>
      </c>
      <c r="U1059" s="29">
        <f t="shared" si="349"/>
        <v>0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>
        <f t="shared" si="351"/>
        <v>45966</v>
      </c>
      <c r="B1060" s="116" t="str">
        <f t="shared" ca="1" si="335"/>
        <v>n.d</v>
      </c>
      <c r="C1060" s="14">
        <f t="shared" si="336"/>
        <v>0</v>
      </c>
      <c r="D1060" s="95">
        <f t="shared" si="352"/>
        <v>45965</v>
      </c>
      <c r="E1060" s="93">
        <f ca="1">IF(D1060&lt;$B$1,VLOOKUP(D1060,[1]DI!$A$4:$B$15000,2,FALSE),0)</f>
        <v>0</v>
      </c>
      <c r="F1060" s="14">
        <f t="shared" ca="1" si="337"/>
        <v>1</v>
      </c>
      <c r="G1060" s="14">
        <f ca="1">(TRUNC(PRODUCT($F$12:$F1059),16))</f>
        <v>1.5084385384360199</v>
      </c>
      <c r="H1060" s="14">
        <f t="shared" ca="1" si="338"/>
        <v>1.10380622170753</v>
      </c>
      <c r="I1060" s="14">
        <f t="shared" ca="1" si="339"/>
        <v>1.3665791199999999</v>
      </c>
      <c r="J1060" s="13">
        <f t="shared" si="353"/>
        <v>0.05</v>
      </c>
      <c r="K1060" s="29">
        <f t="shared" si="340"/>
        <v>44812</v>
      </c>
      <c r="L1060" s="2">
        <f t="shared" si="341"/>
        <v>794</v>
      </c>
      <c r="M1060" s="17">
        <f t="shared" si="342"/>
        <v>794</v>
      </c>
      <c r="N1060" s="12">
        <f t="shared" si="343"/>
        <v>1.1661733409999999</v>
      </c>
      <c r="O1060" s="12">
        <f t="shared" ca="1" si="344"/>
        <v>1.593668138</v>
      </c>
      <c r="P1060" s="17">
        <f t="shared" si="345"/>
        <v>0</v>
      </c>
      <c r="Q1060" s="14">
        <f t="shared" ca="1" si="346"/>
        <v>0</v>
      </c>
      <c r="R1060" s="20">
        <f t="shared" si="350"/>
        <v>0</v>
      </c>
      <c r="S1060" s="14">
        <f t="shared" si="347"/>
        <v>0</v>
      </c>
      <c r="T1060" s="4">
        <f t="shared" si="348"/>
        <v>0</v>
      </c>
      <c r="U1060" s="29">
        <f t="shared" si="349"/>
        <v>0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>
        <f t="shared" si="351"/>
        <v>45967</v>
      </c>
      <c r="B1061" s="116" t="str">
        <f t="shared" ca="1" si="335"/>
        <v>n.d</v>
      </c>
      <c r="C1061" s="14">
        <f t="shared" si="336"/>
        <v>0</v>
      </c>
      <c r="D1061" s="95">
        <f t="shared" si="352"/>
        <v>45966</v>
      </c>
      <c r="E1061" s="93">
        <f ca="1">IF(D1061&lt;$B$1,VLOOKUP(D1061,[1]DI!$A$4:$B$15000,2,FALSE),0)</f>
        <v>0</v>
      </c>
      <c r="F1061" s="14">
        <f t="shared" ca="1" si="337"/>
        <v>1</v>
      </c>
      <c r="G1061" s="14">
        <f ca="1">(TRUNC(PRODUCT($F$12:$F1060),16))</f>
        <v>1.5084385384360199</v>
      </c>
      <c r="H1061" s="14">
        <f t="shared" ca="1" si="338"/>
        <v>1.10380622170753</v>
      </c>
      <c r="I1061" s="14">
        <f t="shared" ca="1" si="339"/>
        <v>1.3665791199999999</v>
      </c>
      <c r="J1061" s="13">
        <f t="shared" si="353"/>
        <v>0.05</v>
      </c>
      <c r="K1061" s="29">
        <f t="shared" si="340"/>
        <v>44812</v>
      </c>
      <c r="L1061" s="2">
        <f t="shared" si="341"/>
        <v>795</v>
      </c>
      <c r="M1061" s="17">
        <f t="shared" si="342"/>
        <v>795</v>
      </c>
      <c r="N1061" s="12">
        <f t="shared" si="343"/>
        <v>1.1663991469999999</v>
      </c>
      <c r="O1061" s="12">
        <f t="shared" ca="1" si="344"/>
        <v>1.5939767199999999</v>
      </c>
      <c r="P1061" s="17">
        <f t="shared" si="345"/>
        <v>0</v>
      </c>
      <c r="Q1061" s="14">
        <f t="shared" ca="1" si="346"/>
        <v>0</v>
      </c>
      <c r="R1061" s="20">
        <f t="shared" si="350"/>
        <v>0</v>
      </c>
      <c r="S1061" s="14">
        <f t="shared" si="347"/>
        <v>0</v>
      </c>
      <c r="T1061" s="4">
        <f t="shared" si="348"/>
        <v>0</v>
      </c>
      <c r="U1061" s="29">
        <f t="shared" si="349"/>
        <v>0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>
        <f t="shared" si="351"/>
        <v>45968</v>
      </c>
      <c r="B1062" s="116" t="str">
        <f t="shared" ref="B1062:B1099" ca="1" si="354">IF(D1062&lt;=TODAY(),C1062+Q1062,IF(AND(D1062&gt;TODAY(),A1062&lt;=$B$1),IF(VLOOKUP(TODAY(),$A$10:$E$5000,4,FALSE)=0,"n.d",C1062+Q1062),"n.d"))</f>
        <v>n.d</v>
      </c>
      <c r="C1062" s="14">
        <f t="shared" ref="C1062:C1099" si="355">(C1061-S1061)</f>
        <v>0</v>
      </c>
      <c r="D1062" s="95">
        <f t="shared" si="352"/>
        <v>45967</v>
      </c>
      <c r="E1062" s="93">
        <f ca="1">IF(D1062&lt;$B$1,VLOOKUP(D1062,[1]DI!$A$4:$B$15000,2,FALSE),0)</f>
        <v>0</v>
      </c>
      <c r="F1062" s="14">
        <f t="shared" ref="F1062:F1099" ca="1" si="356">ROUND(((1+E1062)^(1/252)),8)</f>
        <v>1</v>
      </c>
      <c r="G1062" s="14">
        <f ca="1">(TRUNC(PRODUCT($F$12:$F1061),16))</f>
        <v>1.5084385384360199</v>
      </c>
      <c r="H1062" s="14">
        <f t="shared" ref="H1062:H1099" ca="1" si="357">IF(P1061&gt;0,G1061,H1061)</f>
        <v>1.10380622170753</v>
      </c>
      <c r="I1062" s="14">
        <f t="shared" ref="I1062:I1099" ca="1" si="358">ROUND(G1062/H1062,8)</f>
        <v>1.3665791199999999</v>
      </c>
      <c r="J1062" s="13">
        <f t="shared" si="353"/>
        <v>0.05</v>
      </c>
      <c r="K1062" s="29">
        <f t="shared" ref="K1062:K1099" si="359">IF(P1061&gt;0,VLOOKUP(P1061,X$12:AH$150,2),K1061)</f>
        <v>44812</v>
      </c>
      <c r="L1062" s="2">
        <f t="shared" ref="L1062:L1099" si="360">IF(A1062&gt;K1062,IF(NETWORKDAYS(K1062,A1062,$X$160:$X$544)-1=0,1,NETWORKDAYS(K1062,A1062,$X$160:$X$544)-1),0)</f>
        <v>796</v>
      </c>
      <c r="M1062" s="17">
        <f t="shared" ref="M1062:M1099" si="361">IF(AND(L1062=1,L1061=1),1,IF(L1062&gt;0,IF(L1062=L1061,L1062+1,L1062),0))</f>
        <v>796</v>
      </c>
      <c r="N1062" s="12">
        <f t="shared" ref="N1062:N1099" si="362">ROUND((J1062+1)^(M1062/252),9)</f>
        <v>1.1666249980000001</v>
      </c>
      <c r="O1062" s="12">
        <f t="shared" ref="O1062:O1099" ca="1" si="363">ROUND(I1062*N1062,9)</f>
        <v>1.594285363</v>
      </c>
      <c r="P1062" s="17">
        <f t="shared" ref="P1062:P1099" si="364">IF(VLOOKUP(A1062,Y$12:AF$150,8)=VLOOKUP(A1061,Y$12:AF$150,8),0,VLOOKUP(A1062,Y$12:AF$150,8))</f>
        <v>0</v>
      </c>
      <c r="Q1062" s="14">
        <f t="shared" ref="Q1062:Q1099" ca="1" si="365">TRUNC(((O1062-1)*C1062),8)</f>
        <v>0</v>
      </c>
      <c r="R1062" s="20">
        <f t="shared" si="350"/>
        <v>0</v>
      </c>
      <c r="S1062" s="14">
        <f t="shared" ref="S1062:S1099" si="366">IF(R1062&gt;0,TRUNC(R1062*C1062,8),0)</f>
        <v>0</v>
      </c>
      <c r="T1062" s="4">
        <f t="shared" ref="T1062:T1099" si="367">IF(P1061&gt;0,VLOOKUP(P1061,X$12:AH$150,10),T1061)</f>
        <v>0</v>
      </c>
      <c r="U1062" s="29">
        <f t="shared" ref="U1062:U1099" si="368">IF(P1061&gt;0,VLOOKUP(P1061,X$12:AH$150,11),U1061)</f>
        <v>0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>
        <f t="shared" si="351"/>
        <v>45971</v>
      </c>
      <c r="B1063" s="116" t="str">
        <f t="shared" ca="1" si="354"/>
        <v>n.d</v>
      </c>
      <c r="C1063" s="14">
        <f t="shared" si="355"/>
        <v>0</v>
      </c>
      <c r="D1063" s="95">
        <f t="shared" si="352"/>
        <v>45968</v>
      </c>
      <c r="E1063" s="93">
        <f ca="1">IF(D1063&lt;$B$1,VLOOKUP(D1063,[1]DI!$A$4:$B$15000,2,FALSE),0)</f>
        <v>0</v>
      </c>
      <c r="F1063" s="14">
        <f t="shared" ca="1" si="356"/>
        <v>1</v>
      </c>
      <c r="G1063" s="14">
        <f ca="1">(TRUNC(PRODUCT($F$12:$F1062),16))</f>
        <v>1.5084385384360199</v>
      </c>
      <c r="H1063" s="14">
        <f t="shared" ca="1" si="357"/>
        <v>1.10380622170753</v>
      </c>
      <c r="I1063" s="14">
        <f t="shared" ca="1" si="358"/>
        <v>1.3665791199999999</v>
      </c>
      <c r="J1063" s="13">
        <f t="shared" si="353"/>
        <v>0.05</v>
      </c>
      <c r="K1063" s="29">
        <f t="shared" si="359"/>
        <v>44812</v>
      </c>
      <c r="L1063" s="2">
        <f t="shared" si="360"/>
        <v>797</v>
      </c>
      <c r="M1063" s="17">
        <f t="shared" si="361"/>
        <v>797</v>
      </c>
      <c r="N1063" s="12">
        <f t="shared" si="362"/>
        <v>1.166850892</v>
      </c>
      <c r="O1063" s="12">
        <f t="shared" ca="1" si="363"/>
        <v>1.5945940649999999</v>
      </c>
      <c r="P1063" s="17">
        <f t="shared" si="364"/>
        <v>0</v>
      </c>
      <c r="Q1063" s="14">
        <f t="shared" ca="1" si="365"/>
        <v>0</v>
      </c>
      <c r="R1063" s="20">
        <f t="shared" si="350"/>
        <v>0</v>
      </c>
      <c r="S1063" s="14">
        <f t="shared" si="366"/>
        <v>0</v>
      </c>
      <c r="T1063" s="4">
        <f t="shared" si="367"/>
        <v>0</v>
      </c>
      <c r="U1063" s="29">
        <f t="shared" si="368"/>
        <v>0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>
        <f t="shared" si="351"/>
        <v>45972</v>
      </c>
      <c r="B1064" s="116" t="str">
        <f t="shared" ca="1" si="354"/>
        <v>n.d</v>
      </c>
      <c r="C1064" s="14">
        <f t="shared" si="355"/>
        <v>0</v>
      </c>
      <c r="D1064" s="95">
        <f t="shared" si="352"/>
        <v>45971</v>
      </c>
      <c r="E1064" s="93">
        <f ca="1">IF(D1064&lt;$B$1,VLOOKUP(D1064,[1]DI!$A$4:$B$15000,2,FALSE),0)</f>
        <v>0</v>
      </c>
      <c r="F1064" s="14">
        <f t="shared" ca="1" si="356"/>
        <v>1</v>
      </c>
      <c r="G1064" s="14">
        <f ca="1">(TRUNC(PRODUCT($F$12:$F1063),16))</f>
        <v>1.5084385384360199</v>
      </c>
      <c r="H1064" s="14">
        <f t="shared" ca="1" si="357"/>
        <v>1.10380622170753</v>
      </c>
      <c r="I1064" s="14">
        <f t="shared" ca="1" si="358"/>
        <v>1.3665791199999999</v>
      </c>
      <c r="J1064" s="13">
        <f t="shared" si="353"/>
        <v>0.05</v>
      </c>
      <c r="K1064" s="29">
        <f t="shared" si="359"/>
        <v>44812</v>
      </c>
      <c r="L1064" s="2">
        <f t="shared" si="360"/>
        <v>798</v>
      </c>
      <c r="M1064" s="17">
        <f t="shared" si="361"/>
        <v>798</v>
      </c>
      <c r="N1064" s="12">
        <f t="shared" si="362"/>
        <v>1.1670768300000001</v>
      </c>
      <c r="O1064" s="12">
        <f t="shared" ca="1" si="363"/>
        <v>1.5949028270000001</v>
      </c>
      <c r="P1064" s="17">
        <f t="shared" si="364"/>
        <v>0</v>
      </c>
      <c r="Q1064" s="14">
        <f t="shared" ca="1" si="365"/>
        <v>0</v>
      </c>
      <c r="R1064" s="20">
        <f t="shared" si="350"/>
        <v>0</v>
      </c>
      <c r="S1064" s="14">
        <f t="shared" si="366"/>
        <v>0</v>
      </c>
      <c r="T1064" s="4">
        <f t="shared" si="367"/>
        <v>0</v>
      </c>
      <c r="U1064" s="29">
        <f t="shared" si="368"/>
        <v>0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>
        <f t="shared" si="351"/>
        <v>45973</v>
      </c>
      <c r="B1065" s="116" t="str">
        <f t="shared" ca="1" si="354"/>
        <v>n.d</v>
      </c>
      <c r="C1065" s="14">
        <f t="shared" si="355"/>
        <v>0</v>
      </c>
      <c r="D1065" s="95">
        <f t="shared" si="352"/>
        <v>45972</v>
      </c>
      <c r="E1065" s="93">
        <f ca="1">IF(D1065&lt;$B$1,VLOOKUP(D1065,[1]DI!$A$4:$B$15000,2,FALSE),0)</f>
        <v>0</v>
      </c>
      <c r="F1065" s="14">
        <f t="shared" ca="1" si="356"/>
        <v>1</v>
      </c>
      <c r="G1065" s="14">
        <f ca="1">(TRUNC(PRODUCT($F$12:$F1064),16))</f>
        <v>1.5084385384360199</v>
      </c>
      <c r="H1065" s="14">
        <f t="shared" ca="1" si="357"/>
        <v>1.10380622170753</v>
      </c>
      <c r="I1065" s="14">
        <f t="shared" ca="1" si="358"/>
        <v>1.3665791199999999</v>
      </c>
      <c r="J1065" s="13">
        <f t="shared" si="353"/>
        <v>0.05</v>
      </c>
      <c r="K1065" s="29">
        <f t="shared" si="359"/>
        <v>44812</v>
      </c>
      <c r="L1065" s="2">
        <f t="shared" si="360"/>
        <v>799</v>
      </c>
      <c r="M1065" s="17">
        <f t="shared" si="361"/>
        <v>799</v>
      </c>
      <c r="N1065" s="12">
        <f t="shared" si="362"/>
        <v>1.167302812</v>
      </c>
      <c r="O1065" s="12">
        <f t="shared" ca="1" si="363"/>
        <v>1.59521165</v>
      </c>
      <c r="P1065" s="17">
        <f t="shared" si="364"/>
        <v>0</v>
      </c>
      <c r="Q1065" s="14">
        <f t="shared" ca="1" si="365"/>
        <v>0</v>
      </c>
      <c r="R1065" s="20">
        <f t="shared" si="350"/>
        <v>0</v>
      </c>
      <c r="S1065" s="14">
        <f t="shared" si="366"/>
        <v>0</v>
      </c>
      <c r="T1065" s="4">
        <f t="shared" si="367"/>
        <v>0</v>
      </c>
      <c r="U1065" s="29">
        <f t="shared" si="368"/>
        <v>0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>
        <f t="shared" si="351"/>
        <v>45974</v>
      </c>
      <c r="B1066" s="116" t="str">
        <f t="shared" ca="1" si="354"/>
        <v>n.d</v>
      </c>
      <c r="C1066" s="14">
        <f t="shared" si="355"/>
        <v>0</v>
      </c>
      <c r="D1066" s="95">
        <f t="shared" si="352"/>
        <v>45973</v>
      </c>
      <c r="E1066" s="93">
        <f ca="1">IF(D1066&lt;$B$1,VLOOKUP(D1066,[1]DI!$A$4:$B$15000,2,FALSE),0)</f>
        <v>0</v>
      </c>
      <c r="F1066" s="14">
        <f t="shared" ca="1" si="356"/>
        <v>1</v>
      </c>
      <c r="G1066" s="14">
        <f ca="1">(TRUNC(PRODUCT($F$12:$F1065),16))</f>
        <v>1.5084385384360199</v>
      </c>
      <c r="H1066" s="14">
        <f t="shared" ca="1" si="357"/>
        <v>1.10380622170753</v>
      </c>
      <c r="I1066" s="14">
        <f t="shared" ca="1" si="358"/>
        <v>1.3665791199999999</v>
      </c>
      <c r="J1066" s="13">
        <f t="shared" si="353"/>
        <v>0.05</v>
      </c>
      <c r="K1066" s="29">
        <f t="shared" si="359"/>
        <v>44812</v>
      </c>
      <c r="L1066" s="2">
        <f t="shared" si="360"/>
        <v>800</v>
      </c>
      <c r="M1066" s="17">
        <f t="shared" si="361"/>
        <v>800</v>
      </c>
      <c r="N1066" s="12">
        <f t="shared" si="362"/>
        <v>1.1675288370000001</v>
      </c>
      <c r="O1066" s="12">
        <f t="shared" ca="1" si="363"/>
        <v>1.595520531</v>
      </c>
      <c r="P1066" s="17">
        <f t="shared" si="364"/>
        <v>0</v>
      </c>
      <c r="Q1066" s="14">
        <f t="shared" ca="1" si="365"/>
        <v>0</v>
      </c>
      <c r="R1066" s="20">
        <f t="shared" si="350"/>
        <v>0</v>
      </c>
      <c r="S1066" s="14">
        <f t="shared" si="366"/>
        <v>0</v>
      </c>
      <c r="T1066" s="4">
        <f t="shared" si="367"/>
        <v>0</v>
      </c>
      <c r="U1066" s="29">
        <f t="shared" si="368"/>
        <v>0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>
        <f t="shared" si="351"/>
        <v>45975</v>
      </c>
      <c r="B1067" s="116" t="str">
        <f t="shared" ca="1" si="354"/>
        <v>n.d</v>
      </c>
      <c r="C1067" s="14">
        <f t="shared" si="355"/>
        <v>0</v>
      </c>
      <c r="D1067" s="95">
        <f t="shared" si="352"/>
        <v>45974</v>
      </c>
      <c r="E1067" s="93">
        <f ca="1">IF(D1067&lt;$B$1,VLOOKUP(D1067,[1]DI!$A$4:$B$15000,2,FALSE),0)</f>
        <v>0</v>
      </c>
      <c r="F1067" s="14">
        <f t="shared" ca="1" si="356"/>
        <v>1</v>
      </c>
      <c r="G1067" s="14">
        <f ca="1">(TRUNC(PRODUCT($F$12:$F1066),16))</f>
        <v>1.5084385384360199</v>
      </c>
      <c r="H1067" s="14">
        <f t="shared" ca="1" si="357"/>
        <v>1.10380622170753</v>
      </c>
      <c r="I1067" s="14">
        <f t="shared" ca="1" si="358"/>
        <v>1.3665791199999999</v>
      </c>
      <c r="J1067" s="13">
        <f t="shared" si="353"/>
        <v>0.05</v>
      </c>
      <c r="K1067" s="29">
        <f t="shared" si="359"/>
        <v>44812</v>
      </c>
      <c r="L1067" s="2">
        <f t="shared" si="360"/>
        <v>801</v>
      </c>
      <c r="M1067" s="17">
        <f t="shared" si="361"/>
        <v>801</v>
      </c>
      <c r="N1067" s="12">
        <f t="shared" si="362"/>
        <v>1.1677549060000001</v>
      </c>
      <c r="O1067" s="12">
        <f t="shared" ca="1" si="363"/>
        <v>1.5958294719999999</v>
      </c>
      <c r="P1067" s="17">
        <f t="shared" si="364"/>
        <v>0</v>
      </c>
      <c r="Q1067" s="14">
        <f t="shared" ca="1" si="365"/>
        <v>0</v>
      </c>
      <c r="R1067" s="20">
        <f t="shared" si="350"/>
        <v>0</v>
      </c>
      <c r="S1067" s="14">
        <f t="shared" si="366"/>
        <v>0</v>
      </c>
      <c r="T1067" s="4">
        <f t="shared" si="367"/>
        <v>0</v>
      </c>
      <c r="U1067" s="29">
        <f t="shared" si="368"/>
        <v>0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>
        <f t="shared" si="351"/>
        <v>45978</v>
      </c>
      <c r="B1068" s="116" t="str">
        <f t="shared" ca="1" si="354"/>
        <v>n.d</v>
      </c>
      <c r="C1068" s="14">
        <f t="shared" si="355"/>
        <v>0</v>
      </c>
      <c r="D1068" s="95">
        <f t="shared" si="352"/>
        <v>45975</v>
      </c>
      <c r="E1068" s="93">
        <f ca="1">IF(D1068&lt;$B$1,VLOOKUP(D1068,[1]DI!$A$4:$B$15000,2,FALSE),0)</f>
        <v>0</v>
      </c>
      <c r="F1068" s="14">
        <f t="shared" ca="1" si="356"/>
        <v>1</v>
      </c>
      <c r="G1068" s="14">
        <f ca="1">(TRUNC(PRODUCT($F$12:$F1067),16))</f>
        <v>1.5084385384360199</v>
      </c>
      <c r="H1068" s="14">
        <f t="shared" ca="1" si="357"/>
        <v>1.10380622170753</v>
      </c>
      <c r="I1068" s="14">
        <f t="shared" ca="1" si="358"/>
        <v>1.3665791199999999</v>
      </c>
      <c r="J1068" s="13">
        <f t="shared" si="353"/>
        <v>0.05</v>
      </c>
      <c r="K1068" s="29">
        <f t="shared" si="359"/>
        <v>44812</v>
      </c>
      <c r="L1068" s="2">
        <f t="shared" si="360"/>
        <v>802</v>
      </c>
      <c r="M1068" s="17">
        <f t="shared" si="361"/>
        <v>802</v>
      </c>
      <c r="N1068" s="12">
        <f t="shared" si="362"/>
        <v>1.167981019</v>
      </c>
      <c r="O1068" s="12">
        <f t="shared" ca="1" si="363"/>
        <v>1.5961384729999999</v>
      </c>
      <c r="P1068" s="17">
        <f t="shared" si="364"/>
        <v>0</v>
      </c>
      <c r="Q1068" s="14">
        <f t="shared" ca="1" si="365"/>
        <v>0</v>
      </c>
      <c r="R1068" s="20">
        <f t="shared" si="350"/>
        <v>0</v>
      </c>
      <c r="S1068" s="14">
        <f t="shared" si="366"/>
        <v>0</v>
      </c>
      <c r="T1068" s="4">
        <f t="shared" si="367"/>
        <v>0</v>
      </c>
      <c r="U1068" s="29">
        <f t="shared" si="368"/>
        <v>0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>
        <f t="shared" si="351"/>
        <v>45979</v>
      </c>
      <c r="B1069" s="116" t="str">
        <f t="shared" ca="1" si="354"/>
        <v>n.d</v>
      </c>
      <c r="C1069" s="14">
        <f t="shared" si="355"/>
        <v>0</v>
      </c>
      <c r="D1069" s="95">
        <f t="shared" si="352"/>
        <v>45978</v>
      </c>
      <c r="E1069" s="93">
        <f ca="1">IF(D1069&lt;$B$1,VLOOKUP(D1069,[1]DI!$A$4:$B$15000,2,FALSE),0)</f>
        <v>0</v>
      </c>
      <c r="F1069" s="14">
        <f t="shared" ca="1" si="356"/>
        <v>1</v>
      </c>
      <c r="G1069" s="14">
        <f ca="1">(TRUNC(PRODUCT($F$12:$F1068),16))</f>
        <v>1.5084385384360199</v>
      </c>
      <c r="H1069" s="14">
        <f t="shared" ca="1" si="357"/>
        <v>1.10380622170753</v>
      </c>
      <c r="I1069" s="14">
        <f t="shared" ca="1" si="358"/>
        <v>1.3665791199999999</v>
      </c>
      <c r="J1069" s="13">
        <f t="shared" si="353"/>
        <v>0.05</v>
      </c>
      <c r="K1069" s="29">
        <f t="shared" si="359"/>
        <v>44812</v>
      </c>
      <c r="L1069" s="2">
        <f t="shared" si="360"/>
        <v>803</v>
      </c>
      <c r="M1069" s="17">
        <f t="shared" si="361"/>
        <v>803</v>
      </c>
      <c r="N1069" s="12">
        <f t="shared" si="362"/>
        <v>1.1682071759999999</v>
      </c>
      <c r="O1069" s="12">
        <f t="shared" ca="1" si="363"/>
        <v>1.596447535</v>
      </c>
      <c r="P1069" s="17">
        <f t="shared" si="364"/>
        <v>0</v>
      </c>
      <c r="Q1069" s="14">
        <f t="shared" ca="1" si="365"/>
        <v>0</v>
      </c>
      <c r="R1069" s="20">
        <f t="shared" si="350"/>
        <v>0</v>
      </c>
      <c r="S1069" s="14">
        <f t="shared" si="366"/>
        <v>0</v>
      </c>
      <c r="T1069" s="4">
        <f t="shared" si="367"/>
        <v>0</v>
      </c>
      <c r="U1069" s="29">
        <f t="shared" si="368"/>
        <v>0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>
        <f t="shared" si="351"/>
        <v>45980</v>
      </c>
      <c r="B1070" s="116" t="str">
        <f t="shared" ca="1" si="354"/>
        <v>n.d</v>
      </c>
      <c r="C1070" s="14">
        <f t="shared" si="355"/>
        <v>0</v>
      </c>
      <c r="D1070" s="95">
        <f t="shared" si="352"/>
        <v>45979</v>
      </c>
      <c r="E1070" s="93">
        <f ca="1">IF(D1070&lt;$B$1,VLOOKUP(D1070,[1]DI!$A$4:$B$15000,2,FALSE),0)</f>
        <v>0</v>
      </c>
      <c r="F1070" s="14">
        <f t="shared" ca="1" si="356"/>
        <v>1</v>
      </c>
      <c r="G1070" s="14">
        <f ca="1">(TRUNC(PRODUCT($F$12:$F1069),16))</f>
        <v>1.5084385384360199</v>
      </c>
      <c r="H1070" s="14">
        <f t="shared" ca="1" si="357"/>
        <v>1.10380622170753</v>
      </c>
      <c r="I1070" s="14">
        <f t="shared" ca="1" si="358"/>
        <v>1.3665791199999999</v>
      </c>
      <c r="J1070" s="13">
        <f t="shared" si="353"/>
        <v>0.05</v>
      </c>
      <c r="K1070" s="29">
        <f t="shared" si="359"/>
        <v>44812</v>
      </c>
      <c r="L1070" s="2">
        <f t="shared" si="360"/>
        <v>804</v>
      </c>
      <c r="M1070" s="17">
        <f t="shared" si="361"/>
        <v>804</v>
      </c>
      <c r="N1070" s="12">
        <f t="shared" si="362"/>
        <v>1.1684333769999999</v>
      </c>
      <c r="O1070" s="12">
        <f t="shared" ca="1" si="363"/>
        <v>1.5967566559999999</v>
      </c>
      <c r="P1070" s="17">
        <f t="shared" si="364"/>
        <v>0</v>
      </c>
      <c r="Q1070" s="14">
        <f t="shared" ca="1" si="365"/>
        <v>0</v>
      </c>
      <c r="R1070" s="20">
        <f t="shared" si="350"/>
        <v>0</v>
      </c>
      <c r="S1070" s="14">
        <f t="shared" si="366"/>
        <v>0</v>
      </c>
      <c r="T1070" s="4">
        <f t="shared" si="367"/>
        <v>0</v>
      </c>
      <c r="U1070" s="29">
        <f t="shared" si="368"/>
        <v>0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>
        <f t="shared" si="351"/>
        <v>45982</v>
      </c>
      <c r="B1071" s="116" t="str">
        <f t="shared" ca="1" si="354"/>
        <v>n.d</v>
      </c>
      <c r="C1071" s="14">
        <f t="shared" si="355"/>
        <v>0</v>
      </c>
      <c r="D1071" s="95">
        <f t="shared" si="352"/>
        <v>45980</v>
      </c>
      <c r="E1071" s="93">
        <f ca="1">IF(D1071&lt;$B$1,VLOOKUP(D1071,[1]DI!$A$4:$B$15000,2,FALSE),0)</f>
        <v>0</v>
      </c>
      <c r="F1071" s="14">
        <f t="shared" ca="1" si="356"/>
        <v>1</v>
      </c>
      <c r="G1071" s="14">
        <f ca="1">(TRUNC(PRODUCT($F$12:$F1070),16))</f>
        <v>1.5084385384360199</v>
      </c>
      <c r="H1071" s="14">
        <f t="shared" ca="1" si="357"/>
        <v>1.10380622170753</v>
      </c>
      <c r="I1071" s="14">
        <f t="shared" ca="1" si="358"/>
        <v>1.3665791199999999</v>
      </c>
      <c r="J1071" s="13">
        <f t="shared" si="353"/>
        <v>0.05</v>
      </c>
      <c r="K1071" s="29">
        <f t="shared" si="359"/>
        <v>44812</v>
      </c>
      <c r="L1071" s="2">
        <f t="shared" si="360"/>
        <v>805</v>
      </c>
      <c r="M1071" s="17">
        <f t="shared" si="361"/>
        <v>805</v>
      </c>
      <c r="N1071" s="12">
        <f t="shared" si="362"/>
        <v>1.168659621</v>
      </c>
      <c r="O1071" s="12">
        <f t="shared" ca="1" si="363"/>
        <v>1.5970658360000001</v>
      </c>
      <c r="P1071" s="17">
        <f t="shared" si="364"/>
        <v>0</v>
      </c>
      <c r="Q1071" s="14">
        <f t="shared" ca="1" si="365"/>
        <v>0</v>
      </c>
      <c r="R1071" s="20">
        <f t="shared" si="350"/>
        <v>0</v>
      </c>
      <c r="S1071" s="14">
        <f t="shared" si="366"/>
        <v>0</v>
      </c>
      <c r="T1071" s="4">
        <f t="shared" si="367"/>
        <v>0</v>
      </c>
      <c r="U1071" s="29">
        <f t="shared" si="368"/>
        <v>0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>
        <f t="shared" si="351"/>
        <v>45985</v>
      </c>
      <c r="B1072" s="116" t="str">
        <f t="shared" ca="1" si="354"/>
        <v>n.d</v>
      </c>
      <c r="C1072" s="14">
        <f t="shared" si="355"/>
        <v>0</v>
      </c>
      <c r="D1072" s="95">
        <f t="shared" si="352"/>
        <v>45982</v>
      </c>
      <c r="E1072" s="93">
        <f ca="1">IF(D1072&lt;$B$1,VLOOKUP(D1072,[1]DI!$A$4:$B$15000,2,FALSE),0)</f>
        <v>0</v>
      </c>
      <c r="F1072" s="14">
        <f t="shared" ca="1" si="356"/>
        <v>1</v>
      </c>
      <c r="G1072" s="14">
        <f ca="1">(TRUNC(PRODUCT($F$12:$F1071),16))</f>
        <v>1.5084385384360199</v>
      </c>
      <c r="H1072" s="14">
        <f t="shared" ca="1" si="357"/>
        <v>1.10380622170753</v>
      </c>
      <c r="I1072" s="14">
        <f t="shared" ca="1" si="358"/>
        <v>1.3665791199999999</v>
      </c>
      <c r="J1072" s="13">
        <f t="shared" si="353"/>
        <v>0.05</v>
      </c>
      <c r="K1072" s="29">
        <f t="shared" si="359"/>
        <v>44812</v>
      </c>
      <c r="L1072" s="2">
        <f t="shared" si="360"/>
        <v>806</v>
      </c>
      <c r="M1072" s="17">
        <f t="shared" si="361"/>
        <v>806</v>
      </c>
      <c r="N1072" s="12">
        <f t="shared" si="362"/>
        <v>1.1688859089999999</v>
      </c>
      <c r="O1072" s="12">
        <f t="shared" ca="1" si="363"/>
        <v>1.5973750769999999</v>
      </c>
      <c r="P1072" s="17">
        <f t="shared" si="364"/>
        <v>0</v>
      </c>
      <c r="Q1072" s="14">
        <f t="shared" ca="1" si="365"/>
        <v>0</v>
      </c>
      <c r="R1072" s="20">
        <f t="shared" si="350"/>
        <v>0</v>
      </c>
      <c r="S1072" s="14">
        <f t="shared" si="366"/>
        <v>0</v>
      </c>
      <c r="T1072" s="4">
        <f t="shared" si="367"/>
        <v>0</v>
      </c>
      <c r="U1072" s="29">
        <f t="shared" si="368"/>
        <v>0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>
        <f t="shared" si="351"/>
        <v>45986</v>
      </c>
      <c r="B1073" s="116" t="str">
        <f t="shared" ca="1" si="354"/>
        <v>n.d</v>
      </c>
      <c r="C1073" s="14">
        <f t="shared" si="355"/>
        <v>0</v>
      </c>
      <c r="D1073" s="95">
        <f t="shared" si="352"/>
        <v>45985</v>
      </c>
      <c r="E1073" s="93">
        <f ca="1">IF(D1073&lt;$B$1,VLOOKUP(D1073,[1]DI!$A$4:$B$15000,2,FALSE),0)</f>
        <v>0</v>
      </c>
      <c r="F1073" s="14">
        <f t="shared" ca="1" si="356"/>
        <v>1</v>
      </c>
      <c r="G1073" s="14">
        <f ca="1">(TRUNC(PRODUCT($F$12:$F1072),16))</f>
        <v>1.5084385384360199</v>
      </c>
      <c r="H1073" s="14">
        <f t="shared" ca="1" si="357"/>
        <v>1.10380622170753</v>
      </c>
      <c r="I1073" s="14">
        <f t="shared" ca="1" si="358"/>
        <v>1.3665791199999999</v>
      </c>
      <c r="J1073" s="13">
        <f t="shared" si="353"/>
        <v>0.05</v>
      </c>
      <c r="K1073" s="29">
        <f t="shared" si="359"/>
        <v>44812</v>
      </c>
      <c r="L1073" s="2">
        <f t="shared" si="360"/>
        <v>807</v>
      </c>
      <c r="M1073" s="17">
        <f t="shared" si="361"/>
        <v>807</v>
      </c>
      <c r="N1073" s="12">
        <f t="shared" si="362"/>
        <v>1.1691122410000001</v>
      </c>
      <c r="O1073" s="12">
        <f t="shared" ca="1" si="363"/>
        <v>1.597684377</v>
      </c>
      <c r="P1073" s="17">
        <f t="shared" si="364"/>
        <v>0</v>
      </c>
      <c r="Q1073" s="14">
        <f t="shared" ca="1" si="365"/>
        <v>0</v>
      </c>
      <c r="R1073" s="20">
        <f t="shared" si="350"/>
        <v>0</v>
      </c>
      <c r="S1073" s="14">
        <f t="shared" si="366"/>
        <v>0</v>
      </c>
      <c r="T1073" s="4">
        <f t="shared" si="367"/>
        <v>0</v>
      </c>
      <c r="U1073" s="29">
        <f t="shared" si="368"/>
        <v>0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>
        <f t="shared" si="351"/>
        <v>45987</v>
      </c>
      <c r="B1074" s="116" t="str">
        <f t="shared" ca="1" si="354"/>
        <v>n.d</v>
      </c>
      <c r="C1074" s="14">
        <f t="shared" si="355"/>
        <v>0</v>
      </c>
      <c r="D1074" s="95">
        <f t="shared" si="352"/>
        <v>45986</v>
      </c>
      <c r="E1074" s="93">
        <f ca="1">IF(D1074&lt;$B$1,VLOOKUP(D1074,[1]DI!$A$4:$B$15000,2,FALSE),0)</f>
        <v>0</v>
      </c>
      <c r="F1074" s="14">
        <f t="shared" ca="1" si="356"/>
        <v>1</v>
      </c>
      <c r="G1074" s="14">
        <f ca="1">(TRUNC(PRODUCT($F$12:$F1073),16))</f>
        <v>1.5084385384360199</v>
      </c>
      <c r="H1074" s="14">
        <f t="shared" ca="1" si="357"/>
        <v>1.10380622170753</v>
      </c>
      <c r="I1074" s="14">
        <f t="shared" ca="1" si="358"/>
        <v>1.3665791199999999</v>
      </c>
      <c r="J1074" s="13">
        <f t="shared" si="353"/>
        <v>0.05</v>
      </c>
      <c r="K1074" s="29">
        <f t="shared" si="359"/>
        <v>44812</v>
      </c>
      <c r="L1074" s="2">
        <f t="shared" si="360"/>
        <v>808</v>
      </c>
      <c r="M1074" s="17">
        <f t="shared" si="361"/>
        <v>808</v>
      </c>
      <c r="N1074" s="12">
        <f t="shared" si="362"/>
        <v>1.169338617</v>
      </c>
      <c r="O1074" s="12">
        <f t="shared" ca="1" si="363"/>
        <v>1.597993738</v>
      </c>
      <c r="P1074" s="17">
        <f t="shared" si="364"/>
        <v>0</v>
      </c>
      <c r="Q1074" s="14">
        <f t="shared" ca="1" si="365"/>
        <v>0</v>
      </c>
      <c r="R1074" s="20">
        <f t="shared" si="350"/>
        <v>0</v>
      </c>
      <c r="S1074" s="14">
        <f t="shared" si="366"/>
        <v>0</v>
      </c>
      <c r="T1074" s="4">
        <f t="shared" si="367"/>
        <v>0</v>
      </c>
      <c r="U1074" s="29">
        <f t="shared" si="368"/>
        <v>0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>
        <f t="shared" si="351"/>
        <v>45988</v>
      </c>
      <c r="B1075" s="116" t="str">
        <f t="shared" ca="1" si="354"/>
        <v>n.d</v>
      </c>
      <c r="C1075" s="14">
        <f t="shared" si="355"/>
        <v>0</v>
      </c>
      <c r="D1075" s="95">
        <f t="shared" si="352"/>
        <v>45987</v>
      </c>
      <c r="E1075" s="93">
        <f ca="1">IF(D1075&lt;$B$1,VLOOKUP(D1075,[1]DI!$A$4:$B$15000,2,FALSE),0)</f>
        <v>0</v>
      </c>
      <c r="F1075" s="14">
        <f t="shared" ca="1" si="356"/>
        <v>1</v>
      </c>
      <c r="G1075" s="14">
        <f ca="1">(TRUNC(PRODUCT($F$12:$F1074),16))</f>
        <v>1.5084385384360199</v>
      </c>
      <c r="H1075" s="14">
        <f t="shared" ca="1" si="357"/>
        <v>1.10380622170753</v>
      </c>
      <c r="I1075" s="14">
        <f t="shared" ca="1" si="358"/>
        <v>1.3665791199999999</v>
      </c>
      <c r="J1075" s="13">
        <f t="shared" si="353"/>
        <v>0.05</v>
      </c>
      <c r="K1075" s="29">
        <f t="shared" si="359"/>
        <v>44812</v>
      </c>
      <c r="L1075" s="2">
        <f t="shared" si="360"/>
        <v>809</v>
      </c>
      <c r="M1075" s="17">
        <f t="shared" si="361"/>
        <v>809</v>
      </c>
      <c r="N1075" s="12">
        <f t="shared" si="362"/>
        <v>1.1695650360000001</v>
      </c>
      <c r="O1075" s="12">
        <f t="shared" ca="1" si="363"/>
        <v>1.598303158</v>
      </c>
      <c r="P1075" s="17">
        <f t="shared" si="364"/>
        <v>0</v>
      </c>
      <c r="Q1075" s="14">
        <f t="shared" ca="1" si="365"/>
        <v>0</v>
      </c>
      <c r="R1075" s="20">
        <f t="shared" si="350"/>
        <v>0</v>
      </c>
      <c r="S1075" s="14">
        <f t="shared" si="366"/>
        <v>0</v>
      </c>
      <c r="T1075" s="4">
        <f t="shared" si="367"/>
        <v>0</v>
      </c>
      <c r="U1075" s="29">
        <f t="shared" si="368"/>
        <v>0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>
        <f t="shared" si="351"/>
        <v>45989</v>
      </c>
      <c r="B1076" s="116" t="str">
        <f t="shared" ca="1" si="354"/>
        <v>n.d</v>
      </c>
      <c r="C1076" s="14">
        <f t="shared" si="355"/>
        <v>0</v>
      </c>
      <c r="D1076" s="95">
        <f t="shared" si="352"/>
        <v>45988</v>
      </c>
      <c r="E1076" s="93">
        <f ca="1">IF(D1076&lt;$B$1,VLOOKUP(D1076,[1]DI!$A$4:$B$15000,2,FALSE),0)</f>
        <v>0</v>
      </c>
      <c r="F1076" s="14">
        <f t="shared" ca="1" si="356"/>
        <v>1</v>
      </c>
      <c r="G1076" s="14">
        <f ca="1">(TRUNC(PRODUCT($F$12:$F1075),16))</f>
        <v>1.5084385384360199</v>
      </c>
      <c r="H1076" s="14">
        <f t="shared" ca="1" si="357"/>
        <v>1.10380622170753</v>
      </c>
      <c r="I1076" s="14">
        <f t="shared" ca="1" si="358"/>
        <v>1.3665791199999999</v>
      </c>
      <c r="J1076" s="13">
        <f t="shared" si="353"/>
        <v>0.05</v>
      </c>
      <c r="K1076" s="29">
        <f t="shared" si="359"/>
        <v>44812</v>
      </c>
      <c r="L1076" s="2">
        <f t="shared" si="360"/>
        <v>810</v>
      </c>
      <c r="M1076" s="17">
        <f t="shared" si="361"/>
        <v>810</v>
      </c>
      <c r="N1076" s="12">
        <f t="shared" si="362"/>
        <v>1.1697915000000001</v>
      </c>
      <c r="O1076" s="12">
        <f t="shared" ca="1" si="363"/>
        <v>1.5986126389999999</v>
      </c>
      <c r="P1076" s="17">
        <f t="shared" si="364"/>
        <v>0</v>
      </c>
      <c r="Q1076" s="14">
        <f t="shared" ca="1" si="365"/>
        <v>0</v>
      </c>
      <c r="R1076" s="20">
        <f t="shared" si="350"/>
        <v>0</v>
      </c>
      <c r="S1076" s="14">
        <f t="shared" si="366"/>
        <v>0</v>
      </c>
      <c r="T1076" s="4">
        <f t="shared" si="367"/>
        <v>0</v>
      </c>
      <c r="U1076" s="29">
        <f t="shared" si="368"/>
        <v>0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>
        <f t="shared" si="351"/>
        <v>45992</v>
      </c>
      <c r="B1077" s="116" t="str">
        <f t="shared" ca="1" si="354"/>
        <v>n.d</v>
      </c>
      <c r="C1077" s="14">
        <f t="shared" si="355"/>
        <v>0</v>
      </c>
      <c r="D1077" s="95">
        <f t="shared" si="352"/>
        <v>45989</v>
      </c>
      <c r="E1077" s="93">
        <f ca="1">IF(D1077&lt;$B$1,VLOOKUP(D1077,[1]DI!$A$4:$B$15000,2,FALSE),0)</f>
        <v>0</v>
      </c>
      <c r="F1077" s="14">
        <f t="shared" ca="1" si="356"/>
        <v>1</v>
      </c>
      <c r="G1077" s="14">
        <f ca="1">(TRUNC(PRODUCT($F$12:$F1076),16))</f>
        <v>1.5084385384360199</v>
      </c>
      <c r="H1077" s="14">
        <f t="shared" ca="1" si="357"/>
        <v>1.10380622170753</v>
      </c>
      <c r="I1077" s="14">
        <f t="shared" ca="1" si="358"/>
        <v>1.3665791199999999</v>
      </c>
      <c r="J1077" s="13">
        <f t="shared" si="353"/>
        <v>0.05</v>
      </c>
      <c r="K1077" s="29">
        <f t="shared" si="359"/>
        <v>44812</v>
      </c>
      <c r="L1077" s="2">
        <f t="shared" si="360"/>
        <v>811</v>
      </c>
      <c r="M1077" s="17">
        <f t="shared" si="361"/>
        <v>811</v>
      </c>
      <c r="N1077" s="12">
        <f t="shared" si="362"/>
        <v>1.1700180069999999</v>
      </c>
      <c r="O1077" s="12">
        <f t="shared" ca="1" si="363"/>
        <v>1.598922178</v>
      </c>
      <c r="P1077" s="17">
        <f t="shared" si="364"/>
        <v>0</v>
      </c>
      <c r="Q1077" s="14">
        <f t="shared" ca="1" si="365"/>
        <v>0</v>
      </c>
      <c r="R1077" s="20">
        <f t="shared" si="350"/>
        <v>0</v>
      </c>
      <c r="S1077" s="14">
        <f t="shared" si="366"/>
        <v>0</v>
      </c>
      <c r="T1077" s="4">
        <f t="shared" si="367"/>
        <v>0</v>
      </c>
      <c r="U1077" s="29">
        <f t="shared" si="368"/>
        <v>0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>
        <f t="shared" si="351"/>
        <v>45993</v>
      </c>
      <c r="B1078" s="116" t="str">
        <f t="shared" ca="1" si="354"/>
        <v>n.d</v>
      </c>
      <c r="C1078" s="14">
        <f t="shared" si="355"/>
        <v>0</v>
      </c>
      <c r="D1078" s="95">
        <f t="shared" si="352"/>
        <v>45992</v>
      </c>
      <c r="E1078" s="93">
        <f ca="1">IF(D1078&lt;$B$1,VLOOKUP(D1078,[1]DI!$A$4:$B$15000,2,FALSE),0)</f>
        <v>0</v>
      </c>
      <c r="F1078" s="14">
        <f t="shared" ca="1" si="356"/>
        <v>1</v>
      </c>
      <c r="G1078" s="14">
        <f ca="1">(TRUNC(PRODUCT($F$12:$F1077),16))</f>
        <v>1.5084385384360199</v>
      </c>
      <c r="H1078" s="14">
        <f t="shared" ca="1" si="357"/>
        <v>1.10380622170753</v>
      </c>
      <c r="I1078" s="14">
        <f t="shared" ca="1" si="358"/>
        <v>1.3665791199999999</v>
      </c>
      <c r="J1078" s="13">
        <f t="shared" si="353"/>
        <v>0.05</v>
      </c>
      <c r="K1078" s="29">
        <f t="shared" si="359"/>
        <v>44812</v>
      </c>
      <c r="L1078" s="2">
        <f t="shared" si="360"/>
        <v>812</v>
      </c>
      <c r="M1078" s="17">
        <f t="shared" si="361"/>
        <v>812</v>
      </c>
      <c r="N1078" s="12">
        <f t="shared" si="362"/>
        <v>1.170244558</v>
      </c>
      <c r="O1078" s="12">
        <f t="shared" ca="1" si="363"/>
        <v>1.599231778</v>
      </c>
      <c r="P1078" s="17">
        <f t="shared" si="364"/>
        <v>0</v>
      </c>
      <c r="Q1078" s="14">
        <f t="shared" ca="1" si="365"/>
        <v>0</v>
      </c>
      <c r="R1078" s="20">
        <f t="shared" si="350"/>
        <v>0</v>
      </c>
      <c r="S1078" s="14">
        <f t="shared" si="366"/>
        <v>0</v>
      </c>
      <c r="T1078" s="4">
        <f t="shared" si="367"/>
        <v>0</v>
      </c>
      <c r="U1078" s="29">
        <f t="shared" si="368"/>
        <v>0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>
        <f t="shared" si="351"/>
        <v>45994</v>
      </c>
      <c r="B1079" s="116" t="str">
        <f t="shared" ca="1" si="354"/>
        <v>n.d</v>
      </c>
      <c r="C1079" s="14">
        <f t="shared" si="355"/>
        <v>0</v>
      </c>
      <c r="D1079" s="95">
        <f t="shared" si="352"/>
        <v>45993</v>
      </c>
      <c r="E1079" s="93">
        <f ca="1">IF(D1079&lt;$B$1,VLOOKUP(D1079,[1]DI!$A$4:$B$15000,2,FALSE),0)</f>
        <v>0</v>
      </c>
      <c r="F1079" s="14">
        <f t="shared" ca="1" si="356"/>
        <v>1</v>
      </c>
      <c r="G1079" s="14">
        <f ca="1">(TRUNC(PRODUCT($F$12:$F1078),16))</f>
        <v>1.5084385384360199</v>
      </c>
      <c r="H1079" s="14">
        <f t="shared" ca="1" si="357"/>
        <v>1.10380622170753</v>
      </c>
      <c r="I1079" s="14">
        <f t="shared" ca="1" si="358"/>
        <v>1.3665791199999999</v>
      </c>
      <c r="J1079" s="13">
        <f t="shared" si="353"/>
        <v>0.05</v>
      </c>
      <c r="K1079" s="29">
        <f t="shared" si="359"/>
        <v>44812</v>
      </c>
      <c r="L1079" s="2">
        <f t="shared" si="360"/>
        <v>813</v>
      </c>
      <c r="M1079" s="17">
        <f t="shared" si="361"/>
        <v>813</v>
      </c>
      <c r="N1079" s="12">
        <f t="shared" si="362"/>
        <v>1.170471153</v>
      </c>
      <c r="O1079" s="12">
        <f t="shared" ca="1" si="363"/>
        <v>1.5995414379999999</v>
      </c>
      <c r="P1079" s="17">
        <f t="shared" si="364"/>
        <v>0</v>
      </c>
      <c r="Q1079" s="14">
        <f t="shared" ca="1" si="365"/>
        <v>0</v>
      </c>
      <c r="R1079" s="20">
        <f t="shared" si="350"/>
        <v>0</v>
      </c>
      <c r="S1079" s="14">
        <f t="shared" si="366"/>
        <v>0</v>
      </c>
      <c r="T1079" s="4">
        <f t="shared" si="367"/>
        <v>0</v>
      </c>
      <c r="U1079" s="29">
        <f t="shared" si="368"/>
        <v>0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>
        <f t="shared" si="351"/>
        <v>45995</v>
      </c>
      <c r="B1080" s="116" t="str">
        <f t="shared" ca="1" si="354"/>
        <v>n.d</v>
      </c>
      <c r="C1080" s="14">
        <f t="shared" si="355"/>
        <v>0</v>
      </c>
      <c r="D1080" s="95">
        <f t="shared" si="352"/>
        <v>45994</v>
      </c>
      <c r="E1080" s="93">
        <f ca="1">IF(D1080&lt;$B$1,VLOOKUP(D1080,[1]DI!$A$4:$B$15000,2,FALSE),0)</f>
        <v>0</v>
      </c>
      <c r="F1080" s="14">
        <f t="shared" ca="1" si="356"/>
        <v>1</v>
      </c>
      <c r="G1080" s="14">
        <f ca="1">(TRUNC(PRODUCT($F$12:$F1079),16))</f>
        <v>1.5084385384360199</v>
      </c>
      <c r="H1080" s="14">
        <f t="shared" ca="1" si="357"/>
        <v>1.10380622170753</v>
      </c>
      <c r="I1080" s="14">
        <f t="shared" ca="1" si="358"/>
        <v>1.3665791199999999</v>
      </c>
      <c r="J1080" s="13">
        <f t="shared" si="353"/>
        <v>0.05</v>
      </c>
      <c r="K1080" s="29">
        <f t="shared" si="359"/>
        <v>44812</v>
      </c>
      <c r="L1080" s="2">
        <f t="shared" si="360"/>
        <v>814</v>
      </c>
      <c r="M1080" s="17">
        <f t="shared" si="361"/>
        <v>814</v>
      </c>
      <c r="N1080" s="12">
        <f t="shared" si="362"/>
        <v>1.1706977919999999</v>
      </c>
      <c r="O1080" s="12">
        <f t="shared" ca="1" si="363"/>
        <v>1.5998511580000001</v>
      </c>
      <c r="P1080" s="17">
        <f t="shared" si="364"/>
        <v>0</v>
      </c>
      <c r="Q1080" s="14">
        <f t="shared" ca="1" si="365"/>
        <v>0</v>
      </c>
      <c r="R1080" s="20">
        <f t="shared" si="350"/>
        <v>0</v>
      </c>
      <c r="S1080" s="14">
        <f t="shared" si="366"/>
        <v>0</v>
      </c>
      <c r="T1080" s="4">
        <f t="shared" si="367"/>
        <v>0</v>
      </c>
      <c r="U1080" s="29">
        <f t="shared" si="368"/>
        <v>0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>
        <f t="shared" si="351"/>
        <v>45996</v>
      </c>
      <c r="B1081" s="116" t="str">
        <f t="shared" ca="1" si="354"/>
        <v>n.d</v>
      </c>
      <c r="C1081" s="14">
        <f t="shared" si="355"/>
        <v>0</v>
      </c>
      <c r="D1081" s="95">
        <f t="shared" si="352"/>
        <v>45995</v>
      </c>
      <c r="E1081" s="93">
        <f ca="1">IF(D1081&lt;$B$1,VLOOKUP(D1081,[1]DI!$A$4:$B$15000,2,FALSE),0)</f>
        <v>0</v>
      </c>
      <c r="F1081" s="14">
        <f t="shared" ca="1" si="356"/>
        <v>1</v>
      </c>
      <c r="G1081" s="14">
        <f ca="1">(TRUNC(PRODUCT($F$12:$F1080),16))</f>
        <v>1.5084385384360199</v>
      </c>
      <c r="H1081" s="14">
        <f t="shared" ca="1" si="357"/>
        <v>1.10380622170753</v>
      </c>
      <c r="I1081" s="14">
        <f t="shared" ca="1" si="358"/>
        <v>1.3665791199999999</v>
      </c>
      <c r="J1081" s="13">
        <f t="shared" si="353"/>
        <v>0.05</v>
      </c>
      <c r="K1081" s="29">
        <f t="shared" si="359"/>
        <v>44812</v>
      </c>
      <c r="L1081" s="2">
        <f t="shared" si="360"/>
        <v>815</v>
      </c>
      <c r="M1081" s="17">
        <f t="shared" si="361"/>
        <v>815</v>
      </c>
      <c r="N1081" s="12">
        <f t="shared" si="362"/>
        <v>1.1709244750000001</v>
      </c>
      <c r="O1081" s="12">
        <f t="shared" ca="1" si="363"/>
        <v>1.600160939</v>
      </c>
      <c r="P1081" s="17">
        <f t="shared" si="364"/>
        <v>0</v>
      </c>
      <c r="Q1081" s="14">
        <f t="shared" ca="1" si="365"/>
        <v>0</v>
      </c>
      <c r="R1081" s="20">
        <f t="shared" si="350"/>
        <v>0</v>
      </c>
      <c r="S1081" s="14">
        <f t="shared" si="366"/>
        <v>0</v>
      </c>
      <c r="T1081" s="4">
        <f t="shared" si="367"/>
        <v>0</v>
      </c>
      <c r="U1081" s="29">
        <f t="shared" si="368"/>
        <v>0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>
        <f t="shared" si="351"/>
        <v>45999</v>
      </c>
      <c r="B1082" s="116" t="str">
        <f t="shared" ca="1" si="354"/>
        <v>n.d</v>
      </c>
      <c r="C1082" s="14">
        <f t="shared" si="355"/>
        <v>0</v>
      </c>
      <c r="D1082" s="95">
        <f t="shared" si="352"/>
        <v>45996</v>
      </c>
      <c r="E1082" s="93">
        <f ca="1">IF(D1082&lt;$B$1,VLOOKUP(D1082,[1]DI!$A$4:$B$15000,2,FALSE),0)</f>
        <v>0</v>
      </c>
      <c r="F1082" s="14">
        <f t="shared" ca="1" si="356"/>
        <v>1</v>
      </c>
      <c r="G1082" s="14">
        <f ca="1">(TRUNC(PRODUCT($F$12:$F1081),16))</f>
        <v>1.5084385384360199</v>
      </c>
      <c r="H1082" s="14">
        <f t="shared" ca="1" si="357"/>
        <v>1.10380622170753</v>
      </c>
      <c r="I1082" s="14">
        <f t="shared" ca="1" si="358"/>
        <v>1.3665791199999999</v>
      </c>
      <c r="J1082" s="13">
        <f t="shared" si="353"/>
        <v>0.05</v>
      </c>
      <c r="K1082" s="29">
        <f t="shared" si="359"/>
        <v>44812</v>
      </c>
      <c r="L1082" s="2">
        <f t="shared" si="360"/>
        <v>816</v>
      </c>
      <c r="M1082" s="17">
        <f t="shared" si="361"/>
        <v>816</v>
      </c>
      <c r="N1082" s="12">
        <f t="shared" si="362"/>
        <v>1.1711512019999999</v>
      </c>
      <c r="O1082" s="12">
        <f t="shared" ca="1" si="363"/>
        <v>1.6004707789999999</v>
      </c>
      <c r="P1082" s="17">
        <f t="shared" si="364"/>
        <v>0</v>
      </c>
      <c r="Q1082" s="14">
        <f t="shared" ca="1" si="365"/>
        <v>0</v>
      </c>
      <c r="R1082" s="20">
        <f t="shared" si="350"/>
        <v>0</v>
      </c>
      <c r="S1082" s="14">
        <f t="shared" si="366"/>
        <v>0</v>
      </c>
      <c r="T1082" s="4">
        <f t="shared" si="367"/>
        <v>0</v>
      </c>
      <c r="U1082" s="29">
        <f t="shared" si="368"/>
        <v>0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>
        <f t="shared" si="351"/>
        <v>46000</v>
      </c>
      <c r="B1083" s="116" t="str">
        <f t="shared" ca="1" si="354"/>
        <v>n.d</v>
      </c>
      <c r="C1083" s="14">
        <f t="shared" si="355"/>
        <v>0</v>
      </c>
      <c r="D1083" s="95">
        <f t="shared" si="352"/>
        <v>45999</v>
      </c>
      <c r="E1083" s="93">
        <f ca="1">IF(D1083&lt;$B$1,VLOOKUP(D1083,[1]DI!$A$4:$B$15000,2,FALSE),0)</f>
        <v>0</v>
      </c>
      <c r="F1083" s="14">
        <f t="shared" ca="1" si="356"/>
        <v>1</v>
      </c>
      <c r="G1083" s="14">
        <f ca="1">(TRUNC(PRODUCT($F$12:$F1082),16))</f>
        <v>1.5084385384360199</v>
      </c>
      <c r="H1083" s="14">
        <f t="shared" ca="1" si="357"/>
        <v>1.10380622170753</v>
      </c>
      <c r="I1083" s="14">
        <f t="shared" ca="1" si="358"/>
        <v>1.3665791199999999</v>
      </c>
      <c r="J1083" s="13">
        <f t="shared" si="353"/>
        <v>0.05</v>
      </c>
      <c r="K1083" s="29">
        <f t="shared" si="359"/>
        <v>44812</v>
      </c>
      <c r="L1083" s="2">
        <f t="shared" si="360"/>
        <v>817</v>
      </c>
      <c r="M1083" s="17">
        <f t="shared" si="361"/>
        <v>817</v>
      </c>
      <c r="N1083" s="12">
        <f t="shared" si="362"/>
        <v>1.1713779719999999</v>
      </c>
      <c r="O1083" s="12">
        <f t="shared" ca="1" si="363"/>
        <v>1.600780678</v>
      </c>
      <c r="P1083" s="17">
        <f t="shared" si="364"/>
        <v>0</v>
      </c>
      <c r="Q1083" s="14">
        <f t="shared" ca="1" si="365"/>
        <v>0</v>
      </c>
      <c r="R1083" s="20">
        <f t="shared" si="350"/>
        <v>0</v>
      </c>
      <c r="S1083" s="14">
        <f t="shared" si="366"/>
        <v>0</v>
      </c>
      <c r="T1083" s="4">
        <f t="shared" si="367"/>
        <v>0</v>
      </c>
      <c r="U1083" s="29">
        <f t="shared" si="368"/>
        <v>0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>
        <f t="shared" si="351"/>
        <v>46001</v>
      </c>
      <c r="B1084" s="116" t="str">
        <f t="shared" ca="1" si="354"/>
        <v>n.d</v>
      </c>
      <c r="C1084" s="14">
        <f t="shared" si="355"/>
        <v>0</v>
      </c>
      <c r="D1084" s="95">
        <f t="shared" si="352"/>
        <v>46000</v>
      </c>
      <c r="E1084" s="93">
        <f ca="1">IF(D1084&lt;$B$1,VLOOKUP(D1084,[1]DI!$A$4:$B$15000,2,FALSE),0)</f>
        <v>0</v>
      </c>
      <c r="F1084" s="14">
        <f t="shared" ca="1" si="356"/>
        <v>1</v>
      </c>
      <c r="G1084" s="14">
        <f ca="1">(TRUNC(PRODUCT($F$12:$F1083),16))</f>
        <v>1.5084385384360199</v>
      </c>
      <c r="H1084" s="14">
        <f t="shared" ca="1" si="357"/>
        <v>1.10380622170753</v>
      </c>
      <c r="I1084" s="14">
        <f t="shared" ca="1" si="358"/>
        <v>1.3665791199999999</v>
      </c>
      <c r="J1084" s="13">
        <f t="shared" si="353"/>
        <v>0.05</v>
      </c>
      <c r="K1084" s="29">
        <f t="shared" si="359"/>
        <v>44812</v>
      </c>
      <c r="L1084" s="2">
        <f t="shared" si="360"/>
        <v>818</v>
      </c>
      <c r="M1084" s="17">
        <f t="shared" si="361"/>
        <v>818</v>
      </c>
      <c r="N1084" s="12">
        <f t="shared" si="362"/>
        <v>1.1716047869999999</v>
      </c>
      <c r="O1084" s="12">
        <f t="shared" ca="1" si="363"/>
        <v>1.6010906389999999</v>
      </c>
      <c r="P1084" s="17">
        <f t="shared" si="364"/>
        <v>0</v>
      </c>
      <c r="Q1084" s="14">
        <f t="shared" ca="1" si="365"/>
        <v>0</v>
      </c>
      <c r="R1084" s="20">
        <f t="shared" si="350"/>
        <v>0</v>
      </c>
      <c r="S1084" s="14">
        <f t="shared" si="366"/>
        <v>0</v>
      </c>
      <c r="T1084" s="4">
        <f t="shared" si="367"/>
        <v>0</v>
      </c>
      <c r="U1084" s="29">
        <f t="shared" si="368"/>
        <v>0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>
        <f t="shared" si="351"/>
        <v>46002</v>
      </c>
      <c r="B1085" s="116" t="str">
        <f t="shared" ca="1" si="354"/>
        <v>n.d</v>
      </c>
      <c r="C1085" s="14">
        <f t="shared" si="355"/>
        <v>0</v>
      </c>
      <c r="D1085" s="95">
        <f t="shared" si="352"/>
        <v>46001</v>
      </c>
      <c r="E1085" s="93">
        <f ca="1">IF(D1085&lt;$B$1,VLOOKUP(D1085,[1]DI!$A$4:$B$15000,2,FALSE),0)</f>
        <v>0</v>
      </c>
      <c r="F1085" s="14">
        <f t="shared" ca="1" si="356"/>
        <v>1</v>
      </c>
      <c r="G1085" s="14">
        <f ca="1">(TRUNC(PRODUCT($F$12:$F1084),16))</f>
        <v>1.5084385384360199</v>
      </c>
      <c r="H1085" s="14">
        <f t="shared" ca="1" si="357"/>
        <v>1.10380622170753</v>
      </c>
      <c r="I1085" s="14">
        <f t="shared" ca="1" si="358"/>
        <v>1.3665791199999999</v>
      </c>
      <c r="J1085" s="13">
        <f t="shared" si="353"/>
        <v>0.05</v>
      </c>
      <c r="K1085" s="29">
        <f t="shared" si="359"/>
        <v>44812</v>
      </c>
      <c r="L1085" s="2">
        <f t="shared" si="360"/>
        <v>819</v>
      </c>
      <c r="M1085" s="17">
        <f t="shared" si="361"/>
        <v>819</v>
      </c>
      <c r="N1085" s="12">
        <f t="shared" si="362"/>
        <v>1.1718316449999999</v>
      </c>
      <c r="O1085" s="12">
        <f t="shared" ca="1" si="363"/>
        <v>1.601400658</v>
      </c>
      <c r="P1085" s="17">
        <f t="shared" si="364"/>
        <v>0</v>
      </c>
      <c r="Q1085" s="14">
        <f t="shared" ca="1" si="365"/>
        <v>0</v>
      </c>
      <c r="R1085" s="20">
        <f t="shared" si="350"/>
        <v>0</v>
      </c>
      <c r="S1085" s="14">
        <f t="shared" si="366"/>
        <v>0</v>
      </c>
      <c r="T1085" s="4">
        <f t="shared" si="367"/>
        <v>0</v>
      </c>
      <c r="U1085" s="29">
        <f t="shared" si="368"/>
        <v>0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>
        <f t="shared" si="351"/>
        <v>46003</v>
      </c>
      <c r="B1086" s="116" t="str">
        <f t="shared" ca="1" si="354"/>
        <v>n.d</v>
      </c>
      <c r="C1086" s="14">
        <f t="shared" si="355"/>
        <v>0</v>
      </c>
      <c r="D1086" s="95">
        <f t="shared" si="352"/>
        <v>46002</v>
      </c>
      <c r="E1086" s="93">
        <f ca="1">IF(D1086&lt;$B$1,VLOOKUP(D1086,[1]DI!$A$4:$B$15000,2,FALSE),0)</f>
        <v>0</v>
      </c>
      <c r="F1086" s="14">
        <f t="shared" ca="1" si="356"/>
        <v>1</v>
      </c>
      <c r="G1086" s="14">
        <f ca="1">(TRUNC(PRODUCT($F$12:$F1085),16))</f>
        <v>1.5084385384360199</v>
      </c>
      <c r="H1086" s="14">
        <f t="shared" ca="1" si="357"/>
        <v>1.10380622170753</v>
      </c>
      <c r="I1086" s="14">
        <f t="shared" ca="1" si="358"/>
        <v>1.3665791199999999</v>
      </c>
      <c r="J1086" s="13">
        <f t="shared" si="353"/>
        <v>0.05</v>
      </c>
      <c r="K1086" s="29">
        <f t="shared" si="359"/>
        <v>44812</v>
      </c>
      <c r="L1086" s="2">
        <f t="shared" si="360"/>
        <v>820</v>
      </c>
      <c r="M1086" s="17">
        <f t="shared" si="361"/>
        <v>820</v>
      </c>
      <c r="N1086" s="12">
        <f t="shared" si="362"/>
        <v>1.1720585480000001</v>
      </c>
      <c r="O1086" s="12">
        <f t="shared" ca="1" si="363"/>
        <v>1.601710739</v>
      </c>
      <c r="P1086" s="17">
        <f t="shared" si="364"/>
        <v>0</v>
      </c>
      <c r="Q1086" s="14">
        <f t="shared" ca="1" si="365"/>
        <v>0</v>
      </c>
      <c r="R1086" s="20">
        <f t="shared" si="350"/>
        <v>0</v>
      </c>
      <c r="S1086" s="14">
        <f t="shared" si="366"/>
        <v>0</v>
      </c>
      <c r="T1086" s="4">
        <f t="shared" si="367"/>
        <v>0</v>
      </c>
      <c r="U1086" s="29">
        <f t="shared" si="368"/>
        <v>0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>
        <f t="shared" si="351"/>
        <v>46006</v>
      </c>
      <c r="B1087" s="116" t="str">
        <f t="shared" ca="1" si="354"/>
        <v>n.d</v>
      </c>
      <c r="C1087" s="14">
        <f t="shared" si="355"/>
        <v>0</v>
      </c>
      <c r="D1087" s="95">
        <f t="shared" si="352"/>
        <v>46003</v>
      </c>
      <c r="E1087" s="93">
        <f ca="1">IF(D1087&lt;$B$1,VLOOKUP(D1087,[1]DI!$A$4:$B$15000,2,FALSE),0)</f>
        <v>0</v>
      </c>
      <c r="F1087" s="14">
        <f t="shared" ca="1" si="356"/>
        <v>1</v>
      </c>
      <c r="G1087" s="14">
        <f ca="1">(TRUNC(PRODUCT($F$12:$F1086),16))</f>
        <v>1.5084385384360199</v>
      </c>
      <c r="H1087" s="14">
        <f t="shared" ca="1" si="357"/>
        <v>1.10380622170753</v>
      </c>
      <c r="I1087" s="14">
        <f t="shared" ca="1" si="358"/>
        <v>1.3665791199999999</v>
      </c>
      <c r="J1087" s="13">
        <f t="shared" si="353"/>
        <v>0.05</v>
      </c>
      <c r="K1087" s="29">
        <f t="shared" si="359"/>
        <v>44812</v>
      </c>
      <c r="L1087" s="2">
        <f t="shared" si="360"/>
        <v>821</v>
      </c>
      <c r="M1087" s="17">
        <f t="shared" si="361"/>
        <v>821</v>
      </c>
      <c r="N1087" s="12">
        <f t="shared" si="362"/>
        <v>1.172285494</v>
      </c>
      <c r="O1087" s="12">
        <f t="shared" ca="1" si="363"/>
        <v>1.6020208789999999</v>
      </c>
      <c r="P1087" s="17">
        <f t="shared" si="364"/>
        <v>0</v>
      </c>
      <c r="Q1087" s="14">
        <f t="shared" ca="1" si="365"/>
        <v>0</v>
      </c>
      <c r="R1087" s="20">
        <f t="shared" si="350"/>
        <v>0</v>
      </c>
      <c r="S1087" s="14">
        <f t="shared" si="366"/>
        <v>0</v>
      </c>
      <c r="T1087" s="4">
        <f t="shared" si="367"/>
        <v>0</v>
      </c>
      <c r="U1087" s="29">
        <f t="shared" si="368"/>
        <v>0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>
        <f t="shared" si="351"/>
        <v>46007</v>
      </c>
      <c r="B1088" s="116" t="str">
        <f t="shared" ca="1" si="354"/>
        <v>n.d</v>
      </c>
      <c r="C1088" s="14">
        <f t="shared" si="355"/>
        <v>0</v>
      </c>
      <c r="D1088" s="95">
        <f t="shared" si="352"/>
        <v>46006</v>
      </c>
      <c r="E1088" s="93">
        <f ca="1">IF(D1088&lt;$B$1,VLOOKUP(D1088,[1]DI!$A$4:$B$15000,2,FALSE),0)</f>
        <v>0</v>
      </c>
      <c r="F1088" s="14">
        <f t="shared" ca="1" si="356"/>
        <v>1</v>
      </c>
      <c r="G1088" s="14">
        <f ca="1">(TRUNC(PRODUCT($F$12:$F1087),16))</f>
        <v>1.5084385384360199</v>
      </c>
      <c r="H1088" s="14">
        <f t="shared" ca="1" si="357"/>
        <v>1.10380622170753</v>
      </c>
      <c r="I1088" s="14">
        <f t="shared" ca="1" si="358"/>
        <v>1.3665791199999999</v>
      </c>
      <c r="J1088" s="13">
        <f t="shared" si="353"/>
        <v>0.05</v>
      </c>
      <c r="K1088" s="29">
        <f t="shared" si="359"/>
        <v>44812</v>
      </c>
      <c r="L1088" s="2">
        <f t="shared" si="360"/>
        <v>822</v>
      </c>
      <c r="M1088" s="17">
        <f t="shared" si="361"/>
        <v>822</v>
      </c>
      <c r="N1088" s="12">
        <f t="shared" si="362"/>
        <v>1.1725124840000001</v>
      </c>
      <c r="O1088" s="12">
        <f t="shared" ca="1" si="363"/>
        <v>1.602331079</v>
      </c>
      <c r="P1088" s="17">
        <f t="shared" si="364"/>
        <v>0</v>
      </c>
      <c r="Q1088" s="14">
        <f t="shared" ca="1" si="365"/>
        <v>0</v>
      </c>
      <c r="R1088" s="20">
        <f t="shared" si="350"/>
        <v>0</v>
      </c>
      <c r="S1088" s="14">
        <f t="shared" si="366"/>
        <v>0</v>
      </c>
      <c r="T1088" s="4">
        <f t="shared" si="367"/>
        <v>0</v>
      </c>
      <c r="U1088" s="29">
        <f t="shared" si="368"/>
        <v>0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>
        <f t="shared" si="351"/>
        <v>46008</v>
      </c>
      <c r="B1089" s="116" t="str">
        <f t="shared" ca="1" si="354"/>
        <v>n.d</v>
      </c>
      <c r="C1089" s="14">
        <f t="shared" si="355"/>
        <v>0</v>
      </c>
      <c r="D1089" s="95">
        <f t="shared" si="352"/>
        <v>46007</v>
      </c>
      <c r="E1089" s="93">
        <f ca="1">IF(D1089&lt;$B$1,VLOOKUP(D1089,[1]DI!$A$4:$B$15000,2,FALSE),0)</f>
        <v>0</v>
      </c>
      <c r="F1089" s="14">
        <f t="shared" ca="1" si="356"/>
        <v>1</v>
      </c>
      <c r="G1089" s="14">
        <f ca="1">(TRUNC(PRODUCT($F$12:$F1088),16))</f>
        <v>1.5084385384360199</v>
      </c>
      <c r="H1089" s="14">
        <f t="shared" ca="1" si="357"/>
        <v>1.10380622170753</v>
      </c>
      <c r="I1089" s="14">
        <f t="shared" ca="1" si="358"/>
        <v>1.3665791199999999</v>
      </c>
      <c r="J1089" s="13">
        <f t="shared" si="353"/>
        <v>0.05</v>
      </c>
      <c r="K1089" s="29">
        <f t="shared" si="359"/>
        <v>44812</v>
      </c>
      <c r="L1089" s="2">
        <f t="shared" si="360"/>
        <v>823</v>
      </c>
      <c r="M1089" s="17">
        <f t="shared" si="361"/>
        <v>823</v>
      </c>
      <c r="N1089" s="12">
        <f t="shared" si="362"/>
        <v>1.172739518</v>
      </c>
      <c r="O1089" s="12">
        <f t="shared" ca="1" si="363"/>
        <v>1.602641338</v>
      </c>
      <c r="P1089" s="17">
        <f t="shared" si="364"/>
        <v>0</v>
      </c>
      <c r="Q1089" s="14">
        <f t="shared" ca="1" si="365"/>
        <v>0</v>
      </c>
      <c r="R1089" s="20">
        <f t="shared" si="350"/>
        <v>0</v>
      </c>
      <c r="S1089" s="14">
        <f t="shared" si="366"/>
        <v>0</v>
      </c>
      <c r="T1089" s="4">
        <f t="shared" si="367"/>
        <v>0</v>
      </c>
      <c r="U1089" s="29">
        <f t="shared" si="368"/>
        <v>0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>
        <f t="shared" si="351"/>
        <v>46009</v>
      </c>
      <c r="B1090" s="116" t="str">
        <f t="shared" ca="1" si="354"/>
        <v>n.d</v>
      </c>
      <c r="C1090" s="14">
        <f t="shared" si="355"/>
        <v>0</v>
      </c>
      <c r="D1090" s="95">
        <f t="shared" si="352"/>
        <v>46008</v>
      </c>
      <c r="E1090" s="93">
        <f ca="1">IF(D1090&lt;$B$1,VLOOKUP(D1090,[1]DI!$A$4:$B$15000,2,FALSE),0)</f>
        <v>0</v>
      </c>
      <c r="F1090" s="14">
        <f t="shared" ca="1" si="356"/>
        <v>1</v>
      </c>
      <c r="G1090" s="14">
        <f ca="1">(TRUNC(PRODUCT($F$12:$F1089),16))</f>
        <v>1.5084385384360199</v>
      </c>
      <c r="H1090" s="14">
        <f t="shared" ca="1" si="357"/>
        <v>1.10380622170753</v>
      </c>
      <c r="I1090" s="14">
        <f t="shared" ca="1" si="358"/>
        <v>1.3665791199999999</v>
      </c>
      <c r="J1090" s="13">
        <f t="shared" si="353"/>
        <v>0.05</v>
      </c>
      <c r="K1090" s="29">
        <f t="shared" si="359"/>
        <v>44812</v>
      </c>
      <c r="L1090" s="2">
        <f t="shared" si="360"/>
        <v>824</v>
      </c>
      <c r="M1090" s="17">
        <f t="shared" si="361"/>
        <v>824</v>
      </c>
      <c r="N1090" s="12">
        <f t="shared" si="362"/>
        <v>1.1729665970000001</v>
      </c>
      <c r="O1090" s="12">
        <f t="shared" ca="1" si="363"/>
        <v>1.60295166</v>
      </c>
      <c r="P1090" s="17">
        <f t="shared" si="364"/>
        <v>0</v>
      </c>
      <c r="Q1090" s="14">
        <f t="shared" ca="1" si="365"/>
        <v>0</v>
      </c>
      <c r="R1090" s="20">
        <f t="shared" si="350"/>
        <v>0</v>
      </c>
      <c r="S1090" s="14">
        <f t="shared" si="366"/>
        <v>0</v>
      </c>
      <c r="T1090" s="4">
        <f t="shared" si="367"/>
        <v>0</v>
      </c>
      <c r="U1090" s="29">
        <f t="shared" si="368"/>
        <v>0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>
        <f t="shared" si="351"/>
        <v>46010</v>
      </c>
      <c r="B1091" s="116" t="str">
        <f t="shared" ca="1" si="354"/>
        <v>n.d</v>
      </c>
      <c r="C1091" s="14">
        <f t="shared" si="355"/>
        <v>0</v>
      </c>
      <c r="D1091" s="95">
        <f t="shared" si="352"/>
        <v>46009</v>
      </c>
      <c r="E1091" s="93">
        <f ca="1">IF(D1091&lt;$B$1,VLOOKUP(D1091,[1]DI!$A$4:$B$15000,2,FALSE),0)</f>
        <v>0</v>
      </c>
      <c r="F1091" s="14">
        <f t="shared" ca="1" si="356"/>
        <v>1</v>
      </c>
      <c r="G1091" s="14">
        <f ca="1">(TRUNC(PRODUCT($F$12:$F1090),16))</f>
        <v>1.5084385384360199</v>
      </c>
      <c r="H1091" s="14">
        <f t="shared" ca="1" si="357"/>
        <v>1.10380622170753</v>
      </c>
      <c r="I1091" s="14">
        <f t="shared" ca="1" si="358"/>
        <v>1.3665791199999999</v>
      </c>
      <c r="J1091" s="13">
        <f t="shared" si="353"/>
        <v>0.05</v>
      </c>
      <c r="K1091" s="29">
        <f t="shared" si="359"/>
        <v>44812</v>
      </c>
      <c r="L1091" s="2">
        <f t="shared" si="360"/>
        <v>825</v>
      </c>
      <c r="M1091" s="17">
        <f t="shared" si="361"/>
        <v>825</v>
      </c>
      <c r="N1091" s="12">
        <f t="shared" si="362"/>
        <v>1.1731937189999999</v>
      </c>
      <c r="O1091" s="12">
        <f t="shared" ca="1" si="363"/>
        <v>1.6032620399999999</v>
      </c>
      <c r="P1091" s="17">
        <f t="shared" si="364"/>
        <v>0</v>
      </c>
      <c r="Q1091" s="14">
        <f t="shared" ca="1" si="365"/>
        <v>0</v>
      </c>
      <c r="R1091" s="20">
        <f t="shared" si="350"/>
        <v>0</v>
      </c>
      <c r="S1091" s="14">
        <f t="shared" si="366"/>
        <v>0</v>
      </c>
      <c r="T1091" s="4">
        <f t="shared" si="367"/>
        <v>0</v>
      </c>
      <c r="U1091" s="29">
        <f t="shared" si="368"/>
        <v>0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>
        <f t="shared" si="351"/>
        <v>46013</v>
      </c>
      <c r="B1092" s="116" t="str">
        <f t="shared" ca="1" si="354"/>
        <v>n.d</v>
      </c>
      <c r="C1092" s="14">
        <f t="shared" si="355"/>
        <v>0</v>
      </c>
      <c r="D1092" s="95">
        <f t="shared" si="352"/>
        <v>46010</v>
      </c>
      <c r="E1092" s="93">
        <f ca="1">IF(D1092&lt;$B$1,VLOOKUP(D1092,[1]DI!$A$4:$B$15000,2,FALSE),0)</f>
        <v>0</v>
      </c>
      <c r="F1092" s="14">
        <f t="shared" ca="1" si="356"/>
        <v>1</v>
      </c>
      <c r="G1092" s="14">
        <f ca="1">(TRUNC(PRODUCT($F$12:$F1091),16))</f>
        <v>1.5084385384360199</v>
      </c>
      <c r="H1092" s="14">
        <f t="shared" ca="1" si="357"/>
        <v>1.10380622170753</v>
      </c>
      <c r="I1092" s="14">
        <f t="shared" ca="1" si="358"/>
        <v>1.3665791199999999</v>
      </c>
      <c r="J1092" s="13">
        <f t="shared" si="353"/>
        <v>0.05</v>
      </c>
      <c r="K1092" s="29">
        <f t="shared" si="359"/>
        <v>44812</v>
      </c>
      <c r="L1092" s="2">
        <f t="shared" si="360"/>
        <v>826</v>
      </c>
      <c r="M1092" s="17">
        <f t="shared" si="361"/>
        <v>826</v>
      </c>
      <c r="N1092" s="12">
        <f t="shared" si="362"/>
        <v>1.1734208850000001</v>
      </c>
      <c r="O1092" s="12">
        <f t="shared" ca="1" si="363"/>
        <v>1.60357248</v>
      </c>
      <c r="P1092" s="17">
        <f t="shared" si="364"/>
        <v>0</v>
      </c>
      <c r="Q1092" s="14">
        <f t="shared" ca="1" si="365"/>
        <v>0</v>
      </c>
      <c r="R1092" s="20">
        <f t="shared" si="350"/>
        <v>0</v>
      </c>
      <c r="S1092" s="14">
        <f t="shared" si="366"/>
        <v>0</v>
      </c>
      <c r="T1092" s="4">
        <f t="shared" si="367"/>
        <v>0</v>
      </c>
      <c r="U1092" s="29">
        <f t="shared" si="368"/>
        <v>0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>
        <f t="shared" si="351"/>
        <v>46014</v>
      </c>
      <c r="B1093" s="116" t="str">
        <f t="shared" ca="1" si="354"/>
        <v>n.d</v>
      </c>
      <c r="C1093" s="14">
        <f t="shared" si="355"/>
        <v>0</v>
      </c>
      <c r="D1093" s="95">
        <f t="shared" si="352"/>
        <v>46013</v>
      </c>
      <c r="E1093" s="93">
        <f ca="1">IF(D1093&lt;$B$1,VLOOKUP(D1093,[1]DI!$A$4:$B$15000,2,FALSE),0)</f>
        <v>0</v>
      </c>
      <c r="F1093" s="14">
        <f t="shared" ca="1" si="356"/>
        <v>1</v>
      </c>
      <c r="G1093" s="14">
        <f ca="1">(TRUNC(PRODUCT($F$12:$F1092),16))</f>
        <v>1.5084385384360199</v>
      </c>
      <c r="H1093" s="14">
        <f t="shared" ca="1" si="357"/>
        <v>1.10380622170753</v>
      </c>
      <c r="I1093" s="14">
        <f t="shared" ca="1" si="358"/>
        <v>1.3665791199999999</v>
      </c>
      <c r="J1093" s="13">
        <f t="shared" si="353"/>
        <v>0.05</v>
      </c>
      <c r="K1093" s="29">
        <f t="shared" si="359"/>
        <v>44812</v>
      </c>
      <c r="L1093" s="2">
        <f t="shared" si="360"/>
        <v>827</v>
      </c>
      <c r="M1093" s="17">
        <f t="shared" si="361"/>
        <v>827</v>
      </c>
      <c r="N1093" s="12">
        <f t="shared" si="362"/>
        <v>1.1736480949999999</v>
      </c>
      <c r="O1093" s="12">
        <f t="shared" ca="1" si="363"/>
        <v>1.6038829809999999</v>
      </c>
      <c r="P1093" s="17">
        <f t="shared" si="364"/>
        <v>0</v>
      </c>
      <c r="Q1093" s="14">
        <f t="shared" ca="1" si="365"/>
        <v>0</v>
      </c>
      <c r="R1093" s="20">
        <f t="shared" si="350"/>
        <v>0</v>
      </c>
      <c r="S1093" s="14">
        <f t="shared" si="366"/>
        <v>0</v>
      </c>
      <c r="T1093" s="4">
        <f t="shared" si="367"/>
        <v>0</v>
      </c>
      <c r="U1093" s="29">
        <f t="shared" si="368"/>
        <v>0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>
        <f t="shared" si="351"/>
        <v>46015</v>
      </c>
      <c r="B1094" s="116" t="str">
        <f t="shared" ca="1" si="354"/>
        <v>n.d</v>
      </c>
      <c r="C1094" s="14">
        <f t="shared" si="355"/>
        <v>0</v>
      </c>
      <c r="D1094" s="95">
        <f t="shared" si="352"/>
        <v>46014</v>
      </c>
      <c r="E1094" s="93">
        <f ca="1">IF(D1094&lt;$B$1,VLOOKUP(D1094,[1]DI!$A$4:$B$15000,2,FALSE),0)</f>
        <v>0</v>
      </c>
      <c r="F1094" s="14">
        <f t="shared" ca="1" si="356"/>
        <v>1</v>
      </c>
      <c r="G1094" s="14">
        <f ca="1">(TRUNC(PRODUCT($F$12:$F1093),16))</f>
        <v>1.5084385384360199</v>
      </c>
      <c r="H1094" s="14">
        <f t="shared" ca="1" si="357"/>
        <v>1.10380622170753</v>
      </c>
      <c r="I1094" s="14">
        <f t="shared" ca="1" si="358"/>
        <v>1.3665791199999999</v>
      </c>
      <c r="J1094" s="13">
        <f t="shared" si="353"/>
        <v>0.05</v>
      </c>
      <c r="K1094" s="29">
        <f t="shared" si="359"/>
        <v>44812</v>
      </c>
      <c r="L1094" s="2">
        <f t="shared" si="360"/>
        <v>828</v>
      </c>
      <c r="M1094" s="17">
        <f t="shared" si="361"/>
        <v>828</v>
      </c>
      <c r="N1094" s="12">
        <f t="shared" si="362"/>
        <v>1.173875349</v>
      </c>
      <c r="O1094" s="12">
        <f t="shared" ca="1" si="363"/>
        <v>1.6041935409999999</v>
      </c>
      <c r="P1094" s="17">
        <f t="shared" si="364"/>
        <v>0</v>
      </c>
      <c r="Q1094" s="14">
        <f t="shared" ca="1" si="365"/>
        <v>0</v>
      </c>
      <c r="R1094" s="20">
        <f t="shared" si="350"/>
        <v>0</v>
      </c>
      <c r="S1094" s="14">
        <f t="shared" si="366"/>
        <v>0</v>
      </c>
      <c r="T1094" s="4">
        <f t="shared" si="367"/>
        <v>0</v>
      </c>
      <c r="U1094" s="29">
        <f t="shared" si="368"/>
        <v>0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>
        <f t="shared" si="351"/>
        <v>46017</v>
      </c>
      <c r="B1095" s="116" t="str">
        <f t="shared" ca="1" si="354"/>
        <v>n.d</v>
      </c>
      <c r="C1095" s="14">
        <f t="shared" si="355"/>
        <v>0</v>
      </c>
      <c r="D1095" s="95">
        <f t="shared" si="352"/>
        <v>46015</v>
      </c>
      <c r="E1095" s="93">
        <f ca="1">IF(D1095&lt;$B$1,VLOOKUP(D1095,[1]DI!$A$4:$B$15000,2,FALSE),0)</f>
        <v>0</v>
      </c>
      <c r="F1095" s="14">
        <f t="shared" ca="1" si="356"/>
        <v>1</v>
      </c>
      <c r="G1095" s="14">
        <f ca="1">(TRUNC(PRODUCT($F$12:$F1094),16))</f>
        <v>1.5084385384360199</v>
      </c>
      <c r="H1095" s="14">
        <f t="shared" ca="1" si="357"/>
        <v>1.10380622170753</v>
      </c>
      <c r="I1095" s="14">
        <f t="shared" ca="1" si="358"/>
        <v>1.3665791199999999</v>
      </c>
      <c r="J1095" s="13">
        <f t="shared" si="353"/>
        <v>0.05</v>
      </c>
      <c r="K1095" s="29">
        <f t="shared" si="359"/>
        <v>44812</v>
      </c>
      <c r="L1095" s="2">
        <f t="shared" si="360"/>
        <v>829</v>
      </c>
      <c r="M1095" s="17">
        <f t="shared" si="361"/>
        <v>829</v>
      </c>
      <c r="N1095" s="12">
        <f t="shared" si="362"/>
        <v>1.174102647</v>
      </c>
      <c r="O1095" s="12">
        <f t="shared" ca="1" si="363"/>
        <v>1.604504162</v>
      </c>
      <c r="P1095" s="17">
        <f t="shared" si="364"/>
        <v>0</v>
      </c>
      <c r="Q1095" s="14">
        <f t="shared" ca="1" si="365"/>
        <v>0</v>
      </c>
      <c r="R1095" s="20">
        <f t="shared" si="350"/>
        <v>0</v>
      </c>
      <c r="S1095" s="14">
        <f t="shared" si="366"/>
        <v>0</v>
      </c>
      <c r="T1095" s="4">
        <f t="shared" si="367"/>
        <v>0</v>
      </c>
      <c r="U1095" s="29">
        <f t="shared" si="368"/>
        <v>0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>
        <f t="shared" si="351"/>
        <v>46020</v>
      </c>
      <c r="B1096" s="116" t="str">
        <f t="shared" ca="1" si="354"/>
        <v>n.d</v>
      </c>
      <c r="C1096" s="14">
        <f t="shared" si="355"/>
        <v>0</v>
      </c>
      <c r="D1096" s="95">
        <f t="shared" si="352"/>
        <v>46017</v>
      </c>
      <c r="E1096" s="93">
        <f ca="1">IF(D1096&lt;$B$1,VLOOKUP(D1096,[1]DI!$A$4:$B$15000,2,FALSE),0)</f>
        <v>0</v>
      </c>
      <c r="F1096" s="14">
        <f t="shared" ca="1" si="356"/>
        <v>1</v>
      </c>
      <c r="G1096" s="14">
        <f ca="1">(TRUNC(PRODUCT($F$12:$F1095),16))</f>
        <v>1.5084385384360199</v>
      </c>
      <c r="H1096" s="14">
        <f t="shared" ca="1" si="357"/>
        <v>1.10380622170753</v>
      </c>
      <c r="I1096" s="14">
        <f t="shared" ca="1" si="358"/>
        <v>1.3665791199999999</v>
      </c>
      <c r="J1096" s="13">
        <f t="shared" si="353"/>
        <v>0.05</v>
      </c>
      <c r="K1096" s="29">
        <f t="shared" si="359"/>
        <v>44812</v>
      </c>
      <c r="L1096" s="2">
        <f t="shared" si="360"/>
        <v>830</v>
      </c>
      <c r="M1096" s="17">
        <f t="shared" si="361"/>
        <v>830</v>
      </c>
      <c r="N1096" s="12">
        <f t="shared" si="362"/>
        <v>1.1743299890000001</v>
      </c>
      <c r="O1096" s="12">
        <f t="shared" ca="1" si="363"/>
        <v>1.604814843</v>
      </c>
      <c r="P1096" s="17">
        <f t="shared" si="364"/>
        <v>0</v>
      </c>
      <c r="Q1096" s="14">
        <f t="shared" ca="1" si="365"/>
        <v>0</v>
      </c>
      <c r="R1096" s="20">
        <f t="shared" si="350"/>
        <v>0</v>
      </c>
      <c r="S1096" s="14">
        <f t="shared" si="366"/>
        <v>0</v>
      </c>
      <c r="T1096" s="4">
        <f t="shared" si="367"/>
        <v>0</v>
      </c>
      <c r="U1096" s="29">
        <f t="shared" si="368"/>
        <v>0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>
        <f t="shared" si="351"/>
        <v>46021</v>
      </c>
      <c r="B1097" s="116" t="str">
        <f t="shared" ca="1" si="354"/>
        <v>n.d</v>
      </c>
      <c r="C1097" s="14">
        <f t="shared" si="355"/>
        <v>0</v>
      </c>
      <c r="D1097" s="95">
        <f t="shared" si="352"/>
        <v>46020</v>
      </c>
      <c r="E1097" s="93">
        <f ca="1">IF(D1097&lt;$B$1,VLOOKUP(D1097,[1]DI!$A$4:$B$15000,2,FALSE),0)</f>
        <v>0</v>
      </c>
      <c r="F1097" s="14">
        <f t="shared" ca="1" si="356"/>
        <v>1</v>
      </c>
      <c r="G1097" s="14">
        <f ca="1">(TRUNC(PRODUCT($F$12:$F1096),16))</f>
        <v>1.5084385384360199</v>
      </c>
      <c r="H1097" s="14">
        <f t="shared" ca="1" si="357"/>
        <v>1.10380622170753</v>
      </c>
      <c r="I1097" s="14">
        <f t="shared" ca="1" si="358"/>
        <v>1.3665791199999999</v>
      </c>
      <c r="J1097" s="13">
        <f t="shared" si="353"/>
        <v>0.05</v>
      </c>
      <c r="K1097" s="29">
        <f t="shared" si="359"/>
        <v>44812</v>
      </c>
      <c r="L1097" s="2">
        <f t="shared" si="360"/>
        <v>831</v>
      </c>
      <c r="M1097" s="17">
        <f t="shared" si="361"/>
        <v>831</v>
      </c>
      <c r="N1097" s="12">
        <f t="shared" si="362"/>
        <v>1.174557375</v>
      </c>
      <c r="O1097" s="12">
        <f t="shared" ca="1" si="363"/>
        <v>1.605125584</v>
      </c>
      <c r="P1097" s="17">
        <f t="shared" si="364"/>
        <v>0</v>
      </c>
      <c r="Q1097" s="14">
        <f t="shared" ca="1" si="365"/>
        <v>0</v>
      </c>
      <c r="R1097" s="20">
        <f t="shared" si="350"/>
        <v>0</v>
      </c>
      <c r="S1097" s="14">
        <f t="shared" si="366"/>
        <v>0</v>
      </c>
      <c r="T1097" s="4">
        <f t="shared" si="367"/>
        <v>0</v>
      </c>
      <c r="U1097" s="29">
        <f t="shared" si="368"/>
        <v>0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>
        <f t="shared" si="351"/>
        <v>46022</v>
      </c>
      <c r="B1098" s="116" t="str">
        <f t="shared" ca="1" si="354"/>
        <v>n.d</v>
      </c>
      <c r="C1098" s="14">
        <f t="shared" si="355"/>
        <v>0</v>
      </c>
      <c r="D1098" s="95">
        <f t="shared" si="352"/>
        <v>46021</v>
      </c>
      <c r="E1098" s="93">
        <f ca="1">IF(D1098&lt;$B$1,VLOOKUP(D1098,[1]DI!$A$4:$B$15000,2,FALSE),0)</f>
        <v>0</v>
      </c>
      <c r="F1098" s="14">
        <f t="shared" ca="1" si="356"/>
        <v>1</v>
      </c>
      <c r="G1098" s="14">
        <f ca="1">(TRUNC(PRODUCT($F$12:$F1097),16))</f>
        <v>1.5084385384360199</v>
      </c>
      <c r="H1098" s="14">
        <f t="shared" ca="1" si="357"/>
        <v>1.10380622170753</v>
      </c>
      <c r="I1098" s="14">
        <f t="shared" ca="1" si="358"/>
        <v>1.3665791199999999</v>
      </c>
      <c r="J1098" s="13">
        <f t="shared" si="353"/>
        <v>0.05</v>
      </c>
      <c r="K1098" s="29">
        <f t="shared" si="359"/>
        <v>44812</v>
      </c>
      <c r="L1098" s="2">
        <f t="shared" si="360"/>
        <v>832</v>
      </c>
      <c r="M1098" s="17">
        <f t="shared" si="361"/>
        <v>832</v>
      </c>
      <c r="N1098" s="12">
        <f t="shared" si="362"/>
        <v>1.174784805</v>
      </c>
      <c r="O1098" s="12">
        <f t="shared" ca="1" si="363"/>
        <v>1.605436385</v>
      </c>
      <c r="P1098" s="17">
        <f t="shared" si="364"/>
        <v>0</v>
      </c>
      <c r="Q1098" s="14">
        <f t="shared" ca="1" si="365"/>
        <v>0</v>
      </c>
      <c r="R1098" s="20">
        <f t="shared" si="350"/>
        <v>0</v>
      </c>
      <c r="S1098" s="14">
        <f t="shared" si="366"/>
        <v>0</v>
      </c>
      <c r="T1098" s="4">
        <f t="shared" si="367"/>
        <v>0</v>
      </c>
      <c r="U1098" s="29">
        <f t="shared" si="368"/>
        <v>0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>
        <f t="shared" si="351"/>
        <v>46024</v>
      </c>
      <c r="B1099" s="116" t="str">
        <f t="shared" ca="1" si="354"/>
        <v>n.d</v>
      </c>
      <c r="C1099" s="14">
        <f t="shared" si="355"/>
        <v>0</v>
      </c>
      <c r="D1099" s="95">
        <f t="shared" si="352"/>
        <v>46022</v>
      </c>
      <c r="E1099" s="93">
        <f ca="1">IF(D1099&lt;$B$1,VLOOKUP(D1099,[1]DI!$A$4:$B$15000,2,FALSE),0)</f>
        <v>0</v>
      </c>
      <c r="F1099" s="14">
        <f t="shared" ca="1" si="356"/>
        <v>1</v>
      </c>
      <c r="G1099" s="14">
        <f ca="1">(TRUNC(PRODUCT($F$12:$F1098),16))</f>
        <v>1.5084385384360199</v>
      </c>
      <c r="H1099" s="14">
        <f t="shared" ca="1" si="357"/>
        <v>1.10380622170753</v>
      </c>
      <c r="I1099" s="14">
        <f t="shared" ca="1" si="358"/>
        <v>1.3665791199999999</v>
      </c>
      <c r="J1099" s="13">
        <f t="shared" si="353"/>
        <v>0.05</v>
      </c>
      <c r="K1099" s="29">
        <f t="shared" si="359"/>
        <v>44812</v>
      </c>
      <c r="L1099" s="2">
        <f t="shared" si="360"/>
        <v>833</v>
      </c>
      <c r="M1099" s="17">
        <f t="shared" si="361"/>
        <v>833</v>
      </c>
      <c r="N1099" s="12">
        <f t="shared" si="362"/>
        <v>1.17501228</v>
      </c>
      <c r="O1099" s="12">
        <f t="shared" ca="1" si="363"/>
        <v>1.6057472479999999</v>
      </c>
      <c r="P1099" s="17">
        <f t="shared" si="364"/>
        <v>0</v>
      </c>
      <c r="Q1099" s="14">
        <f t="shared" ca="1" si="365"/>
        <v>0</v>
      </c>
      <c r="R1099" s="20">
        <f t="shared" si="350"/>
        <v>0</v>
      </c>
      <c r="S1099" s="14">
        <f t="shared" si="366"/>
        <v>0</v>
      </c>
      <c r="T1099" s="4">
        <f t="shared" si="367"/>
        <v>0</v>
      </c>
      <c r="U1099" s="29">
        <f t="shared" si="368"/>
        <v>0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2025-05-16T12:56:37Z</dcterms:modified>
</cp:coreProperties>
</file>