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9D6109B-9E9A-4287-BCED-2320B8A328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04" i="1" l="1"/>
  <c r="X163" i="1" l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A16" i="1" l="1"/>
  <c r="D15" i="1"/>
  <c r="E15" i="1" s="1"/>
  <c r="F13" i="1"/>
  <c r="H13" i="1" s="1"/>
  <c r="D14" i="1"/>
  <c r="E14" i="1" s="1"/>
  <c r="AD13" i="1"/>
  <c r="D13" i="1"/>
  <c r="E13" i="1" s="1"/>
  <c r="K13" i="1"/>
  <c r="L13" i="1" s="1"/>
  <c r="M13" i="1" s="1"/>
  <c r="I62" i="1"/>
  <c r="A17" i="1" l="1"/>
  <c r="D16" i="1"/>
  <c r="E16" i="1" s="1"/>
  <c r="N13" i="1"/>
  <c r="P13" i="1" s="1"/>
  <c r="I63" i="1"/>
  <c r="F15" i="1"/>
  <c r="F14" i="1"/>
  <c r="F16" i="1"/>
  <c r="A18" i="1" l="1"/>
  <c r="D17" i="1"/>
  <c r="E17" i="1" s="1"/>
  <c r="F18" i="1" s="1"/>
  <c r="F17" i="1"/>
  <c r="I64" i="1"/>
  <c r="B13" i="1"/>
  <c r="A19" i="1" l="1"/>
  <c r="D18" i="1"/>
  <c r="E18" i="1" s="1"/>
  <c r="F19" i="1" s="1"/>
  <c r="I65" i="1"/>
  <c r="D19" i="1" l="1"/>
  <c r="E19" i="1" s="1"/>
  <c r="A20" i="1"/>
  <c r="I66" i="1"/>
  <c r="F20" i="1" l="1"/>
  <c r="D20" i="1"/>
  <c r="E20" i="1" s="1"/>
  <c r="A21" i="1"/>
  <c r="I67" i="1"/>
  <c r="D21" i="1" l="1"/>
  <c r="E21" i="1" s="1"/>
  <c r="A22" i="1"/>
  <c r="F21" i="1"/>
  <c r="I68" i="1"/>
  <c r="F22" i="1" l="1"/>
  <c r="D22" i="1"/>
  <c r="E22" i="1" s="1"/>
  <c r="F23" i="1" s="1"/>
  <c r="A23" i="1"/>
  <c r="I69" i="1"/>
  <c r="D23" i="1" l="1"/>
  <c r="E23" i="1" s="1"/>
  <c r="F24" i="1" s="1"/>
  <c r="A24" i="1"/>
  <c r="I70" i="1"/>
  <c r="D24" i="1" l="1"/>
  <c r="E24" i="1" s="1"/>
  <c r="F25" i="1" s="1"/>
  <c r="A25" i="1"/>
  <c r="I71" i="1"/>
  <c r="D25" i="1" l="1"/>
  <c r="E25" i="1" s="1"/>
  <c r="A26" i="1"/>
  <c r="I72" i="1"/>
  <c r="D26" i="1" l="1"/>
  <c r="E26" i="1" s="1"/>
  <c r="A27" i="1"/>
  <c r="F26" i="1"/>
  <c r="I73" i="1"/>
  <c r="D27" i="1" l="1"/>
  <c r="E27" i="1" s="1"/>
  <c r="F28" i="1" s="1"/>
  <c r="A28" i="1"/>
  <c r="F27" i="1"/>
  <c r="I74" i="1"/>
  <c r="D28" i="1" l="1"/>
  <c r="E28" i="1" s="1"/>
  <c r="A29" i="1"/>
  <c r="I75" i="1"/>
  <c r="F29" i="1" l="1"/>
  <c r="D29" i="1"/>
  <c r="E29" i="1" s="1"/>
  <c r="A30" i="1"/>
  <c r="I76" i="1"/>
  <c r="D30" i="1" l="1"/>
  <c r="E30" i="1" s="1"/>
  <c r="F31" i="1" s="1"/>
  <c r="A31" i="1"/>
  <c r="F30" i="1"/>
  <c r="I77" i="1"/>
  <c r="D31" i="1" l="1"/>
  <c r="E31" i="1" s="1"/>
  <c r="A32" i="1"/>
  <c r="I78" i="1"/>
  <c r="D32" i="1" l="1"/>
  <c r="E32" i="1" s="1"/>
  <c r="A33" i="1"/>
  <c r="F32" i="1"/>
  <c r="I79" i="1"/>
  <c r="D33" i="1" l="1"/>
  <c r="E33" i="1" s="1"/>
  <c r="F34" i="1" s="1"/>
  <c r="A34" i="1"/>
  <c r="F33" i="1"/>
  <c r="I80" i="1"/>
  <c r="D34" i="1" l="1"/>
  <c r="E34" i="1" s="1"/>
  <c r="A35" i="1"/>
  <c r="I81" i="1"/>
  <c r="D35" i="1" l="1"/>
  <c r="E35" i="1" s="1"/>
  <c r="A36" i="1"/>
  <c r="F35" i="1"/>
  <c r="I82" i="1"/>
  <c r="F36" i="1" l="1"/>
  <c r="D36" i="1"/>
  <c r="E36" i="1" s="1"/>
  <c r="F37" i="1" s="1"/>
  <c r="A37" i="1"/>
  <c r="I83" i="1"/>
  <c r="D37" i="1" l="1"/>
  <c r="E37" i="1" s="1"/>
  <c r="F38" i="1" s="1"/>
  <c r="A38" i="1"/>
  <c r="I84" i="1"/>
  <c r="D38" i="1" l="1"/>
  <c r="E38" i="1" s="1"/>
  <c r="A39" i="1"/>
  <c r="I85" i="1"/>
  <c r="D39" i="1" l="1"/>
  <c r="E39" i="1" s="1"/>
  <c r="A40" i="1"/>
  <c r="F39" i="1"/>
  <c r="I86" i="1"/>
  <c r="F40" i="1" l="1"/>
  <c r="D40" i="1"/>
  <c r="E40" i="1" s="1"/>
  <c r="F41" i="1" s="1"/>
  <c r="A41" i="1"/>
  <c r="I87" i="1"/>
  <c r="D41" i="1" l="1"/>
  <c r="E41" i="1" s="1"/>
  <c r="A42" i="1"/>
  <c r="I88" i="1"/>
  <c r="F42" i="1" l="1"/>
  <c r="D42" i="1"/>
  <c r="E42" i="1" s="1"/>
  <c r="A43" i="1"/>
  <c r="I89" i="1"/>
  <c r="F43" i="1" l="1"/>
  <c r="D43" i="1"/>
  <c r="E43" i="1" s="1"/>
  <c r="F44" i="1" s="1"/>
  <c r="A44" i="1"/>
  <c r="I90" i="1"/>
  <c r="D44" i="1" l="1"/>
  <c r="E44" i="1" s="1"/>
  <c r="F45" i="1" s="1"/>
  <c r="A45" i="1"/>
  <c r="I91" i="1"/>
  <c r="D45" i="1" l="1"/>
  <c r="E45" i="1" s="1"/>
  <c r="A46" i="1"/>
  <c r="I92" i="1"/>
  <c r="F46" i="1" l="1"/>
  <c r="D46" i="1"/>
  <c r="E46" i="1" s="1"/>
  <c r="A47" i="1"/>
  <c r="I93" i="1"/>
  <c r="F47" i="1" l="1"/>
  <c r="D47" i="1"/>
  <c r="E47" i="1" s="1"/>
  <c r="F48" i="1" s="1"/>
  <c r="A48" i="1"/>
  <c r="I94" i="1"/>
  <c r="D48" i="1" l="1"/>
  <c r="E48" i="1" s="1"/>
  <c r="A49" i="1"/>
  <c r="I95" i="1"/>
  <c r="D49" i="1" l="1"/>
  <c r="E49" i="1" s="1"/>
  <c r="F50" i="1" s="1"/>
  <c r="A50" i="1"/>
  <c r="F49" i="1"/>
  <c r="I96" i="1"/>
  <c r="D50" i="1" l="1"/>
  <c r="E50" i="1" s="1"/>
  <c r="A51" i="1"/>
  <c r="I97" i="1"/>
  <c r="D51" i="1" l="1"/>
  <c r="E51" i="1" s="1"/>
  <c r="F52" i="1" s="1"/>
  <c r="A52" i="1"/>
  <c r="F51" i="1"/>
  <c r="I98" i="1"/>
  <c r="D52" i="1" l="1"/>
  <c r="E52" i="1" s="1"/>
  <c r="A53" i="1"/>
  <c r="I99" i="1"/>
  <c r="F53" i="1" l="1"/>
  <c r="D53" i="1"/>
  <c r="E53" i="1" s="1"/>
  <c r="F54" i="1" s="1"/>
  <c r="A54" i="1"/>
  <c r="I100" i="1"/>
  <c r="D54" i="1" l="1"/>
  <c r="E54" i="1" s="1"/>
  <c r="A55" i="1"/>
  <c r="I101" i="1"/>
  <c r="F55" i="1" l="1"/>
  <c r="D55" i="1"/>
  <c r="E55" i="1" s="1"/>
  <c r="F56" i="1" s="1"/>
  <c r="A56" i="1"/>
  <c r="I102" i="1"/>
  <c r="D56" i="1" l="1"/>
  <c r="E56" i="1" s="1"/>
  <c r="F57" i="1" s="1"/>
  <c r="A57" i="1"/>
  <c r="I103" i="1"/>
  <c r="D57" i="1" l="1"/>
  <c r="E57" i="1" s="1"/>
  <c r="F58" i="1" s="1"/>
  <c r="A58" i="1"/>
  <c r="I104" i="1"/>
  <c r="D58" i="1" l="1"/>
  <c r="E58" i="1" s="1"/>
  <c r="A59" i="1"/>
  <c r="I105" i="1"/>
  <c r="D59" i="1" l="1"/>
  <c r="E59" i="1" s="1"/>
  <c r="A60" i="1"/>
  <c r="F59" i="1"/>
  <c r="I106" i="1"/>
  <c r="F60" i="1" l="1"/>
  <c r="D60" i="1"/>
  <c r="E60" i="1" s="1"/>
  <c r="F61" i="1" s="1"/>
  <c r="A61" i="1"/>
  <c r="I107" i="1"/>
  <c r="D61" i="1" l="1"/>
  <c r="E61" i="1" s="1"/>
  <c r="A62" i="1"/>
  <c r="I108" i="1"/>
  <c r="D62" i="1" l="1"/>
  <c r="E62" i="1" s="1"/>
  <c r="A63" i="1"/>
  <c r="F62" i="1"/>
  <c r="I109" i="1"/>
  <c r="D63" i="1" l="1"/>
  <c r="E63" i="1" s="1"/>
  <c r="F64" i="1" s="1"/>
  <c r="A64" i="1"/>
  <c r="F63" i="1"/>
  <c r="I110" i="1"/>
  <c r="D64" i="1" l="1"/>
  <c r="E64" i="1" s="1"/>
  <c r="F65" i="1" s="1"/>
  <c r="A65" i="1"/>
  <c r="I111" i="1"/>
  <c r="D65" i="1" l="1"/>
  <c r="E65" i="1" s="1"/>
  <c r="F66" i="1" s="1"/>
  <c r="A66" i="1"/>
  <c r="I112" i="1"/>
  <c r="D66" i="1" l="1"/>
  <c r="E66" i="1" s="1"/>
  <c r="F67" i="1" s="1"/>
  <c r="A67" i="1"/>
  <c r="I113" i="1"/>
  <c r="D67" i="1" l="1"/>
  <c r="E67" i="1" s="1"/>
  <c r="F68" i="1" s="1"/>
  <c r="A68" i="1"/>
  <c r="I114" i="1"/>
  <c r="D68" i="1" l="1"/>
  <c r="E68" i="1" s="1"/>
  <c r="A69" i="1"/>
  <c r="I115" i="1"/>
  <c r="F69" i="1" l="1"/>
  <c r="D69" i="1"/>
  <c r="E69" i="1" s="1"/>
  <c r="F70" i="1" s="1"/>
  <c r="A70" i="1"/>
  <c r="I116" i="1"/>
  <c r="D70" i="1" l="1"/>
  <c r="E70" i="1" s="1"/>
  <c r="A71" i="1"/>
  <c r="I117" i="1"/>
  <c r="F71" i="1" l="1"/>
  <c r="D71" i="1"/>
  <c r="E71" i="1" s="1"/>
  <c r="A72" i="1"/>
  <c r="I118" i="1"/>
  <c r="D72" i="1" l="1"/>
  <c r="E72" i="1" s="1"/>
  <c r="A73" i="1"/>
  <c r="F72" i="1"/>
  <c r="I119" i="1"/>
  <c r="F73" i="1" l="1"/>
  <c r="D73" i="1"/>
  <c r="E73" i="1" s="1"/>
  <c r="A74" i="1"/>
  <c r="I120" i="1"/>
  <c r="D74" i="1" l="1"/>
  <c r="E74" i="1" s="1"/>
  <c r="F75" i="1" s="1"/>
  <c r="A75" i="1"/>
  <c r="F74" i="1"/>
  <c r="I121" i="1"/>
  <c r="D75" i="1" l="1"/>
  <c r="E75" i="1" s="1"/>
  <c r="A76" i="1"/>
  <c r="I122" i="1"/>
  <c r="D76" i="1" l="1"/>
  <c r="E76" i="1" s="1"/>
  <c r="A77" i="1"/>
  <c r="F76" i="1"/>
  <c r="I123" i="1"/>
  <c r="D77" i="1" l="1"/>
  <c r="E77" i="1" s="1"/>
  <c r="F78" i="1" s="1"/>
  <c r="A78" i="1"/>
  <c r="F77" i="1"/>
  <c r="I124" i="1"/>
  <c r="D78" i="1" l="1"/>
  <c r="E78" i="1" s="1"/>
  <c r="A79" i="1"/>
  <c r="I125" i="1"/>
  <c r="D79" i="1" l="1"/>
  <c r="E79" i="1" s="1"/>
  <c r="A80" i="1"/>
  <c r="F79" i="1"/>
  <c r="I126" i="1"/>
  <c r="D80" i="1" l="1"/>
  <c r="E80" i="1" s="1"/>
  <c r="F81" i="1" s="1"/>
  <c r="A81" i="1"/>
  <c r="F80" i="1"/>
  <c r="I127" i="1"/>
  <c r="D81" i="1" l="1"/>
  <c r="E81" i="1" s="1"/>
  <c r="A82" i="1"/>
  <c r="I128" i="1"/>
  <c r="D82" i="1" l="1"/>
  <c r="E82" i="1" s="1"/>
  <c r="A83" i="1"/>
  <c r="F82" i="1"/>
  <c r="O36" i="1"/>
  <c r="Q36" i="1" s="1"/>
  <c r="R36" i="1" s="1"/>
  <c r="I129" i="1"/>
  <c r="F83" i="1" l="1"/>
  <c r="D83" i="1"/>
  <c r="E83" i="1" s="1"/>
  <c r="F84" i="1" s="1"/>
  <c r="A84" i="1"/>
  <c r="O84" i="1" s="1"/>
  <c r="Q84" i="1" s="1"/>
  <c r="R84" i="1" s="1"/>
  <c r="O37" i="1"/>
  <c r="Q37" i="1" s="1"/>
  <c r="R37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4" i="1" l="1"/>
  <c r="E84" i="1" s="1"/>
  <c r="A85" i="1"/>
  <c r="F85" i="1"/>
  <c r="Q14" i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I131" i="1"/>
  <c r="D85" i="1" l="1"/>
  <c r="E85" i="1" s="1"/>
  <c r="A86" i="1"/>
  <c r="O85" i="1"/>
  <c r="Q85" i="1" s="1"/>
  <c r="R85" i="1" s="1"/>
  <c r="C15" i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I132" i="1"/>
  <c r="S86" i="1" l="1"/>
  <c r="D86" i="1"/>
  <c r="E86" i="1" s="1"/>
  <c r="A87" i="1"/>
  <c r="O86" i="1"/>
  <c r="Q86" i="1" s="1"/>
  <c r="R86" i="1" s="1"/>
  <c r="F86" i="1"/>
  <c r="T86" i="1"/>
  <c r="J16" i="1"/>
  <c r="J17" i="1" s="1"/>
  <c r="H15" i="1"/>
  <c r="N15" i="1" s="1"/>
  <c r="P15" i="1" s="1"/>
  <c r="B15" i="1" s="1"/>
  <c r="G16" i="1"/>
  <c r="I133" i="1"/>
  <c r="C21" i="1"/>
  <c r="D87" i="1" l="1"/>
  <c r="E87" i="1" s="1"/>
  <c r="O87" i="1"/>
  <c r="Q87" i="1" s="1"/>
  <c r="R87" i="1" s="1"/>
  <c r="A88" i="1"/>
  <c r="F87" i="1"/>
  <c r="T87" i="1"/>
  <c r="S87" i="1"/>
  <c r="K16" i="1"/>
  <c r="L16" i="1" s="1"/>
  <c r="M16" i="1" s="1"/>
  <c r="H16" i="1"/>
  <c r="G17" i="1"/>
  <c r="J18" i="1"/>
  <c r="K17" i="1"/>
  <c r="I134" i="1"/>
  <c r="C22" i="1"/>
  <c r="S88" i="1" l="1"/>
  <c r="T88" i="1"/>
  <c r="D88" i="1"/>
  <c r="E88" i="1" s="1"/>
  <c r="A89" i="1"/>
  <c r="O88" i="1"/>
  <c r="F88" i="1"/>
  <c r="L17" i="1"/>
  <c r="M17" i="1" s="1"/>
  <c r="N16" i="1"/>
  <c r="P16" i="1" s="1"/>
  <c r="B16" i="1" s="1"/>
  <c r="J19" i="1"/>
  <c r="K18" i="1"/>
  <c r="L18" i="1" s="1"/>
  <c r="M18" i="1" s="1"/>
  <c r="H17" i="1"/>
  <c r="G18" i="1"/>
  <c r="I135" i="1"/>
  <c r="C23" i="1"/>
  <c r="Q88" i="1" l="1"/>
  <c r="R88" i="1" s="1"/>
  <c r="T89" i="1"/>
  <c r="S89" i="1"/>
  <c r="D89" i="1"/>
  <c r="E89" i="1" s="1"/>
  <c r="F90" i="1" s="1"/>
  <c r="A90" i="1"/>
  <c r="O89" i="1"/>
  <c r="F89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T90" i="1" l="1"/>
  <c r="S90" i="1"/>
  <c r="Q89" i="1"/>
  <c r="R89" i="1" s="1"/>
  <c r="D90" i="1"/>
  <c r="E90" i="1" s="1"/>
  <c r="F91" i="1" s="1"/>
  <c r="O90" i="1"/>
  <c r="A91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D91" i="1" l="1"/>
  <c r="E91" i="1" s="1"/>
  <c r="O91" i="1"/>
  <c r="A92" i="1"/>
  <c r="S91" i="1"/>
  <c r="Q90" i="1"/>
  <c r="R90" i="1" s="1"/>
  <c r="T91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T92" i="1" l="1"/>
  <c r="S92" i="1"/>
  <c r="Q91" i="1"/>
  <c r="R91" i="1" s="1"/>
  <c r="D92" i="1"/>
  <c r="E92" i="1" s="1"/>
  <c r="A93" i="1"/>
  <c r="O92" i="1"/>
  <c r="F92" i="1"/>
  <c r="J23" i="1"/>
  <c r="K22" i="1"/>
  <c r="L22" i="1" s="1"/>
  <c r="M22" i="1" s="1"/>
  <c r="G22" i="1"/>
  <c r="H21" i="1"/>
  <c r="N21" i="1" s="1"/>
  <c r="P21" i="1" s="1"/>
  <c r="B21" i="1" s="1"/>
  <c r="I139" i="1"/>
  <c r="C27" i="1"/>
  <c r="Q92" i="1" l="1"/>
  <c r="R92" i="1" s="1"/>
  <c r="T93" i="1"/>
  <c r="S93" i="1"/>
  <c r="D93" i="1"/>
  <c r="E93" i="1" s="1"/>
  <c r="F94" i="1" s="1"/>
  <c r="O93" i="1"/>
  <c r="A94" i="1"/>
  <c r="F93" i="1"/>
  <c r="H22" i="1"/>
  <c r="N22" i="1" s="1"/>
  <c r="P22" i="1" s="1"/>
  <c r="B22" i="1" s="1"/>
  <c r="G23" i="1"/>
  <c r="J24" i="1"/>
  <c r="K23" i="1"/>
  <c r="L23" i="1" s="1"/>
  <c r="M23" i="1" s="1"/>
  <c r="I140" i="1"/>
  <c r="C28" i="1"/>
  <c r="D94" i="1" l="1"/>
  <c r="E94" i="1" s="1"/>
  <c r="O94" i="1"/>
  <c r="A95" i="1"/>
  <c r="T94" i="1"/>
  <c r="S94" i="1"/>
  <c r="Q93" i="1"/>
  <c r="R93" i="1" s="1"/>
  <c r="F95" i="1"/>
  <c r="J25" i="1"/>
  <c r="K24" i="1"/>
  <c r="L24" i="1" s="1"/>
  <c r="M24" i="1" s="1"/>
  <c r="H23" i="1"/>
  <c r="N23" i="1" s="1"/>
  <c r="P23" i="1" s="1"/>
  <c r="B23" i="1" s="1"/>
  <c r="G24" i="1"/>
  <c r="C29" i="1"/>
  <c r="I141" i="1"/>
  <c r="D95" i="1" l="1"/>
  <c r="E95" i="1" s="1"/>
  <c r="O95" i="1"/>
  <c r="A96" i="1"/>
  <c r="S95" i="1"/>
  <c r="T95" i="1"/>
  <c r="Q94" i="1"/>
  <c r="R94" i="1" s="1"/>
  <c r="G25" i="1"/>
  <c r="H24" i="1"/>
  <c r="N24" i="1" s="1"/>
  <c r="P24" i="1" s="1"/>
  <c r="B24" i="1" s="1"/>
  <c r="J26" i="1"/>
  <c r="K25" i="1"/>
  <c r="L25" i="1" s="1"/>
  <c r="M25" i="1" s="1"/>
  <c r="C30" i="1"/>
  <c r="I142" i="1"/>
  <c r="D96" i="1" l="1"/>
  <c r="E96" i="1" s="1"/>
  <c r="A97" i="1"/>
  <c r="O96" i="1"/>
  <c r="S96" i="1"/>
  <c r="Q95" i="1"/>
  <c r="R95" i="1" s="1"/>
  <c r="T96" i="1"/>
  <c r="F96" i="1"/>
  <c r="F97" i="1"/>
  <c r="K26" i="1"/>
  <c r="L26" i="1" s="1"/>
  <c r="M26" i="1" s="1"/>
  <c r="J27" i="1"/>
  <c r="H25" i="1"/>
  <c r="N25" i="1" s="1"/>
  <c r="P25" i="1" s="1"/>
  <c r="B25" i="1" s="1"/>
  <c r="G26" i="1"/>
  <c r="I143" i="1"/>
  <c r="C31" i="1"/>
  <c r="S97" i="1" l="1"/>
  <c r="Q96" i="1"/>
  <c r="R96" i="1" s="1"/>
  <c r="T97" i="1"/>
  <c r="D97" i="1"/>
  <c r="E97" i="1" s="1"/>
  <c r="O97" i="1"/>
  <c r="A98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D98" i="1" l="1"/>
  <c r="E98" i="1" s="1"/>
  <c r="A99" i="1"/>
  <c r="O98" i="1"/>
  <c r="T98" i="1"/>
  <c r="Q97" i="1"/>
  <c r="R97" i="1" s="1"/>
  <c r="S98" i="1"/>
  <c r="F98" i="1"/>
  <c r="J29" i="1"/>
  <c r="K28" i="1"/>
  <c r="L28" i="1" s="1"/>
  <c r="M28" i="1" s="1"/>
  <c r="H27" i="1"/>
  <c r="N27" i="1" s="1"/>
  <c r="P27" i="1" s="1"/>
  <c r="B27" i="1" s="1"/>
  <c r="G28" i="1"/>
  <c r="I145" i="1"/>
  <c r="C33" i="1"/>
  <c r="T99" i="1" l="1"/>
  <c r="S99" i="1"/>
  <c r="Q98" i="1"/>
  <c r="R98" i="1" s="1"/>
  <c r="D99" i="1"/>
  <c r="E99" i="1" s="1"/>
  <c r="A100" i="1"/>
  <c r="O99" i="1"/>
  <c r="F99" i="1"/>
  <c r="J30" i="1"/>
  <c r="K29" i="1"/>
  <c r="L29" i="1" s="1"/>
  <c r="M29" i="1" s="1"/>
  <c r="H28" i="1"/>
  <c r="N28" i="1" s="1"/>
  <c r="P28" i="1" s="1"/>
  <c r="B28" i="1" s="1"/>
  <c r="G29" i="1"/>
  <c r="I146" i="1"/>
  <c r="C34" i="1"/>
  <c r="F100" i="1" l="1"/>
  <c r="S100" i="1"/>
  <c r="Q99" i="1"/>
  <c r="R99" i="1" s="1"/>
  <c r="T100" i="1"/>
  <c r="D100" i="1"/>
  <c r="E100" i="1" s="1"/>
  <c r="O100" i="1"/>
  <c r="A101" i="1"/>
  <c r="H29" i="1"/>
  <c r="N29" i="1" s="1"/>
  <c r="P29" i="1" s="1"/>
  <c r="B29" i="1" s="1"/>
  <c r="G30" i="1"/>
  <c r="J31" i="1"/>
  <c r="K30" i="1"/>
  <c r="L30" i="1" s="1"/>
  <c r="M30" i="1" s="1"/>
  <c r="C35" i="1"/>
  <c r="I147" i="1"/>
  <c r="F101" i="1" l="1"/>
  <c r="T101" i="1"/>
  <c r="S101" i="1"/>
  <c r="Q100" i="1"/>
  <c r="R100" i="1" s="1"/>
  <c r="D101" i="1"/>
  <c r="E101" i="1" s="1"/>
  <c r="O101" i="1"/>
  <c r="A102" i="1"/>
  <c r="K31" i="1"/>
  <c r="L31" i="1" s="1"/>
  <c r="M31" i="1" s="1"/>
  <c r="J32" i="1"/>
  <c r="G31" i="1"/>
  <c r="H30" i="1"/>
  <c r="N30" i="1" s="1"/>
  <c r="P30" i="1" s="1"/>
  <c r="B30" i="1" s="1"/>
  <c r="C36" i="1"/>
  <c r="I148" i="1"/>
  <c r="S102" i="1" l="1"/>
  <c r="Q101" i="1"/>
  <c r="R101" i="1" s="1"/>
  <c r="T102" i="1"/>
  <c r="F102" i="1"/>
  <c r="D102" i="1"/>
  <c r="E102" i="1" s="1"/>
  <c r="F103" i="1" s="1"/>
  <c r="A103" i="1"/>
  <c r="O102" i="1"/>
  <c r="G32" i="1"/>
  <c r="H31" i="1"/>
  <c r="N31" i="1" s="1"/>
  <c r="P31" i="1" s="1"/>
  <c r="B31" i="1" s="1"/>
  <c r="K32" i="1"/>
  <c r="L32" i="1" s="1"/>
  <c r="M32" i="1" s="1"/>
  <c r="J33" i="1"/>
  <c r="I149" i="1"/>
  <c r="C37" i="1"/>
  <c r="D103" i="1" l="1"/>
  <c r="E103" i="1" s="1"/>
  <c r="O103" i="1"/>
  <c r="A104" i="1"/>
  <c r="F104" i="1"/>
  <c r="S103" i="1"/>
  <c r="Q102" i="1"/>
  <c r="R102" i="1" s="1"/>
  <c r="T103" i="1"/>
  <c r="K33" i="1"/>
  <c r="L33" i="1" s="1"/>
  <c r="M33" i="1" s="1"/>
  <c r="J34" i="1"/>
  <c r="H32" i="1"/>
  <c r="N32" i="1" s="1"/>
  <c r="P32" i="1" s="1"/>
  <c r="B32" i="1" s="1"/>
  <c r="G33" i="1"/>
  <c r="C38" i="1"/>
  <c r="I150" i="1"/>
  <c r="D104" i="1" l="1"/>
  <c r="E104" i="1" s="1"/>
  <c r="O104" i="1"/>
  <c r="A105" i="1"/>
  <c r="T104" i="1"/>
  <c r="S104" i="1"/>
  <c r="Q103" i="1"/>
  <c r="R103" i="1" s="1"/>
  <c r="G34" i="1"/>
  <c r="H33" i="1"/>
  <c r="N33" i="1" s="1"/>
  <c r="P33" i="1" s="1"/>
  <c r="B33" i="1" s="1"/>
  <c r="J35" i="1"/>
  <c r="K34" i="1"/>
  <c r="L34" i="1" s="1"/>
  <c r="M34" i="1" s="1"/>
  <c r="I151" i="1"/>
  <c r="C39" i="1"/>
  <c r="S105" i="1" l="1"/>
  <c r="T105" i="1"/>
  <c r="Q104" i="1"/>
  <c r="R104" i="1" s="1"/>
  <c r="D105" i="1"/>
  <c r="E105" i="1" s="1"/>
  <c r="O105" i="1"/>
  <c r="A106" i="1"/>
  <c r="F105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D106" i="1" l="1"/>
  <c r="E106" i="1" s="1"/>
  <c r="O106" i="1"/>
  <c r="A107" i="1"/>
  <c r="S106" i="1"/>
  <c r="Q105" i="1"/>
  <c r="R105" i="1" s="1"/>
  <c r="T106" i="1"/>
  <c r="F106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D107" i="1" l="1"/>
  <c r="E107" i="1" s="1"/>
  <c r="F108" i="1" s="1"/>
  <c r="O107" i="1"/>
  <c r="A108" i="1"/>
  <c r="T107" i="1"/>
  <c r="S107" i="1"/>
  <c r="Q106" i="1"/>
  <c r="R106" i="1" s="1"/>
  <c r="F107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D108" i="1" l="1"/>
  <c r="E108" i="1" s="1"/>
  <c r="A109" i="1"/>
  <c r="O108" i="1"/>
  <c r="Q107" i="1"/>
  <c r="R107" i="1" s="1"/>
  <c r="S108" i="1"/>
  <c r="T108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S109" i="1" l="1"/>
  <c r="T109" i="1"/>
  <c r="Q108" i="1"/>
  <c r="R108" i="1" s="1"/>
  <c r="D109" i="1"/>
  <c r="E109" i="1" s="1"/>
  <c r="A110" i="1"/>
  <c r="O109" i="1"/>
  <c r="F109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F110" i="1" l="1"/>
  <c r="S110" i="1"/>
  <c r="T110" i="1"/>
  <c r="Q109" i="1"/>
  <c r="R109" i="1" s="1"/>
  <c r="D110" i="1"/>
  <c r="E110" i="1" s="1"/>
  <c r="F111" i="1" s="1"/>
  <c r="O110" i="1"/>
  <c r="A111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T111" i="1" l="1"/>
  <c r="Q110" i="1"/>
  <c r="R110" i="1" s="1"/>
  <c r="S111" i="1"/>
  <c r="D111" i="1"/>
  <c r="E111" i="1" s="1"/>
  <c r="F112" i="1" s="1"/>
  <c r="A112" i="1"/>
  <c r="O111" i="1"/>
  <c r="G41" i="1"/>
  <c r="H40" i="1"/>
  <c r="N40" i="1" s="1"/>
  <c r="P40" i="1" s="1"/>
  <c r="B40" i="1" s="1"/>
  <c r="J42" i="1"/>
  <c r="K41" i="1"/>
  <c r="L41" i="1" s="1"/>
  <c r="M41" i="1" s="1"/>
  <c r="C46" i="1"/>
  <c r="I158" i="1"/>
  <c r="Q111" i="1" l="1"/>
  <c r="R111" i="1" s="1"/>
  <c r="T112" i="1"/>
  <c r="S112" i="1"/>
  <c r="D112" i="1"/>
  <c r="E112" i="1" s="1"/>
  <c r="F113" i="1" s="1"/>
  <c r="O112" i="1"/>
  <c r="A113" i="1"/>
  <c r="J43" i="1"/>
  <c r="K42" i="1"/>
  <c r="L42" i="1" s="1"/>
  <c r="M42" i="1" s="1"/>
  <c r="G42" i="1"/>
  <c r="H41" i="1"/>
  <c r="N41" i="1" s="1"/>
  <c r="P41" i="1" s="1"/>
  <c r="B41" i="1" s="1"/>
  <c r="I159" i="1"/>
  <c r="C47" i="1"/>
  <c r="D113" i="1" l="1"/>
  <c r="E113" i="1" s="1"/>
  <c r="A114" i="1"/>
  <c r="O113" i="1"/>
  <c r="Q112" i="1"/>
  <c r="R112" i="1" s="1"/>
  <c r="S113" i="1"/>
  <c r="T113" i="1"/>
  <c r="F114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S114" i="1" l="1"/>
  <c r="T114" i="1"/>
  <c r="Q113" i="1"/>
  <c r="R113" i="1" s="1"/>
  <c r="D114" i="1"/>
  <c r="E114" i="1" s="1"/>
  <c r="F115" i="1" s="1"/>
  <c r="O114" i="1"/>
  <c r="A115" i="1"/>
  <c r="K44" i="1"/>
  <c r="L44" i="1" s="1"/>
  <c r="M44" i="1" s="1"/>
  <c r="J45" i="1"/>
  <c r="H43" i="1"/>
  <c r="N43" i="1" s="1"/>
  <c r="P43" i="1" s="1"/>
  <c r="B43" i="1" s="1"/>
  <c r="G44" i="1"/>
  <c r="I161" i="1"/>
  <c r="C49" i="1"/>
  <c r="D115" i="1" l="1"/>
  <c r="E115" i="1" s="1"/>
  <c r="A116" i="1"/>
  <c r="O115" i="1"/>
  <c r="Q114" i="1"/>
  <c r="R114" i="1" s="1"/>
  <c r="T115" i="1"/>
  <c r="S115" i="1"/>
  <c r="F116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Q115" i="1" l="1"/>
  <c r="R115" i="1" s="1"/>
  <c r="T116" i="1"/>
  <c r="S116" i="1"/>
  <c r="D116" i="1"/>
  <c r="E116" i="1" s="1"/>
  <c r="F117" i="1" s="1"/>
  <c r="O116" i="1"/>
  <c r="A117" i="1"/>
  <c r="J47" i="1"/>
  <c r="K46" i="1"/>
  <c r="L46" i="1" s="1"/>
  <c r="M46" i="1" s="1"/>
  <c r="G46" i="1"/>
  <c r="H45" i="1"/>
  <c r="N45" i="1" s="1"/>
  <c r="P45" i="1" s="1"/>
  <c r="B45" i="1" s="1"/>
  <c r="I163" i="1"/>
  <c r="C51" i="1"/>
  <c r="Q116" i="1" l="1"/>
  <c r="R116" i="1" s="1"/>
  <c r="T117" i="1"/>
  <c r="S117" i="1"/>
  <c r="D117" i="1"/>
  <c r="E117" i="1" s="1"/>
  <c r="F118" i="1" s="1"/>
  <c r="A118" i="1"/>
  <c r="O117" i="1"/>
  <c r="H46" i="1"/>
  <c r="N46" i="1" s="1"/>
  <c r="P46" i="1" s="1"/>
  <c r="B46" i="1" s="1"/>
  <c r="G47" i="1"/>
  <c r="J48" i="1"/>
  <c r="K47" i="1"/>
  <c r="L47" i="1" s="1"/>
  <c r="M47" i="1" s="1"/>
  <c r="C52" i="1"/>
  <c r="I164" i="1"/>
  <c r="S118" i="1" l="1"/>
  <c r="Q117" i="1"/>
  <c r="R117" i="1" s="1"/>
  <c r="T118" i="1"/>
  <c r="D118" i="1"/>
  <c r="E118" i="1" s="1"/>
  <c r="A119" i="1"/>
  <c r="O118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S119" i="1" l="1"/>
  <c r="Q118" i="1"/>
  <c r="R118" i="1" s="1"/>
  <c r="T119" i="1"/>
  <c r="F119" i="1"/>
  <c r="D119" i="1"/>
  <c r="E119" i="1" s="1"/>
  <c r="A120" i="1"/>
  <c r="O119" i="1"/>
  <c r="G49" i="1"/>
  <c r="H48" i="1"/>
  <c r="N48" i="1" s="1"/>
  <c r="P48" i="1" s="1"/>
  <c r="B48" i="1" s="1"/>
  <c r="K49" i="1"/>
  <c r="L49" i="1" s="1"/>
  <c r="M49" i="1" s="1"/>
  <c r="J50" i="1"/>
  <c r="I166" i="1"/>
  <c r="C54" i="1"/>
  <c r="Q119" i="1" l="1"/>
  <c r="R119" i="1" s="1"/>
  <c r="T120" i="1"/>
  <c r="S120" i="1"/>
  <c r="D120" i="1"/>
  <c r="E120" i="1" s="1"/>
  <c r="F121" i="1" s="1"/>
  <c r="A121" i="1"/>
  <c r="O120" i="1"/>
  <c r="F120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T121" i="1" l="1"/>
  <c r="S121" i="1"/>
  <c r="Q120" i="1"/>
  <c r="R120" i="1" s="1"/>
  <c r="D121" i="1"/>
  <c r="E121" i="1" s="1"/>
  <c r="O121" i="1"/>
  <c r="A122" i="1"/>
  <c r="F122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D122" i="1" l="1"/>
  <c r="E122" i="1" s="1"/>
  <c r="F123" i="1" s="1"/>
  <c r="O122" i="1"/>
  <c r="A123" i="1"/>
  <c r="T122" i="1"/>
  <c r="Q121" i="1"/>
  <c r="R121" i="1" s="1"/>
  <c r="S122" i="1"/>
  <c r="J53" i="1"/>
  <c r="K52" i="1"/>
  <c r="L52" i="1" s="1"/>
  <c r="M52" i="1" s="1"/>
  <c r="G52" i="1"/>
  <c r="H51" i="1"/>
  <c r="N51" i="1" s="1"/>
  <c r="P51" i="1" s="1"/>
  <c r="B51" i="1" s="1"/>
  <c r="I169" i="1"/>
  <c r="C57" i="1"/>
  <c r="D123" i="1" l="1"/>
  <c r="E123" i="1" s="1"/>
  <c r="A124" i="1"/>
  <c r="O123" i="1"/>
  <c r="Q122" i="1"/>
  <c r="R122" i="1" s="1"/>
  <c r="S123" i="1"/>
  <c r="T123" i="1"/>
  <c r="H52" i="1"/>
  <c r="N52" i="1" s="1"/>
  <c r="P52" i="1" s="1"/>
  <c r="B52" i="1" s="1"/>
  <c r="G53" i="1"/>
  <c r="J54" i="1"/>
  <c r="K53" i="1"/>
  <c r="L53" i="1" s="1"/>
  <c r="M53" i="1" s="1"/>
  <c r="I170" i="1"/>
  <c r="C58" i="1"/>
  <c r="F124" i="1" l="1"/>
  <c r="S124" i="1"/>
  <c r="T124" i="1"/>
  <c r="Q123" i="1"/>
  <c r="R123" i="1" s="1"/>
  <c r="D124" i="1"/>
  <c r="E124" i="1" s="1"/>
  <c r="O124" i="1"/>
  <c r="A125" i="1"/>
  <c r="J55" i="1"/>
  <c r="K54" i="1"/>
  <c r="L54" i="1" s="1"/>
  <c r="M54" i="1" s="1"/>
  <c r="G54" i="1"/>
  <c r="H53" i="1"/>
  <c r="N53" i="1" s="1"/>
  <c r="P53" i="1" s="1"/>
  <c r="B53" i="1" s="1"/>
  <c r="I171" i="1"/>
  <c r="C59" i="1"/>
  <c r="D125" i="1" l="1"/>
  <c r="E125" i="1" s="1"/>
  <c r="F126" i="1" s="1"/>
  <c r="A126" i="1"/>
  <c r="O125" i="1"/>
  <c r="Q124" i="1"/>
  <c r="R124" i="1" s="1"/>
  <c r="S125" i="1"/>
  <c r="T125" i="1"/>
  <c r="F125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D126" i="1" l="1"/>
  <c r="E126" i="1" s="1"/>
  <c r="A127" i="1"/>
  <c r="O126" i="1"/>
  <c r="S126" i="1"/>
  <c r="Q125" i="1"/>
  <c r="R125" i="1" s="1"/>
  <c r="T126" i="1"/>
  <c r="K56" i="1"/>
  <c r="L56" i="1" s="1"/>
  <c r="M56" i="1" s="1"/>
  <c r="J57" i="1"/>
  <c r="G56" i="1"/>
  <c r="H55" i="1"/>
  <c r="N55" i="1" s="1"/>
  <c r="P55" i="1" s="1"/>
  <c r="B55" i="1" s="1"/>
  <c r="C61" i="1"/>
  <c r="I173" i="1"/>
  <c r="S127" i="1" l="1"/>
  <c r="Q126" i="1"/>
  <c r="R126" i="1" s="1"/>
  <c r="T127" i="1"/>
  <c r="D127" i="1"/>
  <c r="E127" i="1" s="1"/>
  <c r="O127" i="1"/>
  <c r="A128" i="1"/>
  <c r="F127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Q127" i="1" l="1"/>
  <c r="R127" i="1" s="1"/>
  <c r="S128" i="1"/>
  <c r="T128" i="1"/>
  <c r="D128" i="1"/>
  <c r="E128" i="1" s="1"/>
  <c r="F129" i="1" s="1"/>
  <c r="O128" i="1"/>
  <c r="A129" i="1"/>
  <c r="F128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D129" i="1" l="1"/>
  <c r="E129" i="1" s="1"/>
  <c r="O129" i="1"/>
  <c r="A130" i="1"/>
  <c r="T129" i="1"/>
  <c r="S129" i="1"/>
  <c r="Q128" i="1"/>
  <c r="R128" i="1" s="1"/>
  <c r="F130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D130" i="1" l="1"/>
  <c r="E130" i="1" s="1"/>
  <c r="F131" i="1" s="1"/>
  <c r="O130" i="1"/>
  <c r="A131" i="1"/>
  <c r="Q129" i="1"/>
  <c r="R129" i="1" s="1"/>
  <c r="T130" i="1"/>
  <c r="S130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D131" i="1" l="1"/>
  <c r="E131" i="1" s="1"/>
  <c r="O131" i="1"/>
  <c r="A132" i="1"/>
  <c r="T131" i="1"/>
  <c r="S131" i="1"/>
  <c r="Q130" i="1"/>
  <c r="R130" i="1" s="1"/>
  <c r="H60" i="1"/>
  <c r="N60" i="1" s="1"/>
  <c r="P60" i="1" s="1"/>
  <c r="B60" i="1" s="1"/>
  <c r="G61" i="1"/>
  <c r="J62" i="1"/>
  <c r="K61" i="1"/>
  <c r="L61" i="1" s="1"/>
  <c r="M61" i="1" s="1"/>
  <c r="I178" i="1"/>
  <c r="C66" i="1"/>
  <c r="F132" i="1" l="1"/>
  <c r="D132" i="1"/>
  <c r="E132" i="1" s="1"/>
  <c r="A133" i="1"/>
  <c r="O132" i="1"/>
  <c r="S132" i="1"/>
  <c r="T132" i="1"/>
  <c r="Q131" i="1"/>
  <c r="R131" i="1" s="1"/>
  <c r="J63" i="1"/>
  <c r="K62" i="1"/>
  <c r="L62" i="1" s="1"/>
  <c r="M62" i="1" s="1"/>
  <c r="H61" i="1"/>
  <c r="N61" i="1" s="1"/>
  <c r="P61" i="1" s="1"/>
  <c r="B61" i="1" s="1"/>
  <c r="G62" i="1"/>
  <c r="I179" i="1"/>
  <c r="C67" i="1"/>
  <c r="Q132" i="1" l="1"/>
  <c r="R132" i="1" s="1"/>
  <c r="T133" i="1"/>
  <c r="S133" i="1"/>
  <c r="D133" i="1"/>
  <c r="E133" i="1" s="1"/>
  <c r="F134" i="1" s="1"/>
  <c r="O133" i="1"/>
  <c r="A134" i="1"/>
  <c r="F133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Q133" i="1" l="1"/>
  <c r="R133" i="1" s="1"/>
  <c r="S134" i="1"/>
  <c r="T134" i="1"/>
  <c r="D134" i="1"/>
  <c r="E134" i="1" s="1"/>
  <c r="O134" i="1"/>
  <c r="A135" i="1"/>
  <c r="K64" i="1"/>
  <c r="L64" i="1" s="1"/>
  <c r="M64" i="1" s="1"/>
  <c r="J65" i="1"/>
  <c r="H63" i="1"/>
  <c r="N63" i="1" s="1"/>
  <c r="P63" i="1" s="1"/>
  <c r="B63" i="1" s="1"/>
  <c r="G64" i="1"/>
  <c r="I181" i="1"/>
  <c r="C69" i="1"/>
  <c r="D135" i="1" l="1"/>
  <c r="E135" i="1" s="1"/>
  <c r="O135" i="1"/>
  <c r="A136" i="1"/>
  <c r="Q134" i="1"/>
  <c r="R134" i="1" s="1"/>
  <c r="S135" i="1"/>
  <c r="T135" i="1"/>
  <c r="F135" i="1"/>
  <c r="G65" i="1"/>
  <c r="H64" i="1"/>
  <c r="N64" i="1" s="1"/>
  <c r="P64" i="1" s="1"/>
  <c r="B64" i="1" s="1"/>
  <c r="J66" i="1"/>
  <c r="K65" i="1"/>
  <c r="L65" i="1" s="1"/>
  <c r="M65" i="1" s="1"/>
  <c r="I182" i="1"/>
  <c r="C70" i="1"/>
  <c r="S136" i="1" l="1"/>
  <c r="T136" i="1"/>
  <c r="Q135" i="1"/>
  <c r="R135" i="1" s="1"/>
  <c r="D136" i="1"/>
  <c r="E136" i="1" s="1"/>
  <c r="O136" i="1"/>
  <c r="A137" i="1"/>
  <c r="F136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D137" i="1" l="1"/>
  <c r="E137" i="1" s="1"/>
  <c r="A138" i="1"/>
  <c r="O137" i="1"/>
  <c r="S137" i="1"/>
  <c r="Q136" i="1"/>
  <c r="R136" i="1" s="1"/>
  <c r="T137" i="1"/>
  <c r="F137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Q137" i="1" l="1"/>
  <c r="R137" i="1" s="1"/>
  <c r="S138" i="1"/>
  <c r="T138" i="1"/>
  <c r="D138" i="1"/>
  <c r="E138" i="1" s="1"/>
  <c r="A139" i="1"/>
  <c r="O138" i="1"/>
  <c r="F138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D139" i="1" l="1"/>
  <c r="E139" i="1" s="1"/>
  <c r="A140" i="1"/>
  <c r="O139" i="1"/>
  <c r="Q138" i="1"/>
  <c r="R138" i="1" s="1"/>
  <c r="S139" i="1"/>
  <c r="T139" i="1"/>
  <c r="F140" i="1"/>
  <c r="F139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Q139" i="1" l="1"/>
  <c r="R139" i="1" s="1"/>
  <c r="T140" i="1"/>
  <c r="S140" i="1"/>
  <c r="D140" i="1"/>
  <c r="E140" i="1" s="1"/>
  <c r="F141" i="1" s="1"/>
  <c r="A141" i="1"/>
  <c r="O140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D141" i="1" l="1"/>
  <c r="E141" i="1" s="1"/>
  <c r="F142" i="1" s="1"/>
  <c r="A142" i="1"/>
  <c r="O141" i="1"/>
  <c r="S141" i="1"/>
  <c r="Q140" i="1"/>
  <c r="R140" i="1" s="1"/>
  <c r="T141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Q141" i="1" l="1"/>
  <c r="R141" i="1" s="1"/>
  <c r="S142" i="1"/>
  <c r="T142" i="1"/>
  <c r="D142" i="1"/>
  <c r="E142" i="1" s="1"/>
  <c r="O142" i="1"/>
  <c r="A143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D143" i="1" l="1"/>
  <c r="E143" i="1" s="1"/>
  <c r="O143" i="1"/>
  <c r="A144" i="1"/>
  <c r="F143" i="1"/>
  <c r="F144" i="1"/>
  <c r="T143" i="1"/>
  <c r="Q142" i="1"/>
  <c r="R142" i="1" s="1"/>
  <c r="S143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D144" i="1" l="1"/>
  <c r="E144" i="1" s="1"/>
  <c r="O144" i="1"/>
  <c r="A145" i="1"/>
  <c r="Q143" i="1"/>
  <c r="R143" i="1" s="1"/>
  <c r="S144" i="1"/>
  <c r="T144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D145" i="1" l="1"/>
  <c r="E145" i="1" s="1"/>
  <c r="A146" i="1"/>
  <c r="O145" i="1"/>
  <c r="Q144" i="1"/>
  <c r="R144" i="1" s="1"/>
  <c r="S145" i="1"/>
  <c r="T145" i="1"/>
  <c r="F146" i="1"/>
  <c r="F145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S146" i="1" l="1"/>
  <c r="Q145" i="1"/>
  <c r="R145" i="1" s="1"/>
  <c r="T146" i="1"/>
  <c r="D146" i="1"/>
  <c r="E146" i="1" s="1"/>
  <c r="O146" i="1"/>
  <c r="A147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D147" i="1" l="1"/>
  <c r="E147" i="1" s="1"/>
  <c r="F148" i="1" s="1"/>
  <c r="O147" i="1"/>
  <c r="A148" i="1"/>
  <c r="S147" i="1"/>
  <c r="Q146" i="1"/>
  <c r="R146" i="1" s="1"/>
  <c r="T147" i="1"/>
  <c r="F147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D148" i="1" l="1"/>
  <c r="E148" i="1" s="1"/>
  <c r="A149" i="1"/>
  <c r="O148" i="1"/>
  <c r="Q147" i="1"/>
  <c r="R147" i="1" s="1"/>
  <c r="T148" i="1"/>
  <c r="S148" i="1"/>
  <c r="F149" i="1"/>
  <c r="K78" i="1"/>
  <c r="L78" i="1" s="1"/>
  <c r="M78" i="1" s="1"/>
  <c r="J79" i="1"/>
  <c r="H77" i="1"/>
  <c r="N77" i="1" s="1"/>
  <c r="P77" i="1" s="1"/>
  <c r="B77" i="1" s="1"/>
  <c r="G78" i="1"/>
  <c r="C83" i="1"/>
  <c r="I195" i="1"/>
  <c r="S149" i="1" l="1"/>
  <c r="T149" i="1"/>
  <c r="Q148" i="1"/>
  <c r="R148" i="1" s="1"/>
  <c r="D149" i="1"/>
  <c r="E149" i="1" s="1"/>
  <c r="A150" i="1"/>
  <c r="O149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Q149" i="1" l="1"/>
  <c r="R149" i="1" s="1"/>
  <c r="S150" i="1"/>
  <c r="T150" i="1"/>
  <c r="D150" i="1"/>
  <c r="E150" i="1" s="1"/>
  <c r="F151" i="1" s="1"/>
  <c r="O150" i="1"/>
  <c r="A151" i="1"/>
  <c r="F150" i="1"/>
  <c r="J81" i="1"/>
  <c r="K80" i="1"/>
  <c r="L80" i="1" s="1"/>
  <c r="M80" i="1" s="1"/>
  <c r="G80" i="1"/>
  <c r="H79" i="1"/>
  <c r="N79" i="1" s="1"/>
  <c r="P79" i="1" s="1"/>
  <c r="B79" i="1" s="1"/>
  <c r="C85" i="1"/>
  <c r="I197" i="1"/>
  <c r="D151" i="1" l="1"/>
  <c r="E151" i="1" s="1"/>
  <c r="F152" i="1" s="1"/>
  <c r="A152" i="1"/>
  <c r="O151" i="1"/>
  <c r="Q150" i="1"/>
  <c r="R150" i="1" s="1"/>
  <c r="S151" i="1"/>
  <c r="T151" i="1"/>
  <c r="G81" i="1"/>
  <c r="H80" i="1"/>
  <c r="N80" i="1" s="1"/>
  <c r="P80" i="1" s="1"/>
  <c r="B80" i="1" s="1"/>
  <c r="J82" i="1"/>
  <c r="K81" i="1"/>
  <c r="L81" i="1" s="1"/>
  <c r="M81" i="1" s="1"/>
  <c r="I198" i="1"/>
  <c r="C86" i="1"/>
  <c r="T152" i="1" l="1"/>
  <c r="Q151" i="1"/>
  <c r="R151" i="1" s="1"/>
  <c r="S152" i="1"/>
  <c r="D152" i="1"/>
  <c r="E152" i="1" s="1"/>
  <c r="A153" i="1"/>
  <c r="O152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F153" i="1" l="1"/>
  <c r="T153" i="1"/>
  <c r="S153" i="1"/>
  <c r="Q152" i="1"/>
  <c r="R152" i="1" s="1"/>
  <c r="D153" i="1"/>
  <c r="E153" i="1" s="1"/>
  <c r="F154" i="1" s="1"/>
  <c r="A154" i="1"/>
  <c r="O153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Q153" i="1" l="1"/>
  <c r="R153" i="1" s="1"/>
  <c r="S154" i="1"/>
  <c r="T154" i="1"/>
  <c r="D154" i="1"/>
  <c r="E154" i="1" s="1"/>
  <c r="F155" i="1" s="1"/>
  <c r="O154" i="1"/>
  <c r="A155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Q154" i="1" l="1"/>
  <c r="R154" i="1" s="1"/>
  <c r="T155" i="1"/>
  <c r="S155" i="1"/>
  <c r="D155" i="1"/>
  <c r="E155" i="1" s="1"/>
  <c r="A156" i="1"/>
  <c r="O155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Q155" i="1" l="1"/>
  <c r="R155" i="1" s="1"/>
  <c r="T156" i="1"/>
  <c r="S156" i="1"/>
  <c r="D156" i="1"/>
  <c r="E156" i="1" s="1"/>
  <c r="F157" i="1" s="1"/>
  <c r="A157" i="1"/>
  <c r="O156" i="1"/>
  <c r="F156" i="1"/>
  <c r="J87" i="1"/>
  <c r="K86" i="1"/>
  <c r="L86" i="1" s="1"/>
  <c r="M86" i="1" s="1"/>
  <c r="H85" i="1"/>
  <c r="N85" i="1" s="1"/>
  <c r="P85" i="1" s="1"/>
  <c r="B85" i="1" s="1"/>
  <c r="G86" i="1"/>
  <c r="I203" i="1"/>
  <c r="C91" i="1"/>
  <c r="D157" i="1" l="1"/>
  <c r="E157" i="1" s="1"/>
  <c r="O157" i="1"/>
  <c r="A158" i="1"/>
  <c r="T157" i="1"/>
  <c r="Q156" i="1"/>
  <c r="R156" i="1" s="1"/>
  <c r="S157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T158" i="1" l="1"/>
  <c r="S158" i="1"/>
  <c r="Q157" i="1"/>
  <c r="R157" i="1" s="1"/>
  <c r="D158" i="1"/>
  <c r="E158" i="1" s="1"/>
  <c r="O158" i="1"/>
  <c r="A159" i="1"/>
  <c r="F158" i="1"/>
  <c r="K88" i="1"/>
  <c r="L88" i="1" s="1"/>
  <c r="M88" i="1" s="1"/>
  <c r="J89" i="1"/>
  <c r="H87" i="1"/>
  <c r="N87" i="1" s="1"/>
  <c r="P87" i="1" s="1"/>
  <c r="B87" i="1" s="1"/>
  <c r="G88" i="1"/>
  <c r="C93" i="1"/>
  <c r="I205" i="1"/>
  <c r="T159" i="1" l="1"/>
  <c r="S159" i="1"/>
  <c r="Q158" i="1"/>
  <c r="R158" i="1" s="1"/>
  <c r="D159" i="1"/>
  <c r="E159" i="1" s="1"/>
  <c r="O159" i="1"/>
  <c r="A160" i="1"/>
  <c r="F159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F160" i="1" l="1"/>
  <c r="S160" i="1"/>
  <c r="T160" i="1"/>
  <c r="Q159" i="1"/>
  <c r="R159" i="1" s="1"/>
  <c r="D160" i="1"/>
  <c r="E160" i="1" s="1"/>
  <c r="F161" i="1" s="1"/>
  <c r="A161" i="1"/>
  <c r="O160" i="1"/>
  <c r="K90" i="1"/>
  <c r="L90" i="1" s="1"/>
  <c r="M90" i="1" s="1"/>
  <c r="J91" i="1"/>
  <c r="G90" i="1"/>
  <c r="H89" i="1"/>
  <c r="N89" i="1" s="1"/>
  <c r="P89" i="1" s="1"/>
  <c r="B89" i="1" s="1"/>
  <c r="I207" i="1"/>
  <c r="C95" i="1"/>
  <c r="T161" i="1" l="1"/>
  <c r="Q160" i="1"/>
  <c r="R160" i="1" s="1"/>
  <c r="S161" i="1"/>
  <c r="D161" i="1"/>
  <c r="E161" i="1" s="1"/>
  <c r="O161" i="1"/>
  <c r="A162" i="1"/>
  <c r="G91" i="1"/>
  <c r="H90" i="1"/>
  <c r="N90" i="1" s="1"/>
  <c r="P90" i="1" s="1"/>
  <c r="B90" i="1" s="1"/>
  <c r="J92" i="1"/>
  <c r="K91" i="1"/>
  <c r="L91" i="1" s="1"/>
  <c r="M91" i="1" s="1"/>
  <c r="C96" i="1"/>
  <c r="I208" i="1"/>
  <c r="T162" i="1" l="1"/>
  <c r="S162" i="1"/>
  <c r="Q161" i="1"/>
  <c r="R161" i="1" s="1"/>
  <c r="F162" i="1"/>
  <c r="D162" i="1"/>
  <c r="E162" i="1" s="1"/>
  <c r="O162" i="1"/>
  <c r="A163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F163" i="1" l="1"/>
  <c r="D163" i="1"/>
  <c r="E163" i="1" s="1"/>
  <c r="F164" i="1" s="1"/>
  <c r="O163" i="1"/>
  <c r="A164" i="1"/>
  <c r="T163" i="1"/>
  <c r="S163" i="1"/>
  <c r="Q162" i="1"/>
  <c r="R162" i="1" s="1"/>
  <c r="G93" i="1"/>
  <c r="H92" i="1"/>
  <c r="N92" i="1" s="1"/>
  <c r="P92" i="1" s="1"/>
  <c r="B92" i="1" s="1"/>
  <c r="K93" i="1"/>
  <c r="L93" i="1" s="1"/>
  <c r="M93" i="1" s="1"/>
  <c r="J94" i="1"/>
  <c r="I210" i="1"/>
  <c r="C98" i="1"/>
  <c r="D164" i="1" l="1"/>
  <c r="E164" i="1" s="1"/>
  <c r="O164" i="1"/>
  <c r="A165" i="1"/>
  <c r="F165" i="1"/>
  <c r="S164" i="1"/>
  <c r="T164" i="1"/>
  <c r="Q163" i="1"/>
  <c r="R163" i="1" s="1"/>
  <c r="J95" i="1"/>
  <c r="K94" i="1"/>
  <c r="L94" i="1" s="1"/>
  <c r="M94" i="1" s="1"/>
  <c r="G94" i="1"/>
  <c r="H93" i="1"/>
  <c r="N93" i="1" s="1"/>
  <c r="P93" i="1" s="1"/>
  <c r="B93" i="1" s="1"/>
  <c r="C99" i="1"/>
  <c r="I211" i="1"/>
  <c r="S165" i="1" l="1"/>
  <c r="Q164" i="1"/>
  <c r="R164" i="1" s="1"/>
  <c r="T165" i="1"/>
  <c r="D165" i="1"/>
  <c r="E165" i="1" s="1"/>
  <c r="O165" i="1"/>
  <c r="A166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D166" i="1" l="1"/>
  <c r="E166" i="1" s="1"/>
  <c r="O166" i="1"/>
  <c r="A167" i="1"/>
  <c r="F167" i="1"/>
  <c r="Q165" i="1"/>
  <c r="R165" i="1" s="1"/>
  <c r="S166" i="1"/>
  <c r="T166" i="1"/>
  <c r="F166" i="1"/>
  <c r="K96" i="1"/>
  <c r="L96" i="1" s="1"/>
  <c r="M96" i="1" s="1"/>
  <c r="J97" i="1"/>
  <c r="G96" i="1"/>
  <c r="H95" i="1"/>
  <c r="N95" i="1" s="1"/>
  <c r="P95" i="1" s="1"/>
  <c r="B95" i="1" s="1"/>
  <c r="I213" i="1"/>
  <c r="C101" i="1"/>
  <c r="D167" i="1" l="1"/>
  <c r="E167" i="1" s="1"/>
  <c r="A168" i="1"/>
  <c r="O167" i="1"/>
  <c r="S167" i="1"/>
  <c r="T167" i="1"/>
  <c r="Q166" i="1"/>
  <c r="R166" i="1" s="1"/>
  <c r="F168" i="1"/>
  <c r="H96" i="1"/>
  <c r="N96" i="1" s="1"/>
  <c r="P96" i="1" s="1"/>
  <c r="B96" i="1" s="1"/>
  <c r="G97" i="1"/>
  <c r="J98" i="1"/>
  <c r="K97" i="1"/>
  <c r="L97" i="1" s="1"/>
  <c r="M97" i="1" s="1"/>
  <c r="I214" i="1"/>
  <c r="C102" i="1"/>
  <c r="S168" i="1" l="1"/>
  <c r="Q167" i="1"/>
  <c r="R167" i="1" s="1"/>
  <c r="T168" i="1"/>
  <c r="D168" i="1"/>
  <c r="E168" i="1" s="1"/>
  <c r="F169" i="1" s="1"/>
  <c r="A169" i="1"/>
  <c r="O168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S169" i="1" l="1"/>
  <c r="Q168" i="1"/>
  <c r="R168" i="1" s="1"/>
  <c r="T169" i="1"/>
  <c r="D169" i="1"/>
  <c r="E169" i="1" s="1"/>
  <c r="O169" i="1"/>
  <c r="A170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S170" i="1" l="1"/>
  <c r="T170" i="1"/>
  <c r="Q169" i="1"/>
  <c r="R169" i="1" s="1"/>
  <c r="F170" i="1"/>
  <c r="D170" i="1"/>
  <c r="E170" i="1" s="1"/>
  <c r="F171" i="1" s="1"/>
  <c r="O170" i="1"/>
  <c r="A171" i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D171" i="1" l="1"/>
  <c r="E171" i="1" s="1"/>
  <c r="O171" i="1"/>
  <c r="A172" i="1"/>
  <c r="S171" i="1"/>
  <c r="Q170" i="1"/>
  <c r="R170" i="1" s="1"/>
  <c r="T171" i="1"/>
  <c r="F172" i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D172" i="1" l="1"/>
  <c r="E172" i="1" s="1"/>
  <c r="A173" i="1"/>
  <c r="O172" i="1"/>
  <c r="Q171" i="1"/>
  <c r="R171" i="1" s="1"/>
  <c r="S172" i="1"/>
  <c r="T172" i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T173" i="1" l="1"/>
  <c r="S173" i="1"/>
  <c r="Q172" i="1"/>
  <c r="R172" i="1" s="1"/>
  <c r="D173" i="1"/>
  <c r="E173" i="1" s="1"/>
  <c r="F174" i="1" s="1"/>
  <c r="A174" i="1"/>
  <c r="O173" i="1"/>
  <c r="F173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Q173" i="1" l="1"/>
  <c r="R173" i="1" s="1"/>
  <c r="S174" i="1"/>
  <c r="T174" i="1"/>
  <c r="D174" i="1"/>
  <c r="E174" i="1" s="1"/>
  <c r="F175" i="1" s="1"/>
  <c r="O174" i="1"/>
  <c r="A175" i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D175" i="1" l="1"/>
  <c r="E175" i="1" s="1"/>
  <c r="O175" i="1"/>
  <c r="A176" i="1"/>
  <c r="Q174" i="1"/>
  <c r="R174" i="1" s="1"/>
  <c r="S175" i="1"/>
  <c r="T175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T176" i="1" l="1"/>
  <c r="S176" i="1"/>
  <c r="Q175" i="1"/>
  <c r="R175" i="1" s="1"/>
  <c r="D176" i="1"/>
  <c r="E176" i="1" s="1"/>
  <c r="A177" i="1"/>
  <c r="O176" i="1"/>
  <c r="F176" i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Q176" i="1" l="1"/>
  <c r="R176" i="1" s="1"/>
  <c r="T177" i="1"/>
  <c r="S177" i="1"/>
  <c r="D177" i="1"/>
  <c r="E177" i="1" s="1"/>
  <c r="F178" i="1" s="1"/>
  <c r="O177" i="1"/>
  <c r="A178" i="1"/>
  <c r="F177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D178" i="1" l="1"/>
  <c r="E178" i="1" s="1"/>
  <c r="F179" i="1" s="1"/>
  <c r="O178" i="1"/>
  <c r="A179" i="1"/>
  <c r="Q177" i="1"/>
  <c r="R177" i="1" s="1"/>
  <c r="T178" i="1"/>
  <c r="S178" i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D179" i="1" l="1"/>
  <c r="E179" i="1" s="1"/>
  <c r="O179" i="1"/>
  <c r="A180" i="1"/>
  <c r="S179" i="1"/>
  <c r="Q178" i="1"/>
  <c r="R178" i="1" s="1"/>
  <c r="T179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D180" i="1" l="1"/>
  <c r="E180" i="1" s="1"/>
  <c r="A181" i="1"/>
  <c r="O180" i="1"/>
  <c r="Q179" i="1"/>
  <c r="R179" i="1" s="1"/>
  <c r="S180" i="1"/>
  <c r="T180" i="1"/>
  <c r="F180" i="1"/>
  <c r="F181" i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S181" i="1" l="1"/>
  <c r="T181" i="1"/>
  <c r="Q180" i="1"/>
  <c r="R180" i="1" s="1"/>
  <c r="D181" i="1"/>
  <c r="E181" i="1" s="1"/>
  <c r="A182" i="1"/>
  <c r="O181" i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F182" i="1" l="1"/>
  <c r="Q181" i="1"/>
  <c r="R181" i="1" s="1"/>
  <c r="T182" i="1"/>
  <c r="S182" i="1"/>
  <c r="D182" i="1"/>
  <c r="E182" i="1" s="1"/>
  <c r="F183" i="1" s="1"/>
  <c r="A183" i="1"/>
  <c r="O182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S183" i="1" l="1"/>
  <c r="T183" i="1"/>
  <c r="Q182" i="1"/>
  <c r="R182" i="1" s="1"/>
  <c r="D183" i="1"/>
  <c r="E183" i="1" s="1"/>
  <c r="F184" i="1" s="1"/>
  <c r="O183" i="1"/>
  <c r="A184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T184" i="1" l="1"/>
  <c r="Q183" i="1"/>
  <c r="R183" i="1" s="1"/>
  <c r="S184" i="1"/>
  <c r="D184" i="1"/>
  <c r="E184" i="1" s="1"/>
  <c r="A185" i="1"/>
  <c r="O184" i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F185" i="1" l="1"/>
  <c r="S185" i="1"/>
  <c r="T185" i="1"/>
  <c r="Q184" i="1"/>
  <c r="R184" i="1" s="1"/>
  <c r="D185" i="1"/>
  <c r="E185" i="1" s="1"/>
  <c r="A186" i="1"/>
  <c r="O185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D186" i="1" l="1"/>
  <c r="E186" i="1" s="1"/>
  <c r="F187" i="1" s="1"/>
  <c r="O186" i="1"/>
  <c r="A187" i="1"/>
  <c r="F186" i="1"/>
  <c r="T186" i="1"/>
  <c r="Q185" i="1"/>
  <c r="R185" i="1" s="1"/>
  <c r="S186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D187" i="1" l="1"/>
  <c r="E187" i="1" s="1"/>
  <c r="O187" i="1"/>
  <c r="A188" i="1"/>
  <c r="S187" i="1"/>
  <c r="T187" i="1"/>
  <c r="Q186" i="1"/>
  <c r="R186" i="1" s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D188" i="1" l="1"/>
  <c r="E188" i="1" s="1"/>
  <c r="O188" i="1"/>
  <c r="A189" i="1"/>
  <c r="T188" i="1"/>
  <c r="S188" i="1"/>
  <c r="Q187" i="1"/>
  <c r="R187" i="1" s="1"/>
  <c r="F188" i="1"/>
  <c r="F189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D189" i="1" l="1"/>
  <c r="E189" i="1" s="1"/>
  <c r="A190" i="1"/>
  <c r="O189" i="1"/>
  <c r="S189" i="1"/>
  <c r="Q188" i="1"/>
  <c r="R188" i="1" s="1"/>
  <c r="T189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Q189" i="1" l="1"/>
  <c r="R189" i="1" s="1"/>
  <c r="S190" i="1"/>
  <c r="T190" i="1"/>
  <c r="D190" i="1"/>
  <c r="E190" i="1" s="1"/>
  <c r="O190" i="1"/>
  <c r="A191" i="1"/>
  <c r="F190" i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Q190" i="1" l="1"/>
  <c r="R190" i="1" s="1"/>
  <c r="T191" i="1"/>
  <c r="S191" i="1"/>
  <c r="D191" i="1"/>
  <c r="E191" i="1" s="1"/>
  <c r="F192" i="1" s="1"/>
  <c r="O191" i="1"/>
  <c r="A192" i="1"/>
  <c r="F191" i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D192" i="1" l="1"/>
  <c r="E192" i="1" s="1"/>
  <c r="F193" i="1" s="1"/>
  <c r="A193" i="1"/>
  <c r="O192" i="1"/>
  <c r="Q191" i="1"/>
  <c r="R191" i="1" s="1"/>
  <c r="S192" i="1"/>
  <c r="T192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T193" i="1" l="1"/>
  <c r="S193" i="1"/>
  <c r="Q192" i="1"/>
  <c r="R192" i="1" s="1"/>
  <c r="D193" i="1"/>
  <c r="E193" i="1" s="1"/>
  <c r="A194" i="1"/>
  <c r="O193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D194" i="1" l="1"/>
  <c r="E194" i="1" s="1"/>
  <c r="O194" i="1"/>
  <c r="A195" i="1"/>
  <c r="F194" i="1"/>
  <c r="F195" i="1"/>
  <c r="T194" i="1"/>
  <c r="S194" i="1"/>
  <c r="Q193" i="1"/>
  <c r="R193" i="1" s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D195" i="1" l="1"/>
  <c r="E195" i="1" s="1"/>
  <c r="O195" i="1"/>
  <c r="A196" i="1"/>
  <c r="T195" i="1"/>
  <c r="Q194" i="1"/>
  <c r="R194" i="1" s="1"/>
  <c r="S195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D196" i="1" l="1"/>
  <c r="E196" i="1" s="1"/>
  <c r="O196" i="1"/>
  <c r="A197" i="1"/>
  <c r="S196" i="1"/>
  <c r="Q195" i="1"/>
  <c r="R195" i="1" s="1"/>
  <c r="T196" i="1"/>
  <c r="F196" i="1"/>
  <c r="F197" i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D197" i="1" l="1"/>
  <c r="E197" i="1" s="1"/>
  <c r="O197" i="1"/>
  <c r="A198" i="1"/>
  <c r="Q196" i="1"/>
  <c r="R196" i="1" s="1"/>
  <c r="S197" i="1"/>
  <c r="T197" i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D198" i="1" l="1"/>
  <c r="E198" i="1" s="1"/>
  <c r="O198" i="1"/>
  <c r="A199" i="1"/>
  <c r="Q197" i="1"/>
  <c r="R197" i="1" s="1"/>
  <c r="T198" i="1"/>
  <c r="S198" i="1"/>
  <c r="F198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D199" i="1" l="1"/>
  <c r="E199" i="1" s="1"/>
  <c r="A200" i="1"/>
  <c r="O199" i="1"/>
  <c r="T199" i="1"/>
  <c r="S199" i="1"/>
  <c r="Q198" i="1"/>
  <c r="R198" i="1" s="1"/>
  <c r="F199" i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Q199" i="1" l="1"/>
  <c r="R199" i="1" s="1"/>
  <c r="S200" i="1"/>
  <c r="T200" i="1"/>
  <c r="D200" i="1"/>
  <c r="E200" i="1" s="1"/>
  <c r="A201" i="1"/>
  <c r="O200" i="1"/>
  <c r="F200" i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T201" i="1" l="1"/>
  <c r="S201" i="1"/>
  <c r="Q200" i="1"/>
  <c r="R200" i="1" s="1"/>
  <c r="D201" i="1"/>
  <c r="E201" i="1" s="1"/>
  <c r="F202" i="1" s="1"/>
  <c r="A202" i="1"/>
  <c r="O201" i="1"/>
  <c r="F201" i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S202" i="1" l="1"/>
  <c r="T202" i="1"/>
  <c r="Q201" i="1"/>
  <c r="R201" i="1" s="1"/>
  <c r="D202" i="1"/>
  <c r="E202" i="1" s="1"/>
  <c r="F203" i="1" s="1"/>
  <c r="A203" i="1"/>
  <c r="O202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Q202" i="1" l="1"/>
  <c r="R202" i="1" s="1"/>
  <c r="T203" i="1"/>
  <c r="S203" i="1"/>
  <c r="D203" i="1"/>
  <c r="E203" i="1" s="1"/>
  <c r="F204" i="1" s="1"/>
  <c r="O203" i="1"/>
  <c r="A204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D204" i="1" l="1"/>
  <c r="E204" i="1" s="1"/>
  <c r="A205" i="1"/>
  <c r="O204" i="1"/>
  <c r="Q203" i="1"/>
  <c r="R203" i="1" s="1"/>
  <c r="S204" i="1"/>
  <c r="T204" i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D205" i="1" l="1"/>
  <c r="E205" i="1" s="1"/>
  <c r="O205" i="1"/>
  <c r="A206" i="1"/>
  <c r="Q204" i="1"/>
  <c r="R204" i="1" s="1"/>
  <c r="T205" i="1"/>
  <c r="S205" i="1"/>
  <c r="F205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D206" i="1" l="1"/>
  <c r="E206" i="1" s="1"/>
  <c r="A207" i="1"/>
  <c r="O206" i="1"/>
  <c r="F207" i="1"/>
  <c r="T206" i="1"/>
  <c r="Q205" i="1"/>
  <c r="R205" i="1" s="1"/>
  <c r="S206" i="1"/>
  <c r="F206" i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Q206" i="1" l="1"/>
  <c r="R206" i="1" s="1"/>
  <c r="S207" i="1"/>
  <c r="T207" i="1"/>
  <c r="D207" i="1"/>
  <c r="E207" i="1" s="1"/>
  <c r="A208" i="1"/>
  <c r="O207" i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S208" i="1" l="1"/>
  <c r="T208" i="1"/>
  <c r="Q207" i="1"/>
  <c r="R207" i="1" s="1"/>
  <c r="D208" i="1"/>
  <c r="E208" i="1" s="1"/>
  <c r="F209" i="1" s="1"/>
  <c r="A209" i="1"/>
  <c r="O208" i="1"/>
  <c r="F208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D209" i="1" l="1"/>
  <c r="E209" i="1" s="1"/>
  <c r="F210" i="1" s="1"/>
  <c r="O209" i="1"/>
  <c r="A210" i="1"/>
  <c r="T209" i="1"/>
  <c r="S209" i="1"/>
  <c r="Q208" i="1"/>
  <c r="R208" i="1" s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Q209" i="1" l="1"/>
  <c r="R209" i="1" s="1"/>
  <c r="S210" i="1"/>
  <c r="T210" i="1"/>
  <c r="D210" i="1"/>
  <c r="E210" i="1" s="1"/>
  <c r="F211" i="1" s="1"/>
  <c r="A211" i="1"/>
  <c r="O210" i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Q210" i="1" l="1"/>
  <c r="R210" i="1" s="1"/>
  <c r="T211" i="1"/>
  <c r="S211" i="1"/>
  <c r="D211" i="1"/>
  <c r="E211" i="1" s="1"/>
  <c r="F212" i="1" s="1"/>
  <c r="O211" i="1"/>
  <c r="A212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D212" i="1" l="1"/>
  <c r="E212" i="1" s="1"/>
  <c r="A213" i="1"/>
  <c r="O212" i="1"/>
  <c r="S212" i="1"/>
  <c r="Q211" i="1"/>
  <c r="R211" i="1" s="1"/>
  <c r="T212" i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S213" i="1" l="1"/>
  <c r="Q212" i="1"/>
  <c r="R212" i="1" s="1"/>
  <c r="T213" i="1"/>
  <c r="D213" i="1"/>
  <c r="E213" i="1" s="1"/>
  <c r="A214" i="1"/>
  <c r="O213" i="1"/>
  <c r="F213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Q213" i="1" l="1"/>
  <c r="R213" i="1" s="1"/>
  <c r="S214" i="1"/>
  <c r="T214" i="1"/>
  <c r="D214" i="1"/>
  <c r="E214" i="1" s="1"/>
  <c r="F215" i="1" s="1"/>
  <c r="A215" i="1"/>
  <c r="O214" i="1"/>
  <c r="F214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D215" i="1" l="1"/>
  <c r="E215" i="1" s="1"/>
  <c r="O215" i="1"/>
  <c r="A216" i="1"/>
  <c r="S215" i="1"/>
  <c r="Q214" i="1"/>
  <c r="R214" i="1" s="1"/>
  <c r="T215" i="1"/>
  <c r="F216" i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D216" i="1" l="1"/>
  <c r="E216" i="1" s="1"/>
  <c r="A217" i="1"/>
  <c r="O216" i="1"/>
  <c r="Q215" i="1"/>
  <c r="R215" i="1" s="1"/>
  <c r="T216" i="1"/>
  <c r="S216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S217" i="1" l="1"/>
  <c r="T217" i="1"/>
  <c r="Q216" i="1"/>
  <c r="R216" i="1" s="1"/>
  <c r="D217" i="1"/>
  <c r="E217" i="1" s="1"/>
  <c r="O217" i="1"/>
  <c r="A218" i="1"/>
  <c r="F217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S218" i="1" l="1"/>
  <c r="Q217" i="1"/>
  <c r="R217" i="1" s="1"/>
  <c r="T218" i="1"/>
  <c r="D218" i="1"/>
  <c r="E218" i="1" s="1"/>
  <c r="F219" i="1" s="1"/>
  <c r="A219" i="1"/>
  <c r="O218" i="1"/>
  <c r="F218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Q218" i="1" l="1"/>
  <c r="R218" i="1" s="1"/>
  <c r="T219" i="1"/>
  <c r="S219" i="1"/>
  <c r="D219" i="1"/>
  <c r="E219" i="1" s="1"/>
  <c r="F220" i="1" s="1"/>
  <c r="O219" i="1"/>
  <c r="A220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D220" i="1" l="1"/>
  <c r="E220" i="1" s="1"/>
  <c r="A221" i="1"/>
  <c r="O220" i="1"/>
  <c r="F221" i="1"/>
  <c r="Q219" i="1"/>
  <c r="R219" i="1" s="1"/>
  <c r="S220" i="1"/>
  <c r="T220" i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Q220" i="1" l="1"/>
  <c r="R220" i="1" s="1"/>
  <c r="S221" i="1"/>
  <c r="T221" i="1"/>
  <c r="D221" i="1"/>
  <c r="E221" i="1" s="1"/>
  <c r="O221" i="1"/>
  <c r="A222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D222" i="1" l="1"/>
  <c r="E222" i="1" s="1"/>
  <c r="A223" i="1"/>
  <c r="O222" i="1"/>
  <c r="F223" i="1"/>
  <c r="F222" i="1"/>
  <c r="S222" i="1"/>
  <c r="T222" i="1"/>
  <c r="Q221" i="1"/>
  <c r="R221" i="1" s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Q222" i="1" l="1"/>
  <c r="R222" i="1" s="1"/>
  <c r="T223" i="1"/>
  <c r="S223" i="1"/>
  <c r="D223" i="1"/>
  <c r="E223" i="1" s="1"/>
  <c r="O223" i="1"/>
  <c r="A224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D224" i="1" l="1"/>
  <c r="E224" i="1" s="1"/>
  <c r="F225" i="1" s="1"/>
  <c r="A225" i="1"/>
  <c r="O224" i="1"/>
  <c r="F224" i="1"/>
  <c r="S224" i="1"/>
  <c r="Q223" i="1"/>
  <c r="R223" i="1" s="1"/>
  <c r="T224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Q224" i="1" l="1"/>
  <c r="R224" i="1" s="1"/>
  <c r="S225" i="1"/>
  <c r="T225" i="1"/>
  <c r="D225" i="1"/>
  <c r="E225" i="1" s="1"/>
  <c r="A226" i="1"/>
  <c r="O225" i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F226" i="1" l="1"/>
  <c r="D226" i="1"/>
  <c r="E226" i="1" s="1"/>
  <c r="F227" i="1" s="1"/>
  <c r="A227" i="1"/>
  <c r="O226" i="1"/>
  <c r="S226" i="1"/>
  <c r="T226" i="1"/>
  <c r="Q225" i="1"/>
  <c r="R225" i="1" s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D227" i="1" l="1"/>
  <c r="E227" i="1" s="1"/>
  <c r="A228" i="1"/>
  <c r="O227" i="1"/>
  <c r="F228" i="1"/>
  <c r="Q226" i="1"/>
  <c r="R226" i="1" s="1"/>
  <c r="S227" i="1"/>
  <c r="T227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Q227" i="1" l="1"/>
  <c r="R227" i="1" s="1"/>
  <c r="T228" i="1"/>
  <c r="S228" i="1"/>
  <c r="D228" i="1"/>
  <c r="E228" i="1" s="1"/>
  <c r="A229" i="1"/>
  <c r="O228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Q228" i="1" l="1"/>
  <c r="R228" i="1" s="1"/>
  <c r="T229" i="1"/>
  <c r="S229" i="1"/>
  <c r="D229" i="1"/>
  <c r="E229" i="1" s="1"/>
  <c r="O229" i="1"/>
  <c r="A230" i="1"/>
  <c r="F230" i="1"/>
  <c r="F229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D230" i="1" l="1"/>
  <c r="E230" i="1" s="1"/>
  <c r="O230" i="1"/>
  <c r="A231" i="1"/>
  <c r="Q229" i="1"/>
  <c r="R229" i="1" s="1"/>
  <c r="S230" i="1"/>
  <c r="T230" i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D231" i="1" l="1"/>
  <c r="E231" i="1" s="1"/>
  <c r="A232" i="1"/>
  <c r="O231" i="1"/>
  <c r="Q230" i="1"/>
  <c r="R230" i="1" s="1"/>
  <c r="T231" i="1"/>
  <c r="S231" i="1"/>
  <c r="F231" i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Q231" i="1" l="1"/>
  <c r="R231" i="1" s="1"/>
  <c r="T232" i="1"/>
  <c r="S232" i="1"/>
  <c r="D232" i="1"/>
  <c r="E232" i="1" s="1"/>
  <c r="F233" i="1" s="1"/>
  <c r="O232" i="1"/>
  <c r="A233" i="1"/>
  <c r="F232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D233" i="1" l="1"/>
  <c r="E233" i="1" s="1"/>
  <c r="F234" i="1" s="1"/>
  <c r="A234" i="1"/>
  <c r="O233" i="1"/>
  <c r="S233" i="1"/>
  <c r="T233" i="1"/>
  <c r="Q232" i="1"/>
  <c r="R232" i="1" s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T234" i="1" l="1"/>
  <c r="S234" i="1"/>
  <c r="Q233" i="1"/>
  <c r="R233" i="1" s="1"/>
  <c r="D234" i="1"/>
  <c r="E234" i="1" s="1"/>
  <c r="F235" i="1" s="1"/>
  <c r="A235" i="1"/>
  <c r="O234" i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D235" i="1" l="1"/>
  <c r="E235" i="1" s="1"/>
  <c r="F236" i="1" s="1"/>
  <c r="O235" i="1"/>
  <c r="A236" i="1"/>
  <c r="Q234" i="1"/>
  <c r="R234" i="1" s="1"/>
  <c r="T235" i="1"/>
  <c r="S235" i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D236" i="1" l="1"/>
  <c r="E236" i="1" s="1"/>
  <c r="F237" i="1" s="1"/>
  <c r="A237" i="1"/>
  <c r="O236" i="1"/>
  <c r="S236" i="1"/>
  <c r="T236" i="1"/>
  <c r="Q235" i="1"/>
  <c r="R235" i="1" s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Q236" i="1" l="1"/>
  <c r="R236" i="1" s="1"/>
  <c r="T237" i="1"/>
  <c r="S237" i="1"/>
  <c r="D237" i="1"/>
  <c r="E237" i="1" s="1"/>
  <c r="F238" i="1" s="1"/>
  <c r="A238" i="1"/>
  <c r="O237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T238" i="1" l="1"/>
  <c r="Q237" i="1"/>
  <c r="R237" i="1" s="1"/>
  <c r="S238" i="1"/>
  <c r="D238" i="1"/>
  <c r="E238" i="1" s="1"/>
  <c r="F239" i="1" s="1"/>
  <c r="A239" i="1"/>
  <c r="O238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S239" i="1" l="1"/>
  <c r="T239" i="1"/>
  <c r="Q238" i="1"/>
  <c r="R238" i="1" s="1"/>
  <c r="D239" i="1"/>
  <c r="E239" i="1" s="1"/>
  <c r="O239" i="1"/>
  <c r="A240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D240" i="1" l="1"/>
  <c r="E240" i="1" s="1"/>
  <c r="O240" i="1"/>
  <c r="A241" i="1"/>
  <c r="F240" i="1"/>
  <c r="F241" i="1"/>
  <c r="T240" i="1"/>
  <c r="Q239" i="1"/>
  <c r="R239" i="1" s="1"/>
  <c r="S240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D241" i="1" l="1"/>
  <c r="E241" i="1" s="1"/>
  <c r="F242" i="1" s="1"/>
  <c r="A242" i="1"/>
  <c r="O241" i="1"/>
  <c r="S241" i="1"/>
  <c r="T241" i="1"/>
  <c r="Q240" i="1"/>
  <c r="R240" i="1" s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S242" i="1" l="1"/>
  <c r="Q241" i="1"/>
  <c r="R241" i="1" s="1"/>
  <c r="T242" i="1"/>
  <c r="D242" i="1"/>
  <c r="E242" i="1" s="1"/>
  <c r="F243" i="1" s="1"/>
  <c r="A243" i="1"/>
  <c r="O242" i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D243" i="1" l="1"/>
  <c r="E243" i="1" s="1"/>
  <c r="F244" i="1" s="1"/>
  <c r="A244" i="1"/>
  <c r="O243" i="1"/>
  <c r="T243" i="1"/>
  <c r="S243" i="1"/>
  <c r="Q242" i="1"/>
  <c r="R242" i="1" s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Q243" i="1" l="1"/>
  <c r="R243" i="1" s="1"/>
  <c r="T244" i="1"/>
  <c r="S244" i="1"/>
  <c r="D244" i="1"/>
  <c r="E244" i="1" s="1"/>
  <c r="F245" i="1" s="1"/>
  <c r="O244" i="1"/>
  <c r="A245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D245" i="1" l="1"/>
  <c r="E245" i="1" s="1"/>
  <c r="F246" i="1" s="1"/>
  <c r="A246" i="1"/>
  <c r="O245" i="1"/>
  <c r="Q244" i="1"/>
  <c r="R244" i="1" s="1"/>
  <c r="S245" i="1"/>
  <c r="T245" i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T246" i="1" l="1"/>
  <c r="S246" i="1"/>
  <c r="Q245" i="1"/>
  <c r="R245" i="1" s="1"/>
  <c r="D246" i="1"/>
  <c r="E246" i="1" s="1"/>
  <c r="A247" i="1"/>
  <c r="O246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Q246" i="1" l="1"/>
  <c r="R246" i="1" s="1"/>
  <c r="T247" i="1"/>
  <c r="S247" i="1"/>
  <c r="D247" i="1"/>
  <c r="E247" i="1" s="1"/>
  <c r="F248" i="1" s="1"/>
  <c r="A248" i="1"/>
  <c r="O247" i="1"/>
  <c r="F247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Q247" i="1" l="1"/>
  <c r="R247" i="1" s="1"/>
  <c r="T248" i="1"/>
  <c r="S248" i="1"/>
  <c r="D248" i="1"/>
  <c r="E248" i="1" s="1"/>
  <c r="F249" i="1" s="1"/>
  <c r="A249" i="1"/>
  <c r="O248" i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T249" i="1" l="1"/>
  <c r="Q248" i="1"/>
  <c r="R248" i="1" s="1"/>
  <c r="S249" i="1"/>
  <c r="D249" i="1"/>
  <c r="E249" i="1" s="1"/>
  <c r="F250" i="1" s="1"/>
  <c r="O249" i="1"/>
  <c r="A250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Q249" i="1" l="1"/>
  <c r="R249" i="1" s="1"/>
  <c r="T250" i="1"/>
  <c r="S250" i="1"/>
  <c r="D250" i="1"/>
  <c r="E250" i="1" s="1"/>
  <c r="O250" i="1"/>
  <c r="A251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D251" i="1" l="1"/>
  <c r="E251" i="1" s="1"/>
  <c r="F252" i="1" s="1"/>
  <c r="A252" i="1"/>
  <c r="O251" i="1"/>
  <c r="T251" i="1"/>
  <c r="Q250" i="1"/>
  <c r="R250" i="1" s="1"/>
  <c r="S251" i="1"/>
  <c r="F251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S252" i="1" l="1"/>
  <c r="Q251" i="1"/>
  <c r="R251" i="1" s="1"/>
  <c r="T252" i="1"/>
  <c r="D252" i="1"/>
  <c r="E252" i="1" s="1"/>
  <c r="A253" i="1"/>
  <c r="O252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F253" i="1" l="1"/>
  <c r="Q252" i="1"/>
  <c r="R252" i="1" s="1"/>
  <c r="S253" i="1"/>
  <c r="T253" i="1"/>
  <c r="D253" i="1"/>
  <c r="E253" i="1" s="1"/>
  <c r="F254" i="1" s="1"/>
  <c r="O253" i="1"/>
  <c r="A254" i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D254" i="1" l="1"/>
  <c r="E254" i="1" s="1"/>
  <c r="F255" i="1" s="1"/>
  <c r="O254" i="1"/>
  <c r="A255" i="1"/>
  <c r="T254" i="1"/>
  <c r="S254" i="1"/>
  <c r="Q253" i="1"/>
  <c r="R253" i="1" s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D255" i="1" l="1"/>
  <c r="E255" i="1" s="1"/>
  <c r="O255" i="1"/>
  <c r="A256" i="1"/>
  <c r="T255" i="1"/>
  <c r="Q254" i="1"/>
  <c r="R254" i="1" s="1"/>
  <c r="S255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D256" i="1" l="1"/>
  <c r="E256" i="1" s="1"/>
  <c r="F257" i="1" s="1"/>
  <c r="O256" i="1"/>
  <c r="A257" i="1"/>
  <c r="Q255" i="1"/>
  <c r="R255" i="1" s="1"/>
  <c r="T256" i="1"/>
  <c r="S256" i="1"/>
  <c r="F256" i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D257" i="1" l="1"/>
  <c r="E257" i="1" s="1"/>
  <c r="F258" i="1" s="1"/>
  <c r="A258" i="1"/>
  <c r="O257" i="1"/>
  <c r="S257" i="1"/>
  <c r="T257" i="1"/>
  <c r="Q256" i="1"/>
  <c r="R256" i="1" s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T258" i="1" l="1"/>
  <c r="S258" i="1"/>
  <c r="Q257" i="1"/>
  <c r="R257" i="1" s="1"/>
  <c r="D258" i="1"/>
  <c r="E258" i="1" s="1"/>
  <c r="F259" i="1" s="1"/>
  <c r="O258" i="1"/>
  <c r="A259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D259" i="1" l="1"/>
  <c r="E259" i="1" s="1"/>
  <c r="F260" i="1" s="1"/>
  <c r="A260" i="1"/>
  <c r="O259" i="1"/>
  <c r="Q258" i="1"/>
  <c r="R258" i="1" s="1"/>
  <c r="S259" i="1"/>
  <c r="T259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T260" i="1" l="1"/>
  <c r="Q259" i="1"/>
  <c r="R259" i="1" s="1"/>
  <c r="S260" i="1"/>
  <c r="D260" i="1"/>
  <c r="E260" i="1" s="1"/>
  <c r="A261" i="1"/>
  <c r="O260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S261" i="1" l="1"/>
  <c r="T261" i="1"/>
  <c r="Q260" i="1"/>
  <c r="R260" i="1" s="1"/>
  <c r="D261" i="1"/>
  <c r="E261" i="1" s="1"/>
  <c r="F262" i="1" s="1"/>
  <c r="O261" i="1"/>
  <c r="A262" i="1"/>
  <c r="F261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D262" i="1" l="1"/>
  <c r="E262" i="1" s="1"/>
  <c r="F263" i="1" s="1"/>
  <c r="O262" i="1"/>
  <c r="A263" i="1"/>
  <c r="T262" i="1"/>
  <c r="S262" i="1"/>
  <c r="Q261" i="1"/>
  <c r="R261" i="1" s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D263" i="1" l="1"/>
  <c r="E263" i="1" s="1"/>
  <c r="F264" i="1" s="1"/>
  <c r="A264" i="1"/>
  <c r="O263" i="1"/>
  <c r="S263" i="1"/>
  <c r="T263" i="1"/>
  <c r="Q262" i="1"/>
  <c r="R262" i="1" s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Q263" i="1" l="1"/>
  <c r="R263" i="1" s="1"/>
  <c r="T264" i="1"/>
  <c r="S264" i="1"/>
  <c r="D264" i="1"/>
  <c r="E264" i="1" s="1"/>
  <c r="F265" i="1" s="1"/>
  <c r="O264" i="1"/>
  <c r="A265" i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D265" i="1" l="1"/>
  <c r="E265" i="1" s="1"/>
  <c r="F266" i="1" s="1"/>
  <c r="O265" i="1"/>
  <c r="A266" i="1"/>
  <c r="S265" i="1"/>
  <c r="T265" i="1"/>
  <c r="Q264" i="1"/>
  <c r="R264" i="1" s="1"/>
  <c r="H194" i="1"/>
  <c r="N194" i="1" s="1"/>
  <c r="P194" i="1" s="1"/>
  <c r="B194" i="1" s="1"/>
  <c r="G195" i="1"/>
  <c r="K195" i="1"/>
  <c r="L195" i="1" s="1"/>
  <c r="M195" i="1" s="1"/>
  <c r="J196" i="1"/>
  <c r="I312" i="1"/>
  <c r="C200" i="1"/>
  <c r="D266" i="1" l="1"/>
  <c r="E266" i="1" s="1"/>
  <c r="O266" i="1"/>
  <c r="A267" i="1"/>
  <c r="T266" i="1"/>
  <c r="Q265" i="1"/>
  <c r="R265" i="1" s="1"/>
  <c r="S266" i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D267" i="1" l="1"/>
  <c r="E267" i="1" s="1"/>
  <c r="F268" i="1" s="1"/>
  <c r="O267" i="1"/>
  <c r="A268" i="1"/>
  <c r="T267" i="1"/>
  <c r="Q266" i="1"/>
  <c r="R266" i="1" s="1"/>
  <c r="S267" i="1"/>
  <c r="F267" i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D268" i="1" l="1"/>
  <c r="E268" i="1" s="1"/>
  <c r="F269" i="1" s="1"/>
  <c r="A269" i="1"/>
  <c r="O268" i="1"/>
  <c r="Q267" i="1"/>
  <c r="R267" i="1" s="1"/>
  <c r="T268" i="1"/>
  <c r="S268" i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S269" i="1" l="1"/>
  <c r="T269" i="1"/>
  <c r="Q268" i="1"/>
  <c r="R268" i="1" s="1"/>
  <c r="D269" i="1"/>
  <c r="E269" i="1" s="1"/>
  <c r="F270" i="1" s="1"/>
  <c r="O269" i="1"/>
  <c r="A270" i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D270" i="1" l="1"/>
  <c r="E270" i="1" s="1"/>
  <c r="F271" i="1" s="1"/>
  <c r="O270" i="1"/>
  <c r="A271" i="1"/>
  <c r="T270" i="1"/>
  <c r="S270" i="1"/>
  <c r="Q269" i="1"/>
  <c r="R269" i="1" s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D271" i="1" l="1"/>
  <c r="E271" i="1" s="1"/>
  <c r="F272" i="1" s="1"/>
  <c r="O271" i="1"/>
  <c r="A272" i="1"/>
  <c r="S271" i="1"/>
  <c r="T271" i="1"/>
  <c r="Q270" i="1"/>
  <c r="R270" i="1" s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D272" i="1" l="1"/>
  <c r="E272" i="1" s="1"/>
  <c r="F273" i="1" s="1"/>
  <c r="O272" i="1"/>
  <c r="A273" i="1"/>
  <c r="T272" i="1"/>
  <c r="S272" i="1"/>
  <c r="Q271" i="1"/>
  <c r="R271" i="1" s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D273" i="1" l="1"/>
  <c r="E273" i="1" s="1"/>
  <c r="F274" i="1" s="1"/>
  <c r="O273" i="1"/>
  <c r="A274" i="1"/>
  <c r="S273" i="1"/>
  <c r="T273" i="1"/>
  <c r="Q272" i="1"/>
  <c r="R272" i="1" s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D274" i="1" l="1"/>
  <c r="E274" i="1" s="1"/>
  <c r="F275" i="1" s="1"/>
  <c r="O274" i="1"/>
  <c r="A275" i="1"/>
  <c r="Q273" i="1"/>
  <c r="R273" i="1" s="1"/>
  <c r="T274" i="1"/>
  <c r="S274" i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D275" i="1" l="1"/>
  <c r="E275" i="1" s="1"/>
  <c r="F276" i="1" s="1"/>
  <c r="O275" i="1"/>
  <c r="A276" i="1"/>
  <c r="Q274" i="1"/>
  <c r="R274" i="1" s="1"/>
  <c r="S275" i="1"/>
  <c r="T275" i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D276" i="1" l="1"/>
  <c r="E276" i="1" s="1"/>
  <c r="F277" i="1" s="1"/>
  <c r="O276" i="1"/>
  <c r="A277" i="1"/>
  <c r="Q275" i="1"/>
  <c r="R275" i="1" s="1"/>
  <c r="T276" i="1"/>
  <c r="S276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D277" i="1" l="1"/>
  <c r="E277" i="1" s="1"/>
  <c r="F278" i="1" s="1"/>
  <c r="O277" i="1"/>
  <c r="A278" i="1"/>
  <c r="Q276" i="1"/>
  <c r="R276" i="1" s="1"/>
  <c r="S277" i="1"/>
  <c r="T277" i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D278" i="1" l="1"/>
  <c r="E278" i="1" s="1"/>
  <c r="F279" i="1" s="1"/>
  <c r="O278" i="1"/>
  <c r="A279" i="1"/>
  <c r="S278" i="1"/>
  <c r="Q277" i="1"/>
  <c r="R277" i="1" s="1"/>
  <c r="T278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D279" i="1" l="1"/>
  <c r="E279" i="1" s="1"/>
  <c r="F280" i="1" s="1"/>
  <c r="A280" i="1"/>
  <c r="O279" i="1"/>
  <c r="S279" i="1"/>
  <c r="T279" i="1"/>
  <c r="Q278" i="1"/>
  <c r="R278" i="1" s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Q279" i="1" l="1"/>
  <c r="R279" i="1" s="1"/>
  <c r="T280" i="1"/>
  <c r="S280" i="1"/>
  <c r="D280" i="1"/>
  <c r="E280" i="1" s="1"/>
  <c r="F281" i="1" s="1"/>
  <c r="O280" i="1"/>
  <c r="A281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D281" i="1" l="1"/>
  <c r="E281" i="1" s="1"/>
  <c r="F282" i="1" s="1"/>
  <c r="O281" i="1"/>
  <c r="A282" i="1"/>
  <c r="T281" i="1"/>
  <c r="Q280" i="1"/>
  <c r="R280" i="1" s="1"/>
  <c r="S281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D282" i="1" l="1"/>
  <c r="E282" i="1" s="1"/>
  <c r="F283" i="1" s="1"/>
  <c r="O282" i="1"/>
  <c r="A283" i="1"/>
  <c r="S282" i="1"/>
  <c r="Q281" i="1"/>
  <c r="R281" i="1" s="1"/>
  <c r="T282" i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D283" i="1" l="1"/>
  <c r="E283" i="1" s="1"/>
  <c r="F284" i="1" s="1"/>
  <c r="A284" i="1"/>
  <c r="O283" i="1"/>
  <c r="Q282" i="1"/>
  <c r="R282" i="1" s="1"/>
  <c r="S283" i="1"/>
  <c r="T283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T284" i="1" l="1"/>
  <c r="S284" i="1"/>
  <c r="Q283" i="1"/>
  <c r="R283" i="1" s="1"/>
  <c r="D284" i="1"/>
  <c r="E284" i="1" s="1"/>
  <c r="F285" i="1" s="1"/>
  <c r="A285" i="1"/>
  <c r="O284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Q284" i="1" l="1"/>
  <c r="R284" i="1" s="1"/>
  <c r="S285" i="1"/>
  <c r="T285" i="1"/>
  <c r="D285" i="1"/>
  <c r="E285" i="1" s="1"/>
  <c r="F286" i="1" s="1"/>
  <c r="A286" i="1"/>
  <c r="O285" i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T286" i="1" l="1"/>
  <c r="S286" i="1"/>
  <c r="Q285" i="1"/>
  <c r="R285" i="1" s="1"/>
  <c r="D286" i="1"/>
  <c r="E286" i="1" s="1"/>
  <c r="F287" i="1" s="1"/>
  <c r="A287" i="1"/>
  <c r="O286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D287" i="1" l="1"/>
  <c r="E287" i="1" s="1"/>
  <c r="F288" i="1" s="1"/>
  <c r="A288" i="1"/>
  <c r="O287" i="1"/>
  <c r="Q286" i="1"/>
  <c r="R286" i="1" s="1"/>
  <c r="S287" i="1"/>
  <c r="T287" i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Q287" i="1" l="1"/>
  <c r="R287" i="1" s="1"/>
  <c r="T288" i="1"/>
  <c r="S288" i="1"/>
  <c r="D288" i="1"/>
  <c r="E288" i="1" s="1"/>
  <c r="F289" i="1" s="1"/>
  <c r="A289" i="1"/>
  <c r="O288" i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S289" i="1" l="1"/>
  <c r="T289" i="1"/>
  <c r="Q288" i="1"/>
  <c r="R288" i="1" s="1"/>
  <c r="D289" i="1"/>
  <c r="E289" i="1" s="1"/>
  <c r="F290" i="1" s="1"/>
  <c r="A290" i="1"/>
  <c r="O289" i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T290" i="1" l="1"/>
  <c r="S290" i="1"/>
  <c r="Q289" i="1"/>
  <c r="R289" i="1" s="1"/>
  <c r="D290" i="1"/>
  <c r="E290" i="1" s="1"/>
  <c r="F291" i="1" s="1"/>
  <c r="O290" i="1"/>
  <c r="A291" i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D291" i="1" l="1"/>
  <c r="E291" i="1" s="1"/>
  <c r="F292" i="1" s="1"/>
  <c r="A292" i="1"/>
  <c r="O291" i="1"/>
  <c r="S291" i="1"/>
  <c r="T291" i="1"/>
  <c r="Q290" i="1"/>
  <c r="R290" i="1" s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Q291" i="1" l="1"/>
  <c r="R291" i="1" s="1"/>
  <c r="T292" i="1"/>
  <c r="S292" i="1"/>
  <c r="D292" i="1"/>
  <c r="E292" i="1" s="1"/>
  <c r="F293" i="1" s="1"/>
  <c r="A293" i="1"/>
  <c r="O292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Q292" i="1" l="1"/>
  <c r="R292" i="1" s="1"/>
  <c r="S293" i="1"/>
  <c r="T293" i="1"/>
  <c r="D293" i="1"/>
  <c r="E293" i="1" s="1"/>
  <c r="F294" i="1" s="1"/>
  <c r="A294" i="1"/>
  <c r="O293" i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4" i="1" l="1"/>
  <c r="S294" i="1"/>
  <c r="Q293" i="1"/>
  <c r="R293" i="1" s="1"/>
  <c r="D294" i="1"/>
  <c r="E294" i="1" s="1"/>
  <c r="F295" i="1" s="1"/>
  <c r="A295" i="1"/>
  <c r="O294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T295" i="1" l="1"/>
  <c r="Q294" i="1"/>
  <c r="R294" i="1" s="1"/>
  <c r="S295" i="1"/>
  <c r="D295" i="1"/>
  <c r="E295" i="1" s="1"/>
  <c r="F296" i="1" s="1"/>
  <c r="A296" i="1"/>
  <c r="O295" i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Q295" i="1" l="1"/>
  <c r="R295" i="1" s="1"/>
  <c r="T296" i="1"/>
  <c r="S296" i="1"/>
  <c r="D296" i="1"/>
  <c r="E296" i="1" s="1"/>
  <c r="F297" i="1" s="1"/>
  <c r="A297" i="1"/>
  <c r="O296" i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T297" i="1" l="1"/>
  <c r="Q296" i="1"/>
  <c r="R296" i="1" s="1"/>
  <c r="S297" i="1"/>
  <c r="D297" i="1"/>
  <c r="E297" i="1" s="1"/>
  <c r="F298" i="1" s="1"/>
  <c r="A298" i="1"/>
  <c r="O297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T298" i="1" l="1"/>
  <c r="S298" i="1"/>
  <c r="Q297" i="1"/>
  <c r="R297" i="1" s="1"/>
  <c r="D298" i="1"/>
  <c r="E298" i="1" s="1"/>
  <c r="F299" i="1" s="1"/>
  <c r="O298" i="1"/>
  <c r="A299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D299" i="1" l="1"/>
  <c r="E299" i="1" s="1"/>
  <c r="F300" i="1" s="1"/>
  <c r="A300" i="1"/>
  <c r="O299" i="1"/>
  <c r="T299" i="1"/>
  <c r="Q298" i="1"/>
  <c r="R298" i="1" s="1"/>
  <c r="S299" i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Q299" i="1" l="1"/>
  <c r="R299" i="1" s="1"/>
  <c r="T300" i="1"/>
  <c r="S300" i="1"/>
  <c r="D300" i="1"/>
  <c r="E300" i="1" s="1"/>
  <c r="F301" i="1" s="1"/>
  <c r="O300" i="1"/>
  <c r="A301" i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D301" i="1" l="1"/>
  <c r="E301" i="1" s="1"/>
  <c r="F302" i="1" s="1"/>
  <c r="O301" i="1"/>
  <c r="A302" i="1"/>
  <c r="S301" i="1"/>
  <c r="T301" i="1"/>
  <c r="Q300" i="1"/>
  <c r="R300" i="1" s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D302" i="1" l="1"/>
  <c r="E302" i="1" s="1"/>
  <c r="F303" i="1" s="1"/>
  <c r="A303" i="1"/>
  <c r="O302" i="1"/>
  <c r="Q301" i="1"/>
  <c r="R301" i="1" s="1"/>
  <c r="T302" i="1"/>
  <c r="S302" i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T303" i="1" l="1"/>
  <c r="Q302" i="1"/>
  <c r="R302" i="1" s="1"/>
  <c r="S303" i="1"/>
  <c r="D303" i="1"/>
  <c r="E303" i="1" s="1"/>
  <c r="F304" i="1" s="1"/>
  <c r="A304" i="1"/>
  <c r="O303" i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Q303" i="1" l="1"/>
  <c r="R303" i="1" s="1"/>
  <c r="T304" i="1"/>
  <c r="S304" i="1"/>
  <c r="D304" i="1"/>
  <c r="E304" i="1" s="1"/>
  <c r="F305" i="1" s="1"/>
  <c r="O304" i="1"/>
  <c r="A305" i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D305" i="1" l="1"/>
  <c r="E305" i="1" s="1"/>
  <c r="F306" i="1" s="1"/>
  <c r="O305" i="1"/>
  <c r="A306" i="1"/>
  <c r="S305" i="1"/>
  <c r="T305" i="1"/>
  <c r="Q304" i="1"/>
  <c r="R304" i="1" s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D306" i="1" l="1"/>
  <c r="E306" i="1" s="1"/>
  <c r="F307" i="1" s="1"/>
  <c r="O306" i="1"/>
  <c r="A307" i="1"/>
  <c r="Q305" i="1"/>
  <c r="R305" i="1" s="1"/>
  <c r="S306" i="1"/>
  <c r="T306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D307" i="1" l="1"/>
  <c r="E307" i="1" s="1"/>
  <c r="F308" i="1" s="1"/>
  <c r="A308" i="1"/>
  <c r="O307" i="1"/>
  <c r="S307" i="1"/>
  <c r="T307" i="1"/>
  <c r="Q306" i="1"/>
  <c r="R306" i="1" s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Q307" i="1" l="1"/>
  <c r="R307" i="1" s="1"/>
  <c r="T308" i="1"/>
  <c r="S308" i="1"/>
  <c r="D308" i="1"/>
  <c r="E308" i="1" s="1"/>
  <c r="F309" i="1" s="1"/>
  <c r="O308" i="1"/>
  <c r="A309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D309" i="1" l="1"/>
  <c r="E309" i="1" s="1"/>
  <c r="F310" i="1" s="1"/>
  <c r="O309" i="1"/>
  <c r="A310" i="1"/>
  <c r="S309" i="1"/>
  <c r="T309" i="1"/>
  <c r="Q308" i="1"/>
  <c r="R308" i="1" s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D310" i="1" l="1"/>
  <c r="E310" i="1" s="1"/>
  <c r="F311" i="1" s="1"/>
  <c r="O310" i="1"/>
  <c r="A311" i="1"/>
  <c r="S310" i="1"/>
  <c r="T310" i="1"/>
  <c r="Q309" i="1"/>
  <c r="R309" i="1" s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D311" i="1" l="1"/>
  <c r="E311" i="1" s="1"/>
  <c r="F312" i="1" s="1"/>
  <c r="A312" i="1"/>
  <c r="O311" i="1"/>
  <c r="Q310" i="1"/>
  <c r="R310" i="1" s="1"/>
  <c r="S311" i="1"/>
  <c r="T311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S312" i="1" l="1"/>
  <c r="Q311" i="1"/>
  <c r="R311" i="1" s="1"/>
  <c r="T312" i="1"/>
  <c r="D312" i="1"/>
  <c r="E312" i="1" s="1"/>
  <c r="F313" i="1" s="1"/>
  <c r="A313" i="1"/>
  <c r="O312" i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S313" i="1" l="1"/>
  <c r="Q312" i="1"/>
  <c r="R312" i="1" s="1"/>
  <c r="T313" i="1"/>
  <c r="D313" i="1"/>
  <c r="E313" i="1" s="1"/>
  <c r="F314" i="1" s="1"/>
  <c r="O313" i="1"/>
  <c r="A314" i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T314" i="1" l="1"/>
  <c r="S314" i="1"/>
  <c r="Q313" i="1"/>
  <c r="R313" i="1" s="1"/>
  <c r="D314" i="1"/>
  <c r="E314" i="1" s="1"/>
  <c r="F315" i="1" s="1"/>
  <c r="O314" i="1"/>
  <c r="A315" i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D315" i="1" l="1"/>
  <c r="E315" i="1" s="1"/>
  <c r="F316" i="1" s="1"/>
  <c r="A316" i="1"/>
  <c r="O315" i="1"/>
  <c r="Q314" i="1"/>
  <c r="R314" i="1" s="1"/>
  <c r="S315" i="1"/>
  <c r="T315" i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Q315" i="1" l="1"/>
  <c r="R315" i="1" s="1"/>
  <c r="T316" i="1"/>
  <c r="S316" i="1"/>
  <c r="D316" i="1"/>
  <c r="E316" i="1" s="1"/>
  <c r="F317" i="1" s="1"/>
  <c r="A317" i="1"/>
  <c r="O316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S317" i="1" l="1"/>
  <c r="T317" i="1"/>
  <c r="Q316" i="1"/>
  <c r="R316" i="1" s="1"/>
  <c r="D317" i="1"/>
  <c r="E317" i="1" s="1"/>
  <c r="F318" i="1" s="1"/>
  <c r="O317" i="1"/>
  <c r="A318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D318" i="1" l="1"/>
  <c r="E318" i="1" s="1"/>
  <c r="F319" i="1" s="1"/>
  <c r="A319" i="1"/>
  <c r="O318" i="1"/>
  <c r="T318" i="1"/>
  <c r="S318" i="1"/>
  <c r="Q317" i="1"/>
  <c r="R317" i="1" s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Q318" i="1" l="1"/>
  <c r="R318" i="1" s="1"/>
  <c r="T319" i="1"/>
  <c r="S319" i="1"/>
  <c r="D319" i="1"/>
  <c r="E319" i="1" s="1"/>
  <c r="F320" i="1" s="1"/>
  <c r="A320" i="1"/>
  <c r="O319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Q319" i="1" l="1"/>
  <c r="R319" i="1" s="1"/>
  <c r="T320" i="1"/>
  <c r="S320" i="1"/>
  <c r="D320" i="1"/>
  <c r="E320" i="1" s="1"/>
  <c r="F321" i="1" s="1"/>
  <c r="A321" i="1"/>
  <c r="O320" i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T321" i="1" l="1"/>
  <c r="S321" i="1"/>
  <c r="Q320" i="1"/>
  <c r="R320" i="1" s="1"/>
  <c r="D321" i="1"/>
  <c r="E321" i="1" s="1"/>
  <c r="F322" i="1" s="1"/>
  <c r="A322" i="1"/>
  <c r="O321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T322" i="1" l="1"/>
  <c r="Q321" i="1"/>
  <c r="R321" i="1" s="1"/>
  <c r="S322" i="1"/>
  <c r="D322" i="1"/>
  <c r="E322" i="1" s="1"/>
  <c r="F323" i="1" s="1"/>
  <c r="O322" i="1"/>
  <c r="A323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D323" i="1" l="1"/>
  <c r="E323" i="1" s="1"/>
  <c r="F324" i="1" s="1"/>
  <c r="A324" i="1"/>
  <c r="O323" i="1"/>
  <c r="Q322" i="1"/>
  <c r="R322" i="1" s="1"/>
  <c r="S323" i="1"/>
  <c r="T323" i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Q323" i="1" l="1"/>
  <c r="R323" i="1" s="1"/>
  <c r="T324" i="1"/>
  <c r="S324" i="1"/>
  <c r="D324" i="1"/>
  <c r="E324" i="1" s="1"/>
  <c r="F325" i="1" s="1"/>
  <c r="O324" i="1"/>
  <c r="A325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D325" i="1" l="1"/>
  <c r="E325" i="1" s="1"/>
  <c r="F326" i="1" s="1"/>
  <c r="A326" i="1"/>
  <c r="O325" i="1"/>
  <c r="T325" i="1"/>
  <c r="S325" i="1"/>
  <c r="Q324" i="1"/>
  <c r="R324" i="1" s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Q325" i="1" l="1"/>
  <c r="R325" i="1" s="1"/>
  <c r="S326" i="1"/>
  <c r="T326" i="1"/>
  <c r="D326" i="1"/>
  <c r="E326" i="1" s="1"/>
  <c r="F327" i="1" s="1"/>
  <c r="A327" i="1"/>
  <c r="O326" i="1"/>
  <c r="H255" i="1"/>
  <c r="N255" i="1" s="1"/>
  <c r="P255" i="1" s="1"/>
  <c r="B255" i="1" s="1"/>
  <c r="G256" i="1"/>
  <c r="K256" i="1"/>
  <c r="L256" i="1" s="1"/>
  <c r="M256" i="1" s="1"/>
  <c r="J257" i="1"/>
  <c r="C261" i="1"/>
  <c r="Q326" i="1" l="1"/>
  <c r="R326" i="1" s="1"/>
  <c r="S327" i="1"/>
  <c r="T327" i="1"/>
  <c r="D327" i="1"/>
  <c r="E327" i="1" s="1"/>
  <c r="F328" i="1" s="1"/>
  <c r="A328" i="1"/>
  <c r="O327" i="1"/>
  <c r="K257" i="1"/>
  <c r="L257" i="1" s="1"/>
  <c r="M257" i="1" s="1"/>
  <c r="J258" i="1"/>
  <c r="H256" i="1"/>
  <c r="N256" i="1" s="1"/>
  <c r="P256" i="1" s="1"/>
  <c r="B256" i="1" s="1"/>
  <c r="G257" i="1"/>
  <c r="C262" i="1"/>
  <c r="Q327" i="1" l="1"/>
  <c r="R327" i="1" s="1"/>
  <c r="T328" i="1"/>
  <c r="S328" i="1"/>
  <c r="D328" i="1"/>
  <c r="E328" i="1" s="1"/>
  <c r="F329" i="1" s="1"/>
  <c r="A329" i="1"/>
  <c r="O328" i="1"/>
  <c r="H257" i="1"/>
  <c r="N257" i="1" s="1"/>
  <c r="P257" i="1" s="1"/>
  <c r="B257" i="1" s="1"/>
  <c r="G258" i="1"/>
  <c r="K258" i="1"/>
  <c r="L258" i="1" s="1"/>
  <c r="M258" i="1" s="1"/>
  <c r="J259" i="1"/>
  <c r="C263" i="1"/>
  <c r="Q328" i="1" l="1"/>
  <c r="R328" i="1" s="1"/>
  <c r="T329" i="1"/>
  <c r="S329" i="1"/>
  <c r="D329" i="1"/>
  <c r="E329" i="1" s="1"/>
  <c r="F330" i="1" s="1"/>
  <c r="O329" i="1"/>
  <c r="A330" i="1"/>
  <c r="J260" i="1"/>
  <c r="K259" i="1"/>
  <c r="L259" i="1" s="1"/>
  <c r="M259" i="1" s="1"/>
  <c r="G259" i="1"/>
  <c r="H258" i="1"/>
  <c r="N258" i="1" s="1"/>
  <c r="P258" i="1" s="1"/>
  <c r="B258" i="1" s="1"/>
  <c r="C264" i="1"/>
  <c r="D330" i="1" l="1"/>
  <c r="E330" i="1" s="1"/>
  <c r="F331" i="1" s="1"/>
  <c r="O330" i="1"/>
  <c r="A331" i="1"/>
  <c r="T330" i="1"/>
  <c r="Q329" i="1"/>
  <c r="R329" i="1" s="1"/>
  <c r="S330" i="1"/>
  <c r="G260" i="1"/>
  <c r="H259" i="1"/>
  <c r="N259" i="1" s="1"/>
  <c r="P259" i="1" s="1"/>
  <c r="B259" i="1" s="1"/>
  <c r="K260" i="1"/>
  <c r="L260" i="1" s="1"/>
  <c r="M260" i="1" s="1"/>
  <c r="J261" i="1"/>
  <c r="C265" i="1"/>
  <c r="D331" i="1" l="1"/>
  <c r="E331" i="1" s="1"/>
  <c r="F332" i="1" s="1"/>
  <c r="O331" i="1"/>
  <c r="A332" i="1"/>
  <c r="Q330" i="1"/>
  <c r="R330" i="1" s="1"/>
  <c r="S331" i="1"/>
  <c r="T331" i="1"/>
  <c r="K261" i="1"/>
  <c r="L261" i="1" s="1"/>
  <c r="M261" i="1" s="1"/>
  <c r="J262" i="1"/>
  <c r="G261" i="1"/>
  <c r="H260" i="1"/>
  <c r="N260" i="1" s="1"/>
  <c r="P260" i="1" s="1"/>
  <c r="B260" i="1" s="1"/>
  <c r="C266" i="1"/>
  <c r="D332" i="1" l="1"/>
  <c r="E332" i="1" s="1"/>
  <c r="F333" i="1" s="1"/>
  <c r="A333" i="1"/>
  <c r="O332" i="1"/>
  <c r="S332" i="1"/>
  <c r="T332" i="1"/>
  <c r="Q331" i="1"/>
  <c r="R331" i="1" s="1"/>
  <c r="G262" i="1"/>
  <c r="H261" i="1"/>
  <c r="N261" i="1" s="1"/>
  <c r="P261" i="1" s="1"/>
  <c r="B261" i="1" s="1"/>
  <c r="J263" i="1"/>
  <c r="K262" i="1"/>
  <c r="L262" i="1" s="1"/>
  <c r="M262" i="1" s="1"/>
  <c r="C267" i="1"/>
  <c r="Q332" i="1" l="1"/>
  <c r="R332" i="1" s="1"/>
  <c r="S333" i="1"/>
  <c r="T333" i="1"/>
  <c r="D333" i="1"/>
  <c r="E333" i="1" s="1"/>
  <c r="F334" i="1" s="1"/>
  <c r="O333" i="1"/>
  <c r="A334" i="1"/>
  <c r="K263" i="1"/>
  <c r="L263" i="1" s="1"/>
  <c r="M263" i="1" s="1"/>
  <c r="J264" i="1"/>
  <c r="G263" i="1"/>
  <c r="H262" i="1"/>
  <c r="N262" i="1" s="1"/>
  <c r="P262" i="1" s="1"/>
  <c r="B262" i="1" s="1"/>
  <c r="C268" i="1"/>
  <c r="D334" i="1" l="1"/>
  <c r="E334" i="1" s="1"/>
  <c r="F335" i="1" s="1"/>
  <c r="O334" i="1"/>
  <c r="A335" i="1"/>
  <c r="Q333" i="1"/>
  <c r="R333" i="1" s="1"/>
  <c r="S334" i="1"/>
  <c r="T334" i="1"/>
  <c r="G264" i="1"/>
  <c r="H263" i="1"/>
  <c r="N263" i="1" s="1"/>
  <c r="P263" i="1" s="1"/>
  <c r="B263" i="1" s="1"/>
  <c r="K264" i="1"/>
  <c r="L264" i="1" s="1"/>
  <c r="M264" i="1" s="1"/>
  <c r="J265" i="1"/>
  <c r="C269" i="1"/>
  <c r="D335" i="1" l="1"/>
  <c r="E335" i="1" s="1"/>
  <c r="F336" i="1" s="1"/>
  <c r="A336" i="1"/>
  <c r="O335" i="1"/>
  <c r="S335" i="1"/>
  <c r="T335" i="1"/>
  <c r="Q334" i="1"/>
  <c r="R334" i="1" s="1"/>
  <c r="K265" i="1"/>
  <c r="L265" i="1" s="1"/>
  <c r="M265" i="1" s="1"/>
  <c r="J266" i="1"/>
  <c r="H264" i="1"/>
  <c r="N264" i="1" s="1"/>
  <c r="P264" i="1" s="1"/>
  <c r="B264" i="1" s="1"/>
  <c r="G265" i="1"/>
  <c r="C270" i="1"/>
  <c r="D336" i="1" l="1"/>
  <c r="E336" i="1" s="1"/>
  <c r="F337" i="1" s="1"/>
  <c r="A337" i="1"/>
  <c r="O336" i="1"/>
  <c r="Q335" i="1"/>
  <c r="R335" i="1" s="1"/>
  <c r="T336" i="1"/>
  <c r="S336" i="1"/>
  <c r="H265" i="1"/>
  <c r="N265" i="1" s="1"/>
  <c r="P265" i="1" s="1"/>
  <c r="B265" i="1" s="1"/>
  <c r="G266" i="1"/>
  <c r="K266" i="1"/>
  <c r="L266" i="1" s="1"/>
  <c r="M266" i="1" s="1"/>
  <c r="J267" i="1"/>
  <c r="C271" i="1"/>
  <c r="S337" i="1" l="1"/>
  <c r="Q336" i="1"/>
  <c r="R336" i="1" s="1"/>
  <c r="T337" i="1"/>
  <c r="D337" i="1"/>
  <c r="E337" i="1" s="1"/>
  <c r="F338" i="1" s="1"/>
  <c r="O337" i="1"/>
  <c r="A338" i="1"/>
  <c r="K267" i="1"/>
  <c r="L267" i="1" s="1"/>
  <c r="M267" i="1" s="1"/>
  <c r="J268" i="1"/>
  <c r="G267" i="1"/>
  <c r="H266" i="1"/>
  <c r="N266" i="1" s="1"/>
  <c r="P266" i="1" s="1"/>
  <c r="B266" i="1" s="1"/>
  <c r="C272" i="1"/>
  <c r="D338" i="1" l="1"/>
  <c r="E338" i="1" s="1"/>
  <c r="F339" i="1" s="1"/>
  <c r="A339" i="1"/>
  <c r="O338" i="1"/>
  <c r="Q337" i="1"/>
  <c r="R337" i="1" s="1"/>
  <c r="S338" i="1"/>
  <c r="T338" i="1"/>
  <c r="H267" i="1"/>
  <c r="N267" i="1" s="1"/>
  <c r="P267" i="1" s="1"/>
  <c r="B267" i="1" s="1"/>
  <c r="G268" i="1"/>
  <c r="J269" i="1"/>
  <c r="K268" i="1"/>
  <c r="L268" i="1" s="1"/>
  <c r="M268" i="1" s="1"/>
  <c r="C273" i="1"/>
  <c r="Q338" i="1" l="1"/>
  <c r="R338" i="1" s="1"/>
  <c r="S339" i="1"/>
  <c r="T339" i="1"/>
  <c r="D339" i="1"/>
  <c r="E339" i="1" s="1"/>
  <c r="F340" i="1" s="1"/>
  <c r="O339" i="1"/>
  <c r="A340" i="1"/>
  <c r="K269" i="1"/>
  <c r="L269" i="1" s="1"/>
  <c r="M269" i="1" s="1"/>
  <c r="J270" i="1"/>
  <c r="G269" i="1"/>
  <c r="H268" i="1"/>
  <c r="N268" i="1" s="1"/>
  <c r="P268" i="1" s="1"/>
  <c r="B268" i="1" s="1"/>
  <c r="C274" i="1"/>
  <c r="D340" i="1" l="1"/>
  <c r="E340" i="1" s="1"/>
  <c r="F341" i="1" s="1"/>
  <c r="A341" i="1"/>
  <c r="O340" i="1"/>
  <c r="Q339" i="1"/>
  <c r="R339" i="1" s="1"/>
  <c r="T340" i="1"/>
  <c r="S340" i="1"/>
  <c r="H269" i="1"/>
  <c r="N269" i="1" s="1"/>
  <c r="P269" i="1" s="1"/>
  <c r="B269" i="1" s="1"/>
  <c r="G270" i="1"/>
  <c r="J271" i="1"/>
  <c r="K270" i="1"/>
  <c r="L270" i="1" s="1"/>
  <c r="M270" i="1" s="1"/>
  <c r="C275" i="1"/>
  <c r="T341" i="1" l="1"/>
  <c r="Q340" i="1"/>
  <c r="R340" i="1" s="1"/>
  <c r="S341" i="1"/>
  <c r="D341" i="1"/>
  <c r="E341" i="1" s="1"/>
  <c r="F342" i="1" s="1"/>
  <c r="O341" i="1"/>
  <c r="A342" i="1"/>
  <c r="J272" i="1"/>
  <c r="K271" i="1"/>
  <c r="L271" i="1" s="1"/>
  <c r="M271" i="1" s="1"/>
  <c r="G271" i="1"/>
  <c r="H270" i="1"/>
  <c r="N270" i="1" s="1"/>
  <c r="P270" i="1" s="1"/>
  <c r="B270" i="1" s="1"/>
  <c r="C276" i="1"/>
  <c r="D342" i="1" l="1"/>
  <c r="E342" i="1" s="1"/>
  <c r="F343" i="1" s="1"/>
  <c r="O342" i="1"/>
  <c r="A343" i="1"/>
  <c r="S342" i="1"/>
  <c r="T342" i="1"/>
  <c r="Q341" i="1"/>
  <c r="R341" i="1" s="1"/>
  <c r="H271" i="1"/>
  <c r="N271" i="1" s="1"/>
  <c r="P271" i="1" s="1"/>
  <c r="B271" i="1" s="1"/>
  <c r="G272" i="1"/>
  <c r="K272" i="1"/>
  <c r="L272" i="1" s="1"/>
  <c r="M272" i="1" s="1"/>
  <c r="J273" i="1"/>
  <c r="C277" i="1"/>
  <c r="D343" i="1" l="1"/>
  <c r="E343" i="1" s="1"/>
  <c r="F344" i="1" s="1"/>
  <c r="A344" i="1"/>
  <c r="O343" i="1"/>
  <c r="S343" i="1"/>
  <c r="Q342" i="1"/>
  <c r="R342" i="1" s="1"/>
  <c r="T343" i="1"/>
  <c r="K273" i="1"/>
  <c r="L273" i="1" s="1"/>
  <c r="M273" i="1" s="1"/>
  <c r="J274" i="1"/>
  <c r="H272" i="1"/>
  <c r="N272" i="1" s="1"/>
  <c r="P272" i="1" s="1"/>
  <c r="B272" i="1" s="1"/>
  <c r="G273" i="1"/>
  <c r="C278" i="1"/>
  <c r="Q343" i="1" l="1"/>
  <c r="R343" i="1" s="1"/>
  <c r="T344" i="1"/>
  <c r="S344" i="1"/>
  <c r="D344" i="1"/>
  <c r="E344" i="1" s="1"/>
  <c r="F345" i="1" s="1"/>
  <c r="O344" i="1"/>
  <c r="A345" i="1"/>
  <c r="G274" i="1"/>
  <c r="H273" i="1"/>
  <c r="N273" i="1" s="1"/>
  <c r="P273" i="1" s="1"/>
  <c r="B273" i="1" s="1"/>
  <c r="J275" i="1"/>
  <c r="K274" i="1"/>
  <c r="L274" i="1" s="1"/>
  <c r="M274" i="1" s="1"/>
  <c r="C279" i="1"/>
  <c r="D345" i="1" l="1"/>
  <c r="E345" i="1" s="1"/>
  <c r="F346" i="1" s="1"/>
  <c r="A346" i="1"/>
  <c r="O345" i="1"/>
  <c r="Q344" i="1"/>
  <c r="R344" i="1" s="1"/>
  <c r="S345" i="1"/>
  <c r="T345" i="1"/>
  <c r="K275" i="1"/>
  <c r="L275" i="1" s="1"/>
  <c r="M275" i="1" s="1"/>
  <c r="J276" i="1"/>
  <c r="G275" i="1"/>
  <c r="H274" i="1"/>
  <c r="N274" i="1" s="1"/>
  <c r="P274" i="1" s="1"/>
  <c r="B274" i="1" s="1"/>
  <c r="C280" i="1"/>
  <c r="Q345" i="1" l="1"/>
  <c r="R345" i="1" s="1"/>
  <c r="S346" i="1"/>
  <c r="T346" i="1"/>
  <c r="D346" i="1"/>
  <c r="E346" i="1" s="1"/>
  <c r="F347" i="1" s="1"/>
  <c r="O346" i="1"/>
  <c r="A347" i="1"/>
  <c r="G276" i="1"/>
  <c r="H275" i="1"/>
  <c r="N275" i="1" s="1"/>
  <c r="P275" i="1" s="1"/>
  <c r="B275" i="1" s="1"/>
  <c r="K276" i="1"/>
  <c r="L276" i="1" s="1"/>
  <c r="M276" i="1" s="1"/>
  <c r="J277" i="1"/>
  <c r="C281" i="1"/>
  <c r="D347" i="1" l="1"/>
  <c r="E347" i="1" s="1"/>
  <c r="F348" i="1" s="1"/>
  <c r="A348" i="1"/>
  <c r="O347" i="1"/>
  <c r="S347" i="1"/>
  <c r="T347" i="1"/>
  <c r="Q346" i="1"/>
  <c r="R346" i="1" s="1"/>
  <c r="K277" i="1"/>
  <c r="L277" i="1" s="1"/>
  <c r="M277" i="1" s="1"/>
  <c r="J278" i="1"/>
  <c r="G277" i="1"/>
  <c r="H276" i="1"/>
  <c r="N276" i="1" s="1"/>
  <c r="P276" i="1" s="1"/>
  <c r="B276" i="1" s="1"/>
  <c r="C282" i="1"/>
  <c r="Q347" i="1" l="1"/>
  <c r="R347" i="1" s="1"/>
  <c r="T348" i="1"/>
  <c r="S348" i="1"/>
  <c r="D348" i="1"/>
  <c r="E348" i="1" s="1"/>
  <c r="F349" i="1" s="1"/>
  <c r="A349" i="1"/>
  <c r="O348" i="1"/>
  <c r="G278" i="1"/>
  <c r="H277" i="1"/>
  <c r="N277" i="1" s="1"/>
  <c r="P277" i="1" s="1"/>
  <c r="B277" i="1" s="1"/>
  <c r="K278" i="1"/>
  <c r="L278" i="1" s="1"/>
  <c r="M278" i="1" s="1"/>
  <c r="J279" i="1"/>
  <c r="C283" i="1"/>
  <c r="T349" i="1" l="1"/>
  <c r="Q348" i="1"/>
  <c r="R348" i="1" s="1"/>
  <c r="S349" i="1"/>
  <c r="D349" i="1"/>
  <c r="E349" i="1" s="1"/>
  <c r="F350" i="1" s="1"/>
  <c r="A350" i="1"/>
  <c r="O349" i="1"/>
  <c r="K279" i="1"/>
  <c r="L279" i="1" s="1"/>
  <c r="M279" i="1" s="1"/>
  <c r="J280" i="1"/>
  <c r="G279" i="1"/>
  <c r="H278" i="1"/>
  <c r="N278" i="1" s="1"/>
  <c r="P278" i="1" s="1"/>
  <c r="B278" i="1" s="1"/>
  <c r="C284" i="1"/>
  <c r="Q349" i="1" l="1"/>
  <c r="R349" i="1" s="1"/>
  <c r="S350" i="1"/>
  <c r="T350" i="1"/>
  <c r="D350" i="1"/>
  <c r="E350" i="1" s="1"/>
  <c r="F351" i="1" s="1"/>
  <c r="O350" i="1"/>
  <c r="A351" i="1"/>
  <c r="G280" i="1"/>
  <c r="H279" i="1"/>
  <c r="N279" i="1" s="1"/>
  <c r="P279" i="1" s="1"/>
  <c r="B279" i="1" s="1"/>
  <c r="K280" i="1"/>
  <c r="L280" i="1" s="1"/>
  <c r="M280" i="1" s="1"/>
  <c r="J281" i="1"/>
  <c r="C285" i="1"/>
  <c r="D351" i="1" l="1"/>
  <c r="E351" i="1" s="1"/>
  <c r="F352" i="1" s="1"/>
  <c r="A352" i="1"/>
  <c r="O351" i="1"/>
  <c r="S351" i="1"/>
  <c r="T351" i="1"/>
  <c r="Q350" i="1"/>
  <c r="R350" i="1" s="1"/>
  <c r="K281" i="1"/>
  <c r="L281" i="1" s="1"/>
  <c r="M281" i="1" s="1"/>
  <c r="J282" i="1"/>
  <c r="H280" i="1"/>
  <c r="N280" i="1" s="1"/>
  <c r="P280" i="1" s="1"/>
  <c r="B280" i="1" s="1"/>
  <c r="G281" i="1"/>
  <c r="C286" i="1"/>
  <c r="Q351" i="1" l="1"/>
  <c r="R351" i="1" s="1"/>
  <c r="T352" i="1"/>
  <c r="S352" i="1"/>
  <c r="D352" i="1"/>
  <c r="E352" i="1" s="1"/>
  <c r="F353" i="1" s="1"/>
  <c r="A353" i="1"/>
  <c r="O352" i="1"/>
  <c r="G282" i="1"/>
  <c r="H281" i="1"/>
  <c r="N281" i="1" s="1"/>
  <c r="P281" i="1" s="1"/>
  <c r="B281" i="1" s="1"/>
  <c r="J283" i="1"/>
  <c r="K282" i="1"/>
  <c r="L282" i="1" s="1"/>
  <c r="M282" i="1" s="1"/>
  <c r="C287" i="1"/>
  <c r="S353" i="1" l="1"/>
  <c r="Q352" i="1"/>
  <c r="R352" i="1" s="1"/>
  <c r="T353" i="1"/>
  <c r="D353" i="1"/>
  <c r="E353" i="1" s="1"/>
  <c r="F354" i="1" s="1"/>
  <c r="A354" i="1"/>
  <c r="O353" i="1"/>
  <c r="J284" i="1"/>
  <c r="K283" i="1"/>
  <c r="L283" i="1" s="1"/>
  <c r="M283" i="1" s="1"/>
  <c r="H282" i="1"/>
  <c r="N282" i="1" s="1"/>
  <c r="P282" i="1" s="1"/>
  <c r="B282" i="1" s="1"/>
  <c r="G283" i="1"/>
  <c r="C288" i="1"/>
  <c r="Q353" i="1" l="1"/>
  <c r="R353" i="1" s="1"/>
  <c r="S354" i="1"/>
  <c r="T354" i="1"/>
  <c r="D354" i="1"/>
  <c r="E354" i="1" s="1"/>
  <c r="F355" i="1" s="1"/>
  <c r="O354" i="1"/>
  <c r="A355" i="1"/>
  <c r="H283" i="1"/>
  <c r="N283" i="1" s="1"/>
  <c r="P283" i="1" s="1"/>
  <c r="B283" i="1" s="1"/>
  <c r="G284" i="1"/>
  <c r="K284" i="1"/>
  <c r="L284" i="1" s="1"/>
  <c r="M284" i="1" s="1"/>
  <c r="J285" i="1"/>
  <c r="C289" i="1"/>
  <c r="D355" i="1" l="1"/>
  <c r="E355" i="1" s="1"/>
  <c r="F356" i="1" s="1"/>
  <c r="O355" i="1"/>
  <c r="A356" i="1"/>
  <c r="Q354" i="1"/>
  <c r="R354" i="1" s="1"/>
  <c r="T355" i="1"/>
  <c r="S355" i="1"/>
  <c r="J286" i="1"/>
  <c r="K285" i="1"/>
  <c r="L285" i="1" s="1"/>
  <c r="M285" i="1" s="1"/>
  <c r="G285" i="1"/>
  <c r="H284" i="1"/>
  <c r="N284" i="1" s="1"/>
  <c r="P284" i="1" s="1"/>
  <c r="B284" i="1" s="1"/>
  <c r="C290" i="1"/>
  <c r="D356" i="1" l="1"/>
  <c r="E356" i="1" s="1"/>
  <c r="F357" i="1" s="1"/>
  <c r="A357" i="1"/>
  <c r="O356" i="1"/>
  <c r="S356" i="1"/>
  <c r="Q355" i="1"/>
  <c r="R355" i="1" s="1"/>
  <c r="T356" i="1"/>
  <c r="H285" i="1"/>
  <c r="N285" i="1" s="1"/>
  <c r="P285" i="1" s="1"/>
  <c r="B285" i="1" s="1"/>
  <c r="G286" i="1"/>
  <c r="K286" i="1"/>
  <c r="L286" i="1" s="1"/>
  <c r="M286" i="1" s="1"/>
  <c r="J287" i="1"/>
  <c r="C291" i="1"/>
  <c r="Q356" i="1" l="1"/>
  <c r="R356" i="1" s="1"/>
  <c r="S357" i="1"/>
  <c r="T357" i="1"/>
  <c r="D357" i="1"/>
  <c r="E357" i="1" s="1"/>
  <c r="F358" i="1" s="1"/>
  <c r="O357" i="1"/>
  <c r="A358" i="1"/>
  <c r="J288" i="1"/>
  <c r="K287" i="1"/>
  <c r="L287" i="1" s="1"/>
  <c r="M287" i="1" s="1"/>
  <c r="G287" i="1"/>
  <c r="H286" i="1"/>
  <c r="N286" i="1" s="1"/>
  <c r="P286" i="1" s="1"/>
  <c r="B286" i="1" s="1"/>
  <c r="C292" i="1"/>
  <c r="D358" i="1" l="1"/>
  <c r="E358" i="1" s="1"/>
  <c r="F359" i="1" s="1"/>
  <c r="O358" i="1"/>
  <c r="A359" i="1"/>
  <c r="Q357" i="1"/>
  <c r="R357" i="1" s="1"/>
  <c r="S358" i="1"/>
  <c r="T358" i="1"/>
  <c r="H287" i="1"/>
  <c r="N287" i="1" s="1"/>
  <c r="P287" i="1" s="1"/>
  <c r="B287" i="1" s="1"/>
  <c r="G288" i="1"/>
  <c r="J289" i="1"/>
  <c r="K288" i="1"/>
  <c r="L288" i="1" s="1"/>
  <c r="M288" i="1" s="1"/>
  <c r="C293" i="1"/>
  <c r="D359" i="1" l="1"/>
  <c r="E359" i="1" s="1"/>
  <c r="F360" i="1" s="1"/>
  <c r="A360" i="1"/>
  <c r="O359" i="1"/>
  <c r="Q358" i="1"/>
  <c r="R358" i="1" s="1"/>
  <c r="S359" i="1"/>
  <c r="T359" i="1"/>
  <c r="K289" i="1"/>
  <c r="L289" i="1" s="1"/>
  <c r="M289" i="1" s="1"/>
  <c r="J290" i="1"/>
  <c r="H288" i="1"/>
  <c r="N288" i="1" s="1"/>
  <c r="P288" i="1" s="1"/>
  <c r="B288" i="1" s="1"/>
  <c r="G289" i="1"/>
  <c r="C294" i="1"/>
  <c r="S360" i="1" l="1"/>
  <c r="Q359" i="1"/>
  <c r="R359" i="1" s="1"/>
  <c r="T360" i="1"/>
  <c r="D360" i="1"/>
  <c r="E360" i="1" s="1"/>
  <c r="F361" i="1" s="1"/>
  <c r="A361" i="1"/>
  <c r="O360" i="1"/>
  <c r="H289" i="1"/>
  <c r="N289" i="1" s="1"/>
  <c r="P289" i="1" s="1"/>
  <c r="B289" i="1" s="1"/>
  <c r="G290" i="1"/>
  <c r="J291" i="1"/>
  <c r="K290" i="1"/>
  <c r="L290" i="1" s="1"/>
  <c r="M290" i="1" s="1"/>
  <c r="C295" i="1"/>
  <c r="Q360" i="1" l="1"/>
  <c r="R360" i="1" s="1"/>
  <c r="S361" i="1"/>
  <c r="T361" i="1"/>
  <c r="D361" i="1"/>
  <c r="E361" i="1" s="1"/>
  <c r="F362" i="1" s="1"/>
  <c r="O361" i="1"/>
  <c r="A362" i="1"/>
  <c r="K291" i="1"/>
  <c r="L291" i="1" s="1"/>
  <c r="M291" i="1" s="1"/>
  <c r="J292" i="1"/>
  <c r="G291" i="1"/>
  <c r="H290" i="1"/>
  <c r="N290" i="1" s="1"/>
  <c r="P290" i="1" s="1"/>
  <c r="B290" i="1" s="1"/>
  <c r="C296" i="1"/>
  <c r="D362" i="1" l="1"/>
  <c r="E362" i="1" s="1"/>
  <c r="F363" i="1" s="1"/>
  <c r="A363" i="1"/>
  <c r="O362" i="1"/>
  <c r="Q361" i="1"/>
  <c r="R361" i="1" s="1"/>
  <c r="S362" i="1"/>
  <c r="T362" i="1"/>
  <c r="G292" i="1"/>
  <c r="H291" i="1"/>
  <c r="N291" i="1" s="1"/>
  <c r="P291" i="1" s="1"/>
  <c r="B291" i="1" s="1"/>
  <c r="K292" i="1"/>
  <c r="L292" i="1" s="1"/>
  <c r="M292" i="1" s="1"/>
  <c r="J293" i="1"/>
  <c r="C297" i="1"/>
  <c r="S363" i="1" l="1"/>
  <c r="T363" i="1"/>
  <c r="Q362" i="1"/>
  <c r="R362" i="1" s="1"/>
  <c r="D363" i="1"/>
  <c r="E363" i="1" s="1"/>
  <c r="F364" i="1" s="1"/>
  <c r="A364" i="1"/>
  <c r="O363" i="1"/>
  <c r="J294" i="1"/>
  <c r="K293" i="1"/>
  <c r="L293" i="1" s="1"/>
  <c r="M293" i="1" s="1"/>
  <c r="H292" i="1"/>
  <c r="N292" i="1" s="1"/>
  <c r="P292" i="1" s="1"/>
  <c r="B292" i="1" s="1"/>
  <c r="G293" i="1"/>
  <c r="C298" i="1"/>
  <c r="Q363" i="1" l="1"/>
  <c r="R363" i="1" s="1"/>
  <c r="S364" i="1"/>
  <c r="T364" i="1"/>
  <c r="D364" i="1"/>
  <c r="E364" i="1" s="1"/>
  <c r="F365" i="1" s="1"/>
  <c r="A365" i="1"/>
  <c r="O364" i="1"/>
  <c r="G294" i="1"/>
  <c r="H293" i="1"/>
  <c r="N293" i="1" s="1"/>
  <c r="P293" i="1" s="1"/>
  <c r="B293" i="1" s="1"/>
  <c r="K294" i="1"/>
  <c r="L294" i="1" s="1"/>
  <c r="M294" i="1" s="1"/>
  <c r="J295" i="1"/>
  <c r="C299" i="1"/>
  <c r="Q364" i="1" l="1"/>
  <c r="R364" i="1" s="1"/>
  <c r="S365" i="1"/>
  <c r="T365" i="1"/>
  <c r="D365" i="1"/>
  <c r="E365" i="1" s="1"/>
  <c r="F366" i="1" s="1"/>
  <c r="O365" i="1"/>
  <c r="A366" i="1"/>
  <c r="K295" i="1"/>
  <c r="L295" i="1" s="1"/>
  <c r="M295" i="1" s="1"/>
  <c r="J296" i="1"/>
  <c r="G295" i="1"/>
  <c r="H294" i="1"/>
  <c r="N294" i="1" s="1"/>
  <c r="P294" i="1" s="1"/>
  <c r="B294" i="1" s="1"/>
  <c r="C300" i="1"/>
  <c r="D366" i="1" l="1"/>
  <c r="E366" i="1" s="1"/>
  <c r="F367" i="1" s="1"/>
  <c r="A367" i="1"/>
  <c r="O366" i="1"/>
  <c r="Q365" i="1"/>
  <c r="R365" i="1" s="1"/>
  <c r="S366" i="1"/>
  <c r="T366" i="1"/>
  <c r="G296" i="1"/>
  <c r="H295" i="1"/>
  <c r="N295" i="1" s="1"/>
  <c r="P295" i="1" s="1"/>
  <c r="B295" i="1" s="1"/>
  <c r="K296" i="1"/>
  <c r="L296" i="1" s="1"/>
  <c r="M296" i="1" s="1"/>
  <c r="J297" i="1"/>
  <c r="C301" i="1"/>
  <c r="Q366" i="1" l="1"/>
  <c r="R366" i="1" s="1"/>
  <c r="S367" i="1"/>
  <c r="T367" i="1"/>
  <c r="D367" i="1"/>
  <c r="E367" i="1" s="1"/>
  <c r="F368" i="1" s="1"/>
  <c r="A368" i="1"/>
  <c r="O367" i="1"/>
  <c r="K297" i="1"/>
  <c r="L297" i="1" s="1"/>
  <c r="M297" i="1" s="1"/>
  <c r="J298" i="1"/>
  <c r="G297" i="1"/>
  <c r="H296" i="1"/>
  <c r="N296" i="1" s="1"/>
  <c r="P296" i="1" s="1"/>
  <c r="B296" i="1" s="1"/>
  <c r="C302" i="1"/>
  <c r="Q367" i="1" l="1"/>
  <c r="R367" i="1" s="1"/>
  <c r="S368" i="1"/>
  <c r="T368" i="1"/>
  <c r="D368" i="1"/>
  <c r="E368" i="1" s="1"/>
  <c r="F369" i="1" s="1"/>
  <c r="A369" i="1"/>
  <c r="O368" i="1"/>
  <c r="G298" i="1"/>
  <c r="H297" i="1"/>
  <c r="N297" i="1" s="1"/>
  <c r="P297" i="1" s="1"/>
  <c r="B297" i="1" s="1"/>
  <c r="K298" i="1"/>
  <c r="L298" i="1" s="1"/>
  <c r="M298" i="1" s="1"/>
  <c r="J299" i="1"/>
  <c r="C303" i="1"/>
  <c r="T369" i="1" l="1"/>
  <c r="S369" i="1"/>
  <c r="Q368" i="1"/>
  <c r="R368" i="1" s="1"/>
  <c r="D369" i="1"/>
  <c r="E369" i="1" s="1"/>
  <c r="F370" i="1" s="1"/>
  <c r="A370" i="1"/>
  <c r="O369" i="1"/>
  <c r="K299" i="1"/>
  <c r="L299" i="1" s="1"/>
  <c r="M299" i="1" s="1"/>
  <c r="J300" i="1"/>
  <c r="G299" i="1"/>
  <c r="H298" i="1"/>
  <c r="N298" i="1" s="1"/>
  <c r="P298" i="1" s="1"/>
  <c r="B298" i="1" s="1"/>
  <c r="C304" i="1"/>
  <c r="Q369" i="1" l="1"/>
  <c r="R369" i="1" s="1"/>
  <c r="S370" i="1"/>
  <c r="T370" i="1"/>
  <c r="D370" i="1"/>
  <c r="E370" i="1" s="1"/>
  <c r="F371" i="1" s="1"/>
  <c r="O370" i="1"/>
  <c r="A371" i="1"/>
  <c r="G300" i="1"/>
  <c r="H299" i="1"/>
  <c r="N299" i="1" s="1"/>
  <c r="P299" i="1" s="1"/>
  <c r="B299" i="1" s="1"/>
  <c r="J301" i="1"/>
  <c r="K300" i="1"/>
  <c r="L300" i="1" s="1"/>
  <c r="M300" i="1" s="1"/>
  <c r="C305" i="1"/>
  <c r="D371" i="1" l="1"/>
  <c r="E371" i="1" s="1"/>
  <c r="A372" i="1"/>
  <c r="O371" i="1"/>
  <c r="Q370" i="1"/>
  <c r="R370" i="1" s="1"/>
  <c r="S371" i="1"/>
  <c r="T371" i="1"/>
  <c r="J302" i="1"/>
  <c r="K301" i="1"/>
  <c r="L301" i="1" s="1"/>
  <c r="M301" i="1" s="1"/>
  <c r="G301" i="1"/>
  <c r="H300" i="1"/>
  <c r="N300" i="1" s="1"/>
  <c r="P300" i="1" s="1"/>
  <c r="B300" i="1" s="1"/>
  <c r="C306" i="1"/>
  <c r="S372" i="1" l="1"/>
  <c r="T372" i="1"/>
  <c r="Q371" i="1"/>
  <c r="R371" i="1" s="1"/>
  <c r="A373" i="1"/>
  <c r="D372" i="1"/>
  <c r="E372" i="1" s="1"/>
  <c r="F373" i="1" s="1"/>
  <c r="O372" i="1"/>
  <c r="F372" i="1"/>
  <c r="H301" i="1"/>
  <c r="N301" i="1" s="1"/>
  <c r="P301" i="1" s="1"/>
  <c r="B301" i="1" s="1"/>
  <c r="G302" i="1"/>
  <c r="J303" i="1"/>
  <c r="K302" i="1"/>
  <c r="L302" i="1" s="1"/>
  <c r="M302" i="1" s="1"/>
  <c r="C307" i="1"/>
  <c r="Q372" i="1" l="1"/>
  <c r="R372" i="1" s="1"/>
  <c r="S373" i="1"/>
  <c r="T373" i="1"/>
  <c r="A374" i="1"/>
  <c r="D373" i="1"/>
  <c r="E373" i="1" s="1"/>
  <c r="O373" i="1"/>
  <c r="Q373" i="1" s="1"/>
  <c r="R373" i="1" s="1"/>
  <c r="K303" i="1"/>
  <c r="L303" i="1" s="1"/>
  <c r="M303" i="1" s="1"/>
  <c r="J304" i="1"/>
  <c r="G303" i="1"/>
  <c r="H302" i="1"/>
  <c r="N302" i="1" s="1"/>
  <c r="P302" i="1" s="1"/>
  <c r="B302" i="1" s="1"/>
  <c r="C308" i="1"/>
  <c r="T374" i="1" l="1"/>
  <c r="S374" i="1"/>
  <c r="F374" i="1"/>
  <c r="D374" i="1"/>
  <c r="E374" i="1" s="1"/>
  <c r="A375" i="1"/>
  <c r="O374" i="1"/>
  <c r="Q374" i="1" s="1"/>
  <c r="R374" i="1" s="1"/>
  <c r="H303" i="1"/>
  <c r="N303" i="1" s="1"/>
  <c r="P303" i="1" s="1"/>
  <c r="B303" i="1" s="1"/>
  <c r="G304" i="1"/>
  <c r="K304" i="1"/>
  <c r="L304" i="1" s="1"/>
  <c r="M304" i="1" s="1"/>
  <c r="J305" i="1"/>
  <c r="C309" i="1"/>
  <c r="T375" i="1" l="1"/>
  <c r="F375" i="1"/>
  <c r="D375" i="1"/>
  <c r="E375" i="1" s="1"/>
  <c r="A376" i="1"/>
  <c r="O375" i="1"/>
  <c r="Q375" i="1" s="1"/>
  <c r="R375" i="1" s="1"/>
  <c r="S375" i="1"/>
  <c r="K305" i="1"/>
  <c r="L305" i="1" s="1"/>
  <c r="M305" i="1" s="1"/>
  <c r="J306" i="1"/>
  <c r="G305" i="1"/>
  <c r="H304" i="1"/>
  <c r="N304" i="1" s="1"/>
  <c r="P304" i="1" s="1"/>
  <c r="B304" i="1" s="1"/>
  <c r="C310" i="1"/>
  <c r="T376" i="1" l="1"/>
  <c r="S376" i="1"/>
  <c r="F376" i="1"/>
  <c r="D376" i="1"/>
  <c r="E376" i="1" s="1"/>
  <c r="A377" i="1"/>
  <c r="O376" i="1"/>
  <c r="T377" i="1" s="1"/>
  <c r="H305" i="1"/>
  <c r="N305" i="1" s="1"/>
  <c r="P305" i="1" s="1"/>
  <c r="B305" i="1" s="1"/>
  <c r="G306" i="1"/>
  <c r="J307" i="1"/>
  <c r="K306" i="1"/>
  <c r="L306" i="1" s="1"/>
  <c r="M306" i="1" s="1"/>
  <c r="C311" i="1"/>
  <c r="D377" i="1" l="1"/>
  <c r="E377" i="1" s="1"/>
  <c r="A378" i="1"/>
  <c r="O377" i="1"/>
  <c r="Q377" i="1" s="1"/>
  <c r="R377" i="1" s="1"/>
  <c r="F377" i="1"/>
  <c r="F378" i="1"/>
  <c r="Q376" i="1"/>
  <c r="R376" i="1" s="1"/>
  <c r="S377" i="1"/>
  <c r="J308" i="1"/>
  <c r="K307" i="1"/>
  <c r="L307" i="1" s="1"/>
  <c r="M307" i="1" s="1"/>
  <c r="H306" i="1"/>
  <c r="N306" i="1" s="1"/>
  <c r="P306" i="1" s="1"/>
  <c r="B306" i="1" s="1"/>
  <c r="G307" i="1"/>
  <c r="C312" i="1"/>
  <c r="S378" i="1" l="1"/>
  <c r="D378" i="1"/>
  <c r="E378" i="1" s="1"/>
  <c r="A379" i="1"/>
  <c r="O378" i="1"/>
  <c r="Q378" i="1" s="1"/>
  <c r="R378" i="1" s="1"/>
  <c r="T378" i="1"/>
  <c r="G308" i="1"/>
  <c r="H307" i="1"/>
  <c r="N307" i="1" s="1"/>
  <c r="P307" i="1" s="1"/>
  <c r="B307" i="1" s="1"/>
  <c r="K308" i="1"/>
  <c r="L308" i="1" s="1"/>
  <c r="M308" i="1" s="1"/>
  <c r="J309" i="1"/>
  <c r="C313" i="1"/>
  <c r="T379" i="1" l="1"/>
  <c r="D379" i="1"/>
  <c r="E379" i="1" s="1"/>
  <c r="F380" i="1" s="1"/>
  <c r="A380" i="1"/>
  <c r="O379" i="1"/>
  <c r="Q379" i="1" s="1"/>
  <c r="R379" i="1" s="1"/>
  <c r="F379" i="1"/>
  <c r="S379" i="1"/>
  <c r="K309" i="1"/>
  <c r="L309" i="1" s="1"/>
  <c r="M309" i="1" s="1"/>
  <c r="J310" i="1"/>
  <c r="H308" i="1"/>
  <c r="N308" i="1" s="1"/>
  <c r="P308" i="1" s="1"/>
  <c r="B308" i="1" s="1"/>
  <c r="G309" i="1"/>
  <c r="C314" i="1"/>
  <c r="S380" i="1" l="1"/>
  <c r="D380" i="1"/>
  <c r="E380" i="1" s="1"/>
  <c r="A381" i="1"/>
  <c r="O380" i="1"/>
  <c r="Q380" i="1" s="1"/>
  <c r="R380" i="1" s="1"/>
  <c r="T380" i="1"/>
  <c r="H309" i="1"/>
  <c r="N309" i="1" s="1"/>
  <c r="P309" i="1" s="1"/>
  <c r="B309" i="1" s="1"/>
  <c r="G310" i="1"/>
  <c r="K310" i="1"/>
  <c r="L310" i="1" s="1"/>
  <c r="M310" i="1" s="1"/>
  <c r="J311" i="1"/>
  <c r="C315" i="1"/>
  <c r="T381" i="1" l="1"/>
  <c r="D381" i="1"/>
  <c r="E381" i="1" s="1"/>
  <c r="F382" i="1" s="1"/>
  <c r="A382" i="1"/>
  <c r="O381" i="1"/>
  <c r="Q381" i="1" s="1"/>
  <c r="R381" i="1" s="1"/>
  <c r="F381" i="1"/>
  <c r="S381" i="1"/>
  <c r="J312" i="1"/>
  <c r="K311" i="1"/>
  <c r="L311" i="1" s="1"/>
  <c r="M311" i="1" s="1"/>
  <c r="H310" i="1"/>
  <c r="N310" i="1" s="1"/>
  <c r="P310" i="1" s="1"/>
  <c r="B310" i="1" s="1"/>
  <c r="G311" i="1"/>
  <c r="C316" i="1"/>
  <c r="S382" i="1" l="1"/>
  <c r="D382" i="1"/>
  <c r="E382" i="1" s="1"/>
  <c r="A383" i="1"/>
  <c r="O382" i="1"/>
  <c r="Q382" i="1" s="1"/>
  <c r="R382" i="1" s="1"/>
  <c r="T382" i="1"/>
  <c r="H311" i="1"/>
  <c r="N311" i="1" s="1"/>
  <c r="P311" i="1" s="1"/>
  <c r="B311" i="1" s="1"/>
  <c r="G312" i="1"/>
  <c r="J313" i="1"/>
  <c r="K312" i="1"/>
  <c r="L312" i="1" s="1"/>
  <c r="M312" i="1" s="1"/>
  <c r="C317" i="1"/>
  <c r="T383" i="1" l="1"/>
  <c r="D383" i="1"/>
  <c r="E383" i="1" s="1"/>
  <c r="F384" i="1" s="1"/>
  <c r="O383" i="1"/>
  <c r="Q383" i="1" s="1"/>
  <c r="R383" i="1" s="1"/>
  <c r="A384" i="1"/>
  <c r="F383" i="1"/>
  <c r="S383" i="1"/>
  <c r="S384" i="1" s="1"/>
  <c r="K313" i="1"/>
  <c r="L313" i="1" s="1"/>
  <c r="M313" i="1" s="1"/>
  <c r="J314" i="1"/>
  <c r="H312" i="1"/>
  <c r="N312" i="1" s="1"/>
  <c r="P312" i="1" s="1"/>
  <c r="B312" i="1" s="1"/>
  <c r="G313" i="1"/>
  <c r="C318" i="1"/>
  <c r="D384" i="1" l="1"/>
  <c r="E384" i="1" s="1"/>
  <c r="F385" i="1" s="1"/>
  <c r="A385" i="1"/>
  <c r="O384" i="1"/>
  <c r="Q384" i="1" s="1"/>
  <c r="R384" i="1" s="1"/>
  <c r="T384" i="1"/>
  <c r="H313" i="1"/>
  <c r="N313" i="1" s="1"/>
  <c r="P313" i="1" s="1"/>
  <c r="B313" i="1" s="1"/>
  <c r="G314" i="1"/>
  <c r="K314" i="1"/>
  <c r="L314" i="1" s="1"/>
  <c r="M314" i="1" s="1"/>
  <c r="J315" i="1"/>
  <c r="C319" i="1"/>
  <c r="T385" i="1" l="1"/>
  <c r="D385" i="1"/>
  <c r="E385" i="1" s="1"/>
  <c r="F386" i="1" s="1"/>
  <c r="O385" i="1"/>
  <c r="Q385" i="1" s="1"/>
  <c r="R385" i="1" s="1"/>
  <c r="A386" i="1"/>
  <c r="S385" i="1"/>
  <c r="J316" i="1"/>
  <c r="K315" i="1"/>
  <c r="L315" i="1" s="1"/>
  <c r="M315" i="1" s="1"/>
  <c r="H314" i="1"/>
  <c r="N314" i="1" s="1"/>
  <c r="P314" i="1" s="1"/>
  <c r="B314" i="1" s="1"/>
  <c r="G315" i="1"/>
  <c r="C320" i="1"/>
  <c r="S386" i="1" l="1"/>
  <c r="D386" i="1"/>
  <c r="E386" i="1" s="1"/>
  <c r="F387" i="1" s="1"/>
  <c r="O386" i="1"/>
  <c r="Q386" i="1" s="1"/>
  <c r="R386" i="1" s="1"/>
  <c r="A387" i="1"/>
  <c r="T386" i="1"/>
  <c r="H315" i="1"/>
  <c r="N315" i="1" s="1"/>
  <c r="P315" i="1" s="1"/>
  <c r="B315" i="1" s="1"/>
  <c r="G316" i="1"/>
  <c r="J317" i="1"/>
  <c r="K316" i="1"/>
  <c r="L316" i="1" s="1"/>
  <c r="M316" i="1" s="1"/>
  <c r="C321" i="1"/>
  <c r="T387" i="1" l="1"/>
  <c r="D387" i="1"/>
  <c r="E387" i="1" s="1"/>
  <c r="F388" i="1" s="1"/>
  <c r="A388" i="1"/>
  <c r="O387" i="1"/>
  <c r="Q387" i="1" s="1"/>
  <c r="R387" i="1" s="1"/>
  <c r="S387" i="1"/>
  <c r="K317" i="1"/>
  <c r="L317" i="1" s="1"/>
  <c r="M317" i="1" s="1"/>
  <c r="J318" i="1"/>
  <c r="H316" i="1"/>
  <c r="N316" i="1" s="1"/>
  <c r="P316" i="1" s="1"/>
  <c r="B316" i="1" s="1"/>
  <c r="G317" i="1"/>
  <c r="C322" i="1"/>
  <c r="S388" i="1" l="1"/>
  <c r="D388" i="1"/>
  <c r="E388" i="1" s="1"/>
  <c r="F389" i="1" s="1"/>
  <c r="A389" i="1"/>
  <c r="O388" i="1"/>
  <c r="Q388" i="1" s="1"/>
  <c r="R388" i="1" s="1"/>
  <c r="T388" i="1"/>
  <c r="G318" i="1"/>
  <c r="H317" i="1"/>
  <c r="N317" i="1" s="1"/>
  <c r="P317" i="1" s="1"/>
  <c r="B317" i="1" s="1"/>
  <c r="K318" i="1"/>
  <c r="L318" i="1" s="1"/>
  <c r="M318" i="1" s="1"/>
  <c r="J319" i="1"/>
  <c r="C323" i="1"/>
  <c r="T389" i="1" l="1"/>
  <c r="D389" i="1"/>
  <c r="E389" i="1" s="1"/>
  <c r="F390" i="1" s="1"/>
  <c r="O389" i="1"/>
  <c r="Q389" i="1" s="1"/>
  <c r="R389" i="1" s="1"/>
  <c r="A390" i="1"/>
  <c r="S389" i="1"/>
  <c r="K319" i="1"/>
  <c r="L319" i="1" s="1"/>
  <c r="M319" i="1" s="1"/>
  <c r="J320" i="1"/>
  <c r="H318" i="1"/>
  <c r="N318" i="1" s="1"/>
  <c r="P318" i="1" s="1"/>
  <c r="B318" i="1" s="1"/>
  <c r="G319" i="1"/>
  <c r="C324" i="1"/>
  <c r="D390" i="1" l="1"/>
  <c r="E390" i="1" s="1"/>
  <c r="F391" i="1" s="1"/>
  <c r="O390" i="1"/>
  <c r="Q390" i="1" s="1"/>
  <c r="R390" i="1" s="1"/>
  <c r="A391" i="1"/>
  <c r="S390" i="1"/>
  <c r="T390" i="1"/>
  <c r="H319" i="1"/>
  <c r="N319" i="1" s="1"/>
  <c r="P319" i="1" s="1"/>
  <c r="B319" i="1" s="1"/>
  <c r="G320" i="1"/>
  <c r="J321" i="1"/>
  <c r="K320" i="1"/>
  <c r="L320" i="1" s="1"/>
  <c r="M320" i="1" s="1"/>
  <c r="C325" i="1"/>
  <c r="T391" i="1" l="1"/>
  <c r="S391" i="1"/>
  <c r="D391" i="1"/>
  <c r="E391" i="1" s="1"/>
  <c r="F392" i="1" s="1"/>
  <c r="A392" i="1"/>
  <c r="O391" i="1"/>
  <c r="Q391" i="1" s="1"/>
  <c r="R391" i="1" s="1"/>
  <c r="J322" i="1"/>
  <c r="K321" i="1"/>
  <c r="L321" i="1" s="1"/>
  <c r="M321" i="1" s="1"/>
  <c r="G321" i="1"/>
  <c r="H320" i="1"/>
  <c r="N320" i="1" s="1"/>
  <c r="P320" i="1" s="1"/>
  <c r="B320" i="1" s="1"/>
  <c r="C326" i="1"/>
  <c r="D392" i="1" l="1"/>
  <c r="E392" i="1" s="1"/>
  <c r="F393" i="1" s="1"/>
  <c r="A393" i="1"/>
  <c r="O392" i="1"/>
  <c r="Q392" i="1" s="1"/>
  <c r="R392" i="1" s="1"/>
  <c r="S392" i="1"/>
  <c r="T392" i="1"/>
  <c r="H321" i="1"/>
  <c r="N321" i="1" s="1"/>
  <c r="P321" i="1" s="1"/>
  <c r="B321" i="1" s="1"/>
  <c r="G322" i="1"/>
  <c r="J323" i="1"/>
  <c r="K322" i="1"/>
  <c r="L322" i="1" s="1"/>
  <c r="M322" i="1" s="1"/>
  <c r="C327" i="1"/>
  <c r="T393" i="1" l="1"/>
  <c r="S393" i="1"/>
  <c r="D393" i="1"/>
  <c r="E393" i="1" s="1"/>
  <c r="F394" i="1" s="1"/>
  <c r="O393" i="1"/>
  <c r="Q393" i="1" s="1"/>
  <c r="R393" i="1" s="1"/>
  <c r="A394" i="1"/>
  <c r="J324" i="1"/>
  <c r="K323" i="1"/>
  <c r="L323" i="1" s="1"/>
  <c r="M323" i="1" s="1"/>
  <c r="G323" i="1"/>
  <c r="H322" i="1"/>
  <c r="N322" i="1" s="1"/>
  <c r="P322" i="1" s="1"/>
  <c r="B322" i="1" s="1"/>
  <c r="C328" i="1"/>
  <c r="D394" i="1" l="1"/>
  <c r="E394" i="1" s="1"/>
  <c r="F395" i="1" s="1"/>
  <c r="A395" i="1"/>
  <c r="O394" i="1"/>
  <c r="Q394" i="1" s="1"/>
  <c r="R394" i="1" s="1"/>
  <c r="S394" i="1"/>
  <c r="T394" i="1"/>
  <c r="G324" i="1"/>
  <c r="H323" i="1"/>
  <c r="N323" i="1" s="1"/>
  <c r="P323" i="1" s="1"/>
  <c r="B323" i="1" s="1"/>
  <c r="J325" i="1"/>
  <c r="K324" i="1"/>
  <c r="L324" i="1" s="1"/>
  <c r="M324" i="1" s="1"/>
  <c r="C329" i="1"/>
  <c r="D395" i="1" l="1"/>
  <c r="E395" i="1" s="1"/>
  <c r="F396" i="1" s="1"/>
  <c r="A396" i="1"/>
  <c r="O395" i="1"/>
  <c r="Q395" i="1" s="1"/>
  <c r="R395" i="1" s="1"/>
  <c r="T395" i="1"/>
  <c r="S395" i="1"/>
  <c r="K325" i="1"/>
  <c r="L325" i="1" s="1"/>
  <c r="M325" i="1" s="1"/>
  <c r="J326" i="1"/>
  <c r="G325" i="1"/>
  <c r="H324" i="1"/>
  <c r="N324" i="1" s="1"/>
  <c r="P324" i="1" s="1"/>
  <c r="B324" i="1" s="1"/>
  <c r="C330" i="1"/>
  <c r="S396" i="1" l="1"/>
  <c r="T396" i="1"/>
  <c r="D396" i="1"/>
  <c r="E396" i="1" s="1"/>
  <c r="F397" i="1" s="1"/>
  <c r="A397" i="1"/>
  <c r="O396" i="1"/>
  <c r="Q396" i="1" s="1"/>
  <c r="R396" i="1" s="1"/>
  <c r="H325" i="1"/>
  <c r="N325" i="1" s="1"/>
  <c r="P325" i="1" s="1"/>
  <c r="B325" i="1" s="1"/>
  <c r="G326" i="1"/>
  <c r="K326" i="1"/>
  <c r="L326" i="1" s="1"/>
  <c r="M326" i="1" s="1"/>
  <c r="J327" i="1"/>
  <c r="C331" i="1"/>
  <c r="D397" i="1" l="1"/>
  <c r="E397" i="1" s="1"/>
  <c r="F398" i="1" s="1"/>
  <c r="A398" i="1"/>
  <c r="O397" i="1"/>
  <c r="Q397" i="1" s="1"/>
  <c r="R397" i="1" s="1"/>
  <c r="T397" i="1"/>
  <c r="S397" i="1"/>
  <c r="K327" i="1"/>
  <c r="L327" i="1" s="1"/>
  <c r="M327" i="1" s="1"/>
  <c r="J328" i="1"/>
  <c r="G327" i="1"/>
  <c r="H326" i="1"/>
  <c r="N326" i="1" s="1"/>
  <c r="P326" i="1" s="1"/>
  <c r="B326" i="1" s="1"/>
  <c r="C332" i="1"/>
  <c r="S398" i="1" l="1"/>
  <c r="T398" i="1"/>
  <c r="D398" i="1"/>
  <c r="E398" i="1" s="1"/>
  <c r="F399" i="1" s="1"/>
  <c r="O398" i="1"/>
  <c r="Q398" i="1" s="1"/>
  <c r="R398" i="1" s="1"/>
  <c r="A399" i="1"/>
  <c r="G328" i="1"/>
  <c r="H327" i="1"/>
  <c r="N327" i="1" s="1"/>
  <c r="P327" i="1" s="1"/>
  <c r="B327" i="1" s="1"/>
  <c r="K328" i="1"/>
  <c r="L328" i="1" s="1"/>
  <c r="M328" i="1" s="1"/>
  <c r="J329" i="1"/>
  <c r="C333" i="1"/>
  <c r="D399" i="1" l="1"/>
  <c r="E399" i="1" s="1"/>
  <c r="F400" i="1" s="1"/>
  <c r="O399" i="1"/>
  <c r="Q399" i="1" s="1"/>
  <c r="R399" i="1" s="1"/>
  <c r="A400" i="1"/>
  <c r="T399" i="1"/>
  <c r="S399" i="1"/>
  <c r="K329" i="1"/>
  <c r="L329" i="1" s="1"/>
  <c r="M329" i="1" s="1"/>
  <c r="J330" i="1"/>
  <c r="G329" i="1"/>
  <c r="H328" i="1"/>
  <c r="N328" i="1" s="1"/>
  <c r="P328" i="1" s="1"/>
  <c r="B328" i="1" s="1"/>
  <c r="C334" i="1"/>
  <c r="S400" i="1" l="1"/>
  <c r="T400" i="1"/>
  <c r="D400" i="1"/>
  <c r="E400" i="1" s="1"/>
  <c r="F401" i="1" s="1"/>
  <c r="O400" i="1"/>
  <c r="Q400" i="1" s="1"/>
  <c r="R400" i="1" s="1"/>
  <c r="A401" i="1"/>
  <c r="H329" i="1"/>
  <c r="N329" i="1" s="1"/>
  <c r="P329" i="1" s="1"/>
  <c r="B329" i="1" s="1"/>
  <c r="G330" i="1"/>
  <c r="J331" i="1"/>
  <c r="K330" i="1"/>
  <c r="L330" i="1" s="1"/>
  <c r="M330" i="1" s="1"/>
  <c r="C335" i="1"/>
  <c r="D401" i="1" l="1"/>
  <c r="E401" i="1" s="1"/>
  <c r="F402" i="1" s="1"/>
  <c r="O401" i="1"/>
  <c r="Q401" i="1" s="1"/>
  <c r="R401" i="1" s="1"/>
  <c r="A402" i="1"/>
  <c r="T401" i="1"/>
  <c r="S401" i="1"/>
  <c r="J332" i="1"/>
  <c r="K331" i="1"/>
  <c r="L331" i="1" s="1"/>
  <c r="M331" i="1" s="1"/>
  <c r="G331" i="1"/>
  <c r="H330" i="1"/>
  <c r="N330" i="1" s="1"/>
  <c r="P330" i="1" s="1"/>
  <c r="B330" i="1" s="1"/>
  <c r="C336" i="1"/>
  <c r="S402" i="1" l="1"/>
  <c r="T402" i="1"/>
  <c r="D402" i="1"/>
  <c r="E402" i="1" s="1"/>
  <c r="F403" i="1" s="1"/>
  <c r="A403" i="1"/>
  <c r="O402" i="1"/>
  <c r="Q402" i="1" s="1"/>
  <c r="R402" i="1" s="1"/>
  <c r="H331" i="1"/>
  <c r="N331" i="1" s="1"/>
  <c r="P331" i="1" s="1"/>
  <c r="B331" i="1" s="1"/>
  <c r="G332" i="1"/>
  <c r="J333" i="1"/>
  <c r="K332" i="1"/>
  <c r="L332" i="1" s="1"/>
  <c r="M332" i="1" s="1"/>
  <c r="C337" i="1"/>
  <c r="D403" i="1" l="1"/>
  <c r="E403" i="1" s="1"/>
  <c r="F404" i="1" s="1"/>
  <c r="O403" i="1"/>
  <c r="Q403" i="1" s="1"/>
  <c r="R403" i="1" s="1"/>
  <c r="A404" i="1"/>
  <c r="T403" i="1"/>
  <c r="S403" i="1"/>
  <c r="K333" i="1"/>
  <c r="L333" i="1" s="1"/>
  <c r="M333" i="1" s="1"/>
  <c r="J334" i="1"/>
  <c r="G333" i="1"/>
  <c r="H332" i="1"/>
  <c r="N332" i="1" s="1"/>
  <c r="P332" i="1" s="1"/>
  <c r="B332" i="1" s="1"/>
  <c r="C338" i="1"/>
  <c r="S404" i="1" l="1"/>
  <c r="T404" i="1"/>
  <c r="D404" i="1"/>
  <c r="E404" i="1" s="1"/>
  <c r="F405" i="1" s="1"/>
  <c r="O404" i="1"/>
  <c r="Q404" i="1" s="1"/>
  <c r="R404" i="1" s="1"/>
  <c r="A405" i="1"/>
  <c r="H333" i="1"/>
  <c r="N333" i="1" s="1"/>
  <c r="P333" i="1" s="1"/>
  <c r="B333" i="1" s="1"/>
  <c r="G334" i="1"/>
  <c r="J335" i="1"/>
  <c r="K334" i="1"/>
  <c r="L334" i="1" s="1"/>
  <c r="M334" i="1" s="1"/>
  <c r="C339" i="1"/>
  <c r="D405" i="1" l="1"/>
  <c r="E405" i="1" s="1"/>
  <c r="F406" i="1" s="1"/>
  <c r="A406" i="1"/>
  <c r="O405" i="1"/>
  <c r="Q405" i="1" s="1"/>
  <c r="R405" i="1" s="1"/>
  <c r="T405" i="1"/>
  <c r="S405" i="1"/>
  <c r="J336" i="1"/>
  <c r="K335" i="1"/>
  <c r="L335" i="1" s="1"/>
  <c r="M335" i="1" s="1"/>
  <c r="H334" i="1"/>
  <c r="N334" i="1" s="1"/>
  <c r="P334" i="1" s="1"/>
  <c r="B334" i="1" s="1"/>
  <c r="G335" i="1"/>
  <c r="C340" i="1"/>
  <c r="S406" i="1" l="1"/>
  <c r="T406" i="1"/>
  <c r="D406" i="1"/>
  <c r="E406" i="1" s="1"/>
  <c r="F407" i="1" s="1"/>
  <c r="A407" i="1"/>
  <c r="O406" i="1"/>
  <c r="Q406" i="1" s="1"/>
  <c r="R406" i="1" s="1"/>
  <c r="H335" i="1"/>
  <c r="N335" i="1" s="1"/>
  <c r="P335" i="1" s="1"/>
  <c r="B335" i="1" s="1"/>
  <c r="G336" i="1"/>
  <c r="K336" i="1"/>
  <c r="L336" i="1" s="1"/>
  <c r="M336" i="1" s="1"/>
  <c r="J337" i="1"/>
  <c r="C341" i="1"/>
  <c r="D407" i="1" l="1"/>
  <c r="E407" i="1" s="1"/>
  <c r="F408" i="1" s="1"/>
  <c r="O407" i="1"/>
  <c r="Q407" i="1" s="1"/>
  <c r="R407" i="1" s="1"/>
  <c r="A408" i="1"/>
  <c r="T407" i="1"/>
  <c r="S407" i="1"/>
  <c r="K337" i="1"/>
  <c r="L337" i="1" s="1"/>
  <c r="M337" i="1" s="1"/>
  <c r="J338" i="1"/>
  <c r="G337" i="1"/>
  <c r="H336" i="1"/>
  <c r="N336" i="1" s="1"/>
  <c r="P336" i="1" s="1"/>
  <c r="B336" i="1" s="1"/>
  <c r="C342" i="1"/>
  <c r="S408" i="1" l="1"/>
  <c r="T408" i="1"/>
  <c r="D408" i="1"/>
  <c r="E408" i="1" s="1"/>
  <c r="F409" i="1" s="1"/>
  <c r="O408" i="1"/>
  <c r="Q408" i="1" s="1"/>
  <c r="R408" i="1" s="1"/>
  <c r="A409" i="1"/>
  <c r="H337" i="1"/>
  <c r="N337" i="1" s="1"/>
  <c r="P337" i="1" s="1"/>
  <c r="B337" i="1" s="1"/>
  <c r="G338" i="1"/>
  <c r="J339" i="1"/>
  <c r="K338" i="1"/>
  <c r="L338" i="1" s="1"/>
  <c r="M338" i="1" s="1"/>
  <c r="C343" i="1"/>
  <c r="D409" i="1" l="1"/>
  <c r="E409" i="1" s="1"/>
  <c r="F410" i="1" s="1"/>
  <c r="A410" i="1"/>
  <c r="O409" i="1"/>
  <c r="Q409" i="1" s="1"/>
  <c r="R409" i="1" s="1"/>
  <c r="T409" i="1"/>
  <c r="S409" i="1"/>
  <c r="K339" i="1"/>
  <c r="L339" i="1" s="1"/>
  <c r="M339" i="1" s="1"/>
  <c r="J340" i="1"/>
  <c r="H338" i="1"/>
  <c r="N338" i="1" s="1"/>
  <c r="P338" i="1" s="1"/>
  <c r="B338" i="1" s="1"/>
  <c r="G339" i="1"/>
  <c r="C344" i="1"/>
  <c r="S410" i="1" l="1"/>
  <c r="T410" i="1"/>
  <c r="D410" i="1"/>
  <c r="E410" i="1" s="1"/>
  <c r="F411" i="1" s="1"/>
  <c r="O410" i="1"/>
  <c r="Q410" i="1" s="1"/>
  <c r="R410" i="1" s="1"/>
  <c r="A411" i="1"/>
  <c r="H339" i="1"/>
  <c r="N339" i="1" s="1"/>
  <c r="P339" i="1" s="1"/>
  <c r="B339" i="1" s="1"/>
  <c r="G340" i="1"/>
  <c r="J341" i="1"/>
  <c r="K340" i="1"/>
  <c r="L340" i="1" s="1"/>
  <c r="M340" i="1" s="1"/>
  <c r="C345" i="1"/>
  <c r="D411" i="1" l="1"/>
  <c r="E411" i="1" s="1"/>
  <c r="F412" i="1" s="1"/>
  <c r="A412" i="1"/>
  <c r="O411" i="1"/>
  <c r="Q411" i="1" s="1"/>
  <c r="R411" i="1" s="1"/>
  <c r="T411" i="1"/>
  <c r="S411" i="1"/>
  <c r="K341" i="1"/>
  <c r="L341" i="1" s="1"/>
  <c r="M341" i="1" s="1"/>
  <c r="J342" i="1"/>
  <c r="G341" i="1"/>
  <c r="H340" i="1"/>
  <c r="N340" i="1" s="1"/>
  <c r="P340" i="1" s="1"/>
  <c r="B340" i="1" s="1"/>
  <c r="C346" i="1"/>
  <c r="S412" i="1" l="1"/>
  <c r="T412" i="1"/>
  <c r="D412" i="1"/>
  <c r="E412" i="1" s="1"/>
  <c r="F413" i="1" s="1"/>
  <c r="A413" i="1"/>
  <c r="O412" i="1"/>
  <c r="Q412" i="1" s="1"/>
  <c r="R412" i="1" s="1"/>
  <c r="H341" i="1"/>
  <c r="N341" i="1" s="1"/>
  <c r="P341" i="1" s="1"/>
  <c r="B341" i="1" s="1"/>
  <c r="G342" i="1"/>
  <c r="J343" i="1"/>
  <c r="K342" i="1"/>
  <c r="L342" i="1" s="1"/>
  <c r="M342" i="1" s="1"/>
  <c r="C347" i="1"/>
  <c r="D413" i="1" l="1"/>
  <c r="E413" i="1" s="1"/>
  <c r="F414" i="1" s="1"/>
  <c r="O413" i="1"/>
  <c r="Q413" i="1" s="1"/>
  <c r="R413" i="1" s="1"/>
  <c r="A414" i="1"/>
  <c r="T413" i="1"/>
  <c r="S413" i="1"/>
  <c r="K343" i="1"/>
  <c r="L343" i="1" s="1"/>
  <c r="M343" i="1" s="1"/>
  <c r="J344" i="1"/>
  <c r="G343" i="1"/>
  <c r="H342" i="1"/>
  <c r="N342" i="1" s="1"/>
  <c r="P342" i="1" s="1"/>
  <c r="B342" i="1" s="1"/>
  <c r="C348" i="1"/>
  <c r="S414" i="1" l="1"/>
  <c r="T414" i="1"/>
  <c r="D414" i="1"/>
  <c r="E414" i="1" s="1"/>
  <c r="F415" i="1" s="1"/>
  <c r="A415" i="1"/>
  <c r="O414" i="1"/>
  <c r="Q414" i="1" s="1"/>
  <c r="R414" i="1" s="1"/>
  <c r="H343" i="1"/>
  <c r="N343" i="1" s="1"/>
  <c r="P343" i="1" s="1"/>
  <c r="B343" i="1" s="1"/>
  <c r="G344" i="1"/>
  <c r="J345" i="1"/>
  <c r="K344" i="1"/>
  <c r="L344" i="1" s="1"/>
  <c r="M344" i="1" s="1"/>
  <c r="C349" i="1"/>
  <c r="D415" i="1" l="1"/>
  <c r="E415" i="1" s="1"/>
  <c r="F416" i="1" s="1"/>
  <c r="A416" i="1"/>
  <c r="O415" i="1"/>
  <c r="Q415" i="1" s="1"/>
  <c r="R415" i="1" s="1"/>
  <c r="T415" i="1"/>
  <c r="S415" i="1"/>
  <c r="J346" i="1"/>
  <c r="K345" i="1"/>
  <c r="L345" i="1" s="1"/>
  <c r="M345" i="1" s="1"/>
  <c r="G345" i="1"/>
  <c r="H344" i="1"/>
  <c r="N344" i="1" s="1"/>
  <c r="P344" i="1" s="1"/>
  <c r="B344" i="1" s="1"/>
  <c r="C350" i="1"/>
  <c r="S416" i="1" l="1"/>
  <c r="T416" i="1"/>
  <c r="D416" i="1"/>
  <c r="E416" i="1" s="1"/>
  <c r="F417" i="1" s="1"/>
  <c r="O416" i="1"/>
  <c r="Q416" i="1" s="1"/>
  <c r="R416" i="1" s="1"/>
  <c r="A417" i="1"/>
  <c r="H345" i="1"/>
  <c r="N345" i="1" s="1"/>
  <c r="P345" i="1" s="1"/>
  <c r="B345" i="1" s="1"/>
  <c r="G346" i="1"/>
  <c r="K346" i="1"/>
  <c r="L346" i="1" s="1"/>
  <c r="M346" i="1" s="1"/>
  <c r="J347" i="1"/>
  <c r="C351" i="1"/>
  <c r="D417" i="1" l="1"/>
  <c r="E417" i="1" s="1"/>
  <c r="F418" i="1" s="1"/>
  <c r="A418" i="1"/>
  <c r="O417" i="1"/>
  <c r="Q417" i="1" s="1"/>
  <c r="R417" i="1" s="1"/>
  <c r="T417" i="1"/>
  <c r="S417" i="1"/>
  <c r="K347" i="1"/>
  <c r="L347" i="1" s="1"/>
  <c r="M347" i="1" s="1"/>
  <c r="J348" i="1"/>
  <c r="G347" i="1"/>
  <c r="H346" i="1"/>
  <c r="N346" i="1" s="1"/>
  <c r="P346" i="1" s="1"/>
  <c r="B346" i="1" s="1"/>
  <c r="C352" i="1"/>
  <c r="S418" i="1" l="1"/>
  <c r="T418" i="1"/>
  <c r="D418" i="1"/>
  <c r="E418" i="1" s="1"/>
  <c r="F419" i="1" s="1"/>
  <c r="O418" i="1"/>
  <c r="Q418" i="1" s="1"/>
  <c r="R418" i="1" s="1"/>
  <c r="A419" i="1"/>
  <c r="H347" i="1"/>
  <c r="N347" i="1" s="1"/>
  <c r="P347" i="1" s="1"/>
  <c r="B347" i="1" s="1"/>
  <c r="G348" i="1"/>
  <c r="K348" i="1"/>
  <c r="L348" i="1" s="1"/>
  <c r="M348" i="1" s="1"/>
  <c r="J349" i="1"/>
  <c r="C353" i="1"/>
  <c r="D419" i="1" l="1"/>
  <c r="E419" i="1" s="1"/>
  <c r="F420" i="1" s="1"/>
  <c r="O419" i="1"/>
  <c r="Q419" i="1" s="1"/>
  <c r="R419" i="1" s="1"/>
  <c r="A420" i="1"/>
  <c r="T419" i="1"/>
  <c r="S419" i="1"/>
  <c r="K349" i="1"/>
  <c r="L349" i="1" s="1"/>
  <c r="M349" i="1" s="1"/>
  <c r="J350" i="1"/>
  <c r="H348" i="1"/>
  <c r="N348" i="1" s="1"/>
  <c r="P348" i="1" s="1"/>
  <c r="B348" i="1" s="1"/>
  <c r="G349" i="1"/>
  <c r="C354" i="1"/>
  <c r="S420" i="1" l="1"/>
  <c r="T420" i="1"/>
  <c r="D420" i="1"/>
  <c r="E420" i="1" s="1"/>
  <c r="F421" i="1" s="1"/>
  <c r="O420" i="1"/>
  <c r="Q420" i="1" s="1"/>
  <c r="R420" i="1" s="1"/>
  <c r="A421" i="1"/>
  <c r="G350" i="1"/>
  <c r="H349" i="1"/>
  <c r="N349" i="1" s="1"/>
  <c r="P349" i="1" s="1"/>
  <c r="B349" i="1" s="1"/>
  <c r="K350" i="1"/>
  <c r="L350" i="1" s="1"/>
  <c r="M350" i="1" s="1"/>
  <c r="J351" i="1"/>
  <c r="C355" i="1"/>
  <c r="D421" i="1" l="1"/>
  <c r="E421" i="1" s="1"/>
  <c r="F422" i="1" s="1"/>
  <c r="O421" i="1"/>
  <c r="Q421" i="1" s="1"/>
  <c r="R421" i="1" s="1"/>
  <c r="A422" i="1"/>
  <c r="T421" i="1"/>
  <c r="S421" i="1"/>
  <c r="K351" i="1"/>
  <c r="L351" i="1" s="1"/>
  <c r="M351" i="1" s="1"/>
  <c r="J352" i="1"/>
  <c r="G351" i="1"/>
  <c r="H350" i="1"/>
  <c r="N350" i="1" s="1"/>
  <c r="P350" i="1" s="1"/>
  <c r="B350" i="1" s="1"/>
  <c r="C356" i="1"/>
  <c r="S422" i="1" l="1"/>
  <c r="T422" i="1"/>
  <c r="D422" i="1"/>
  <c r="E422" i="1" s="1"/>
  <c r="F423" i="1" s="1"/>
  <c r="A423" i="1"/>
  <c r="O422" i="1"/>
  <c r="Q422" i="1" s="1"/>
  <c r="R422" i="1" s="1"/>
  <c r="G352" i="1"/>
  <c r="H351" i="1"/>
  <c r="N351" i="1" s="1"/>
  <c r="P351" i="1" s="1"/>
  <c r="B351" i="1" s="1"/>
  <c r="K352" i="1"/>
  <c r="L352" i="1" s="1"/>
  <c r="M352" i="1" s="1"/>
  <c r="J353" i="1"/>
  <c r="C357" i="1"/>
  <c r="D423" i="1" l="1"/>
  <c r="E423" i="1" s="1"/>
  <c r="F424" i="1" s="1"/>
  <c r="O423" i="1"/>
  <c r="Q423" i="1" s="1"/>
  <c r="R423" i="1" s="1"/>
  <c r="A424" i="1"/>
  <c r="T423" i="1"/>
  <c r="S423" i="1"/>
  <c r="J354" i="1"/>
  <c r="K353" i="1"/>
  <c r="L353" i="1" s="1"/>
  <c r="M353" i="1" s="1"/>
  <c r="H352" i="1"/>
  <c r="N352" i="1" s="1"/>
  <c r="P352" i="1" s="1"/>
  <c r="B352" i="1" s="1"/>
  <c r="G353" i="1"/>
  <c r="C358" i="1"/>
  <c r="S424" i="1" l="1"/>
  <c r="T424" i="1"/>
  <c r="D424" i="1"/>
  <c r="E424" i="1" s="1"/>
  <c r="F425" i="1" s="1"/>
  <c r="A425" i="1"/>
  <c r="O424" i="1"/>
  <c r="Q424" i="1" s="1"/>
  <c r="R424" i="1" s="1"/>
  <c r="H353" i="1"/>
  <c r="N353" i="1" s="1"/>
  <c r="P353" i="1" s="1"/>
  <c r="B353" i="1" s="1"/>
  <c r="G354" i="1"/>
  <c r="K354" i="1"/>
  <c r="L354" i="1" s="1"/>
  <c r="M354" i="1" s="1"/>
  <c r="J355" i="1"/>
  <c r="C359" i="1"/>
  <c r="T425" i="1" l="1"/>
  <c r="D425" i="1"/>
  <c r="E425" i="1" s="1"/>
  <c r="F426" i="1" s="1"/>
  <c r="A426" i="1"/>
  <c r="O425" i="1"/>
  <c r="Q425" i="1" s="1"/>
  <c r="R425" i="1" s="1"/>
  <c r="S425" i="1"/>
  <c r="K355" i="1"/>
  <c r="L355" i="1" s="1"/>
  <c r="M355" i="1" s="1"/>
  <c r="J356" i="1"/>
  <c r="G355" i="1"/>
  <c r="H354" i="1"/>
  <c r="N354" i="1" s="1"/>
  <c r="P354" i="1" s="1"/>
  <c r="B354" i="1" s="1"/>
  <c r="C360" i="1"/>
  <c r="S426" i="1" l="1"/>
  <c r="D426" i="1"/>
  <c r="E426" i="1" s="1"/>
  <c r="F427" i="1" s="1"/>
  <c r="A427" i="1"/>
  <c r="O426" i="1"/>
  <c r="Q426" i="1" s="1"/>
  <c r="R426" i="1" s="1"/>
  <c r="T426" i="1"/>
  <c r="G356" i="1"/>
  <c r="H355" i="1"/>
  <c r="N355" i="1" s="1"/>
  <c r="P355" i="1" s="1"/>
  <c r="B355" i="1" s="1"/>
  <c r="J357" i="1"/>
  <c r="K356" i="1"/>
  <c r="L356" i="1" s="1"/>
  <c r="M356" i="1" s="1"/>
  <c r="C361" i="1"/>
  <c r="T427" i="1" l="1"/>
  <c r="D427" i="1"/>
  <c r="E427" i="1" s="1"/>
  <c r="F428" i="1" s="1"/>
  <c r="A428" i="1"/>
  <c r="O427" i="1"/>
  <c r="Q427" i="1" s="1"/>
  <c r="R427" i="1" s="1"/>
  <c r="S427" i="1"/>
  <c r="K357" i="1"/>
  <c r="L357" i="1" s="1"/>
  <c r="M357" i="1" s="1"/>
  <c r="J358" i="1"/>
  <c r="G357" i="1"/>
  <c r="H356" i="1"/>
  <c r="N356" i="1" s="1"/>
  <c r="P356" i="1" s="1"/>
  <c r="B356" i="1" s="1"/>
  <c r="C362" i="1"/>
  <c r="S428" i="1" l="1"/>
  <c r="D428" i="1"/>
  <c r="E428" i="1" s="1"/>
  <c r="F429" i="1" s="1"/>
  <c r="O428" i="1"/>
  <c r="Q428" i="1" s="1"/>
  <c r="R428" i="1" s="1"/>
  <c r="A429" i="1"/>
  <c r="T428" i="1"/>
  <c r="H357" i="1"/>
  <c r="N357" i="1" s="1"/>
  <c r="P357" i="1" s="1"/>
  <c r="B357" i="1" s="1"/>
  <c r="G358" i="1"/>
  <c r="K358" i="1"/>
  <c r="L358" i="1" s="1"/>
  <c r="M358" i="1" s="1"/>
  <c r="J359" i="1"/>
  <c r="C363" i="1"/>
  <c r="T429" i="1" l="1"/>
  <c r="D429" i="1"/>
  <c r="E429" i="1" s="1"/>
  <c r="F430" i="1" s="1"/>
  <c r="A430" i="1"/>
  <c r="O429" i="1"/>
  <c r="Q429" i="1" s="1"/>
  <c r="R429" i="1" s="1"/>
  <c r="S429" i="1"/>
  <c r="J360" i="1"/>
  <c r="K359" i="1"/>
  <c r="L359" i="1" s="1"/>
  <c r="M359" i="1" s="1"/>
  <c r="G359" i="1"/>
  <c r="H358" i="1"/>
  <c r="N358" i="1" s="1"/>
  <c r="P358" i="1" s="1"/>
  <c r="B358" i="1" s="1"/>
  <c r="C364" i="1"/>
  <c r="S430" i="1" l="1"/>
  <c r="D430" i="1"/>
  <c r="E430" i="1" s="1"/>
  <c r="F431" i="1" s="1"/>
  <c r="A431" i="1"/>
  <c r="O430" i="1"/>
  <c r="Q430" i="1" s="1"/>
  <c r="R430" i="1" s="1"/>
  <c r="T430" i="1"/>
  <c r="G360" i="1"/>
  <c r="H359" i="1"/>
  <c r="N359" i="1" s="1"/>
  <c r="P359" i="1" s="1"/>
  <c r="B359" i="1" s="1"/>
  <c r="K360" i="1"/>
  <c r="L360" i="1" s="1"/>
  <c r="M360" i="1" s="1"/>
  <c r="J361" i="1"/>
  <c r="C365" i="1"/>
  <c r="T431" i="1" l="1"/>
  <c r="D431" i="1"/>
  <c r="E431" i="1" s="1"/>
  <c r="F432" i="1" s="1"/>
  <c r="A432" i="1"/>
  <c r="O431" i="1"/>
  <c r="Q431" i="1" s="1"/>
  <c r="R431" i="1" s="1"/>
  <c r="S431" i="1"/>
  <c r="J362" i="1"/>
  <c r="K361" i="1"/>
  <c r="L361" i="1" s="1"/>
  <c r="M361" i="1" s="1"/>
  <c r="G361" i="1"/>
  <c r="H360" i="1"/>
  <c r="N360" i="1" s="1"/>
  <c r="P360" i="1" s="1"/>
  <c r="B360" i="1" s="1"/>
  <c r="C366" i="1"/>
  <c r="S432" i="1" l="1"/>
  <c r="D432" i="1"/>
  <c r="E432" i="1" s="1"/>
  <c r="F433" i="1" s="1"/>
  <c r="A433" i="1"/>
  <c r="O432" i="1"/>
  <c r="Q432" i="1" s="1"/>
  <c r="R432" i="1" s="1"/>
  <c r="T432" i="1"/>
  <c r="H361" i="1"/>
  <c r="N361" i="1" s="1"/>
  <c r="P361" i="1" s="1"/>
  <c r="B361" i="1" s="1"/>
  <c r="G362" i="1"/>
  <c r="K362" i="1"/>
  <c r="L362" i="1" s="1"/>
  <c r="M362" i="1" s="1"/>
  <c r="J363" i="1"/>
  <c r="C367" i="1"/>
  <c r="T433" i="1" l="1"/>
  <c r="D433" i="1"/>
  <c r="E433" i="1" s="1"/>
  <c r="F434" i="1" s="1"/>
  <c r="O433" i="1"/>
  <c r="Q433" i="1" s="1"/>
  <c r="R433" i="1" s="1"/>
  <c r="A434" i="1"/>
  <c r="S433" i="1"/>
  <c r="K363" i="1"/>
  <c r="L363" i="1" s="1"/>
  <c r="M363" i="1" s="1"/>
  <c r="J364" i="1"/>
  <c r="H362" i="1"/>
  <c r="N362" i="1" s="1"/>
  <c r="P362" i="1" s="1"/>
  <c r="B362" i="1" s="1"/>
  <c r="G363" i="1"/>
  <c r="C368" i="1"/>
  <c r="S434" i="1" l="1"/>
  <c r="D434" i="1"/>
  <c r="E434" i="1" s="1"/>
  <c r="F435" i="1" s="1"/>
  <c r="A435" i="1"/>
  <c r="O434" i="1"/>
  <c r="Q434" i="1" s="1"/>
  <c r="R434" i="1" s="1"/>
  <c r="T434" i="1"/>
  <c r="H363" i="1"/>
  <c r="N363" i="1" s="1"/>
  <c r="P363" i="1" s="1"/>
  <c r="B363" i="1" s="1"/>
  <c r="G364" i="1"/>
  <c r="J365" i="1"/>
  <c r="K364" i="1"/>
  <c r="L364" i="1" s="1"/>
  <c r="M364" i="1" s="1"/>
  <c r="C369" i="1"/>
  <c r="T435" i="1" l="1"/>
  <c r="D435" i="1"/>
  <c r="E435" i="1" s="1"/>
  <c r="F436" i="1" s="1"/>
  <c r="A436" i="1"/>
  <c r="O435" i="1"/>
  <c r="Q435" i="1" s="1"/>
  <c r="R435" i="1" s="1"/>
  <c r="S435" i="1"/>
  <c r="K365" i="1"/>
  <c r="L365" i="1" s="1"/>
  <c r="M365" i="1" s="1"/>
  <c r="J366" i="1"/>
  <c r="G365" i="1"/>
  <c r="H364" i="1"/>
  <c r="N364" i="1" s="1"/>
  <c r="P364" i="1" s="1"/>
  <c r="B364" i="1" s="1"/>
  <c r="C370" i="1"/>
  <c r="S436" i="1" l="1"/>
  <c r="D436" i="1"/>
  <c r="E436" i="1" s="1"/>
  <c r="F437" i="1" s="1"/>
  <c r="O436" i="1"/>
  <c r="Q436" i="1" s="1"/>
  <c r="R436" i="1" s="1"/>
  <c r="A437" i="1"/>
  <c r="T436" i="1"/>
  <c r="H365" i="1"/>
  <c r="N365" i="1" s="1"/>
  <c r="P365" i="1" s="1"/>
  <c r="B365" i="1" s="1"/>
  <c r="G366" i="1"/>
  <c r="K366" i="1"/>
  <c r="L366" i="1" s="1"/>
  <c r="M366" i="1" s="1"/>
  <c r="J367" i="1"/>
  <c r="C371" i="1"/>
  <c r="T437" i="1" l="1"/>
  <c r="D437" i="1"/>
  <c r="E437" i="1" s="1"/>
  <c r="F438" i="1" s="1"/>
  <c r="O437" i="1"/>
  <c r="Q437" i="1" s="1"/>
  <c r="R437" i="1" s="1"/>
  <c r="A438" i="1"/>
  <c r="S437" i="1"/>
  <c r="K367" i="1"/>
  <c r="L367" i="1" s="1"/>
  <c r="M367" i="1" s="1"/>
  <c r="J368" i="1"/>
  <c r="H366" i="1"/>
  <c r="N366" i="1" s="1"/>
  <c r="P366" i="1" s="1"/>
  <c r="B366" i="1" s="1"/>
  <c r="G367" i="1"/>
  <c r="C372" i="1"/>
  <c r="C373" i="1" s="1"/>
  <c r="S438" i="1" l="1"/>
  <c r="D438" i="1"/>
  <c r="E438" i="1" s="1"/>
  <c r="F439" i="1" s="1"/>
  <c r="O438" i="1"/>
  <c r="Q438" i="1" s="1"/>
  <c r="R438" i="1" s="1"/>
  <c r="A439" i="1"/>
  <c r="T438" i="1"/>
  <c r="C374" i="1"/>
  <c r="G368" i="1"/>
  <c r="H367" i="1"/>
  <c r="N367" i="1" s="1"/>
  <c r="P367" i="1" s="1"/>
  <c r="B367" i="1" s="1"/>
  <c r="K368" i="1"/>
  <c r="L368" i="1" s="1"/>
  <c r="M368" i="1" s="1"/>
  <c r="J369" i="1"/>
  <c r="T439" i="1" l="1"/>
  <c r="D439" i="1"/>
  <c r="E439" i="1" s="1"/>
  <c r="F440" i="1" s="1"/>
  <c r="O439" i="1"/>
  <c r="Q439" i="1" s="1"/>
  <c r="R439" i="1" s="1"/>
  <c r="A440" i="1"/>
  <c r="S439" i="1"/>
  <c r="C375" i="1"/>
  <c r="K369" i="1"/>
  <c r="L369" i="1" s="1"/>
  <c r="M369" i="1" s="1"/>
  <c r="J370" i="1"/>
  <c r="H368" i="1"/>
  <c r="N368" i="1" s="1"/>
  <c r="P368" i="1" s="1"/>
  <c r="B368" i="1" s="1"/>
  <c r="G369" i="1"/>
  <c r="S440" i="1" l="1"/>
  <c r="D440" i="1"/>
  <c r="E440" i="1" s="1"/>
  <c r="F441" i="1" s="1"/>
  <c r="O440" i="1"/>
  <c r="Q440" i="1" s="1"/>
  <c r="R440" i="1" s="1"/>
  <c r="A441" i="1"/>
  <c r="T440" i="1"/>
  <c r="C376" i="1"/>
  <c r="H369" i="1"/>
  <c r="N369" i="1" s="1"/>
  <c r="P369" i="1" s="1"/>
  <c r="B369" i="1" s="1"/>
  <c r="G370" i="1"/>
  <c r="K370" i="1"/>
  <c r="L370" i="1" s="1"/>
  <c r="M370" i="1" s="1"/>
  <c r="J371" i="1"/>
  <c r="T441" i="1" l="1"/>
  <c r="D441" i="1"/>
  <c r="E441" i="1" s="1"/>
  <c r="F442" i="1" s="1"/>
  <c r="A442" i="1"/>
  <c r="O441" i="1"/>
  <c r="Q441" i="1" s="1"/>
  <c r="R441" i="1" s="1"/>
  <c r="S441" i="1"/>
  <c r="C377" i="1"/>
  <c r="K371" i="1"/>
  <c r="L371" i="1" s="1"/>
  <c r="M371" i="1" s="1"/>
  <c r="J372" i="1"/>
  <c r="J373" i="1" s="1"/>
  <c r="G371" i="1"/>
  <c r="H370" i="1"/>
  <c r="N370" i="1" s="1"/>
  <c r="P370" i="1" s="1"/>
  <c r="B370" i="1" s="1"/>
  <c r="D442" i="1" l="1"/>
  <c r="E442" i="1" s="1"/>
  <c r="F443" i="1" s="1"/>
  <c r="O442" i="1"/>
  <c r="Q442" i="1" s="1"/>
  <c r="R442" i="1" s="1"/>
  <c r="A443" i="1"/>
  <c r="S442" i="1"/>
  <c r="S443" i="1" s="1"/>
  <c r="T442" i="1"/>
  <c r="C378" i="1"/>
  <c r="K373" i="1"/>
  <c r="J374" i="1"/>
  <c r="H371" i="1"/>
  <c r="N371" i="1" s="1"/>
  <c r="P371" i="1" s="1"/>
  <c r="B371" i="1" s="1"/>
  <c r="G372" i="1"/>
  <c r="G373" i="1" s="1"/>
  <c r="K372" i="1"/>
  <c r="L372" i="1" s="1"/>
  <c r="M372" i="1" s="1"/>
  <c r="T443" i="1" l="1"/>
  <c r="D443" i="1"/>
  <c r="E443" i="1" s="1"/>
  <c r="F444" i="1" s="1"/>
  <c r="O443" i="1"/>
  <c r="Q443" i="1" s="1"/>
  <c r="R443" i="1" s="1"/>
  <c r="A444" i="1"/>
  <c r="C379" i="1"/>
  <c r="G374" i="1"/>
  <c r="H373" i="1"/>
  <c r="K374" i="1"/>
  <c r="L374" i="1" s="1"/>
  <c r="M374" i="1" s="1"/>
  <c r="J375" i="1"/>
  <c r="L373" i="1"/>
  <c r="M373" i="1" s="1"/>
  <c r="H372" i="1"/>
  <c r="N372" i="1" s="1"/>
  <c r="P372" i="1" s="1"/>
  <c r="B372" i="1" s="1"/>
  <c r="T444" i="1" l="1"/>
  <c r="D444" i="1"/>
  <c r="E444" i="1" s="1"/>
  <c r="F445" i="1" s="1"/>
  <c r="O444" i="1"/>
  <c r="Q444" i="1" s="1"/>
  <c r="R444" i="1" s="1"/>
  <c r="A445" i="1"/>
  <c r="S444" i="1"/>
  <c r="S445" i="1" s="1"/>
  <c r="C380" i="1"/>
  <c r="K375" i="1"/>
  <c r="L375" i="1" s="1"/>
  <c r="M375" i="1" s="1"/>
  <c r="J376" i="1"/>
  <c r="N373" i="1"/>
  <c r="P373" i="1" s="1"/>
  <c r="B373" i="1" s="1"/>
  <c r="G375" i="1"/>
  <c r="H374" i="1"/>
  <c r="N374" i="1" s="1"/>
  <c r="P374" i="1" s="1"/>
  <c r="B374" i="1" s="1"/>
  <c r="D445" i="1" l="1"/>
  <c r="E445" i="1" s="1"/>
  <c r="F446" i="1" s="1"/>
  <c r="A446" i="1"/>
  <c r="O445" i="1"/>
  <c r="Q445" i="1" s="1"/>
  <c r="R445" i="1" s="1"/>
  <c r="T445" i="1"/>
  <c r="C381" i="1"/>
  <c r="G376" i="1"/>
  <c r="H375" i="1"/>
  <c r="N375" i="1" s="1"/>
  <c r="P375" i="1" s="1"/>
  <c r="B375" i="1" s="1"/>
  <c r="K376" i="1"/>
  <c r="L376" i="1" s="1"/>
  <c r="M376" i="1" s="1"/>
  <c r="J377" i="1"/>
  <c r="T446" i="1" l="1"/>
  <c r="D446" i="1"/>
  <c r="E446" i="1" s="1"/>
  <c r="F447" i="1" s="1"/>
  <c r="O446" i="1"/>
  <c r="Q446" i="1" s="1"/>
  <c r="R446" i="1" s="1"/>
  <c r="A447" i="1"/>
  <c r="S446" i="1"/>
  <c r="C382" i="1"/>
  <c r="K377" i="1"/>
  <c r="L377" i="1" s="1"/>
  <c r="M377" i="1" s="1"/>
  <c r="J378" i="1"/>
  <c r="G377" i="1"/>
  <c r="H376" i="1"/>
  <c r="N376" i="1" s="1"/>
  <c r="P376" i="1" s="1"/>
  <c r="B376" i="1" s="1"/>
  <c r="S447" i="1" l="1"/>
  <c r="D447" i="1"/>
  <c r="E447" i="1" s="1"/>
  <c r="F448" i="1" s="1"/>
  <c r="A448" i="1"/>
  <c r="O447" i="1"/>
  <c r="Q447" i="1" s="1"/>
  <c r="R447" i="1" s="1"/>
  <c r="T447" i="1"/>
  <c r="C383" i="1"/>
  <c r="G378" i="1"/>
  <c r="H377" i="1"/>
  <c r="N377" i="1" s="1"/>
  <c r="P377" i="1" s="1"/>
  <c r="K378" i="1"/>
  <c r="L378" i="1" s="1"/>
  <c r="M378" i="1" s="1"/>
  <c r="J379" i="1"/>
  <c r="T448" i="1" l="1"/>
  <c r="D448" i="1"/>
  <c r="E448" i="1" s="1"/>
  <c r="F449" i="1" s="1"/>
  <c r="A449" i="1"/>
  <c r="O448" i="1"/>
  <c r="Q448" i="1" s="1"/>
  <c r="R448" i="1" s="1"/>
  <c r="S448" i="1"/>
  <c r="C384" i="1"/>
  <c r="B377" i="1"/>
  <c r="K379" i="1"/>
  <c r="L379" i="1" s="1"/>
  <c r="M379" i="1" s="1"/>
  <c r="J380" i="1"/>
  <c r="G379" i="1"/>
  <c r="H378" i="1"/>
  <c r="N378" i="1" s="1"/>
  <c r="P378" i="1" s="1"/>
  <c r="B378" i="1" s="1"/>
  <c r="B12" i="1"/>
  <c r="S449" i="1" l="1"/>
  <c r="D449" i="1"/>
  <c r="E449" i="1" s="1"/>
  <c r="F450" i="1" s="1"/>
  <c r="O449" i="1"/>
  <c r="Q449" i="1" s="1"/>
  <c r="R449" i="1" s="1"/>
  <c r="A450" i="1"/>
  <c r="T449" i="1"/>
  <c r="C385" i="1"/>
  <c r="G380" i="1"/>
  <c r="H379" i="1"/>
  <c r="N379" i="1" s="1"/>
  <c r="P379" i="1" s="1"/>
  <c r="K380" i="1"/>
  <c r="L380" i="1" s="1"/>
  <c r="M380" i="1" s="1"/>
  <c r="J381" i="1"/>
  <c r="T450" i="1" l="1"/>
  <c r="D450" i="1"/>
  <c r="E450" i="1" s="1"/>
  <c r="F451" i="1" s="1"/>
  <c r="A451" i="1"/>
  <c r="O450" i="1"/>
  <c r="Q450" i="1" s="1"/>
  <c r="R450" i="1" s="1"/>
  <c r="S450" i="1"/>
  <c r="C386" i="1"/>
  <c r="B379" i="1"/>
  <c r="K381" i="1"/>
  <c r="L381" i="1" s="1"/>
  <c r="M381" i="1" s="1"/>
  <c r="J382" i="1"/>
  <c r="G381" i="1"/>
  <c r="H380" i="1"/>
  <c r="N380" i="1" s="1"/>
  <c r="P380" i="1" s="1"/>
  <c r="B380" i="1" s="1"/>
  <c r="S451" i="1" l="1"/>
  <c r="D451" i="1"/>
  <c r="E451" i="1" s="1"/>
  <c r="F452" i="1" s="1"/>
  <c r="A452" i="1"/>
  <c r="O451" i="1"/>
  <c r="Q451" i="1" s="1"/>
  <c r="R451" i="1" s="1"/>
  <c r="T451" i="1"/>
  <c r="C387" i="1"/>
  <c r="G382" i="1"/>
  <c r="H381" i="1"/>
  <c r="N381" i="1" s="1"/>
  <c r="P381" i="1" s="1"/>
  <c r="B381" i="1" s="1"/>
  <c r="K382" i="1"/>
  <c r="L382" i="1" s="1"/>
  <c r="M382" i="1" s="1"/>
  <c r="J383" i="1"/>
  <c r="T452" i="1" l="1"/>
  <c r="D452" i="1"/>
  <c r="E452" i="1" s="1"/>
  <c r="F453" i="1" s="1"/>
  <c r="O452" i="1"/>
  <c r="Q452" i="1" s="1"/>
  <c r="R452" i="1" s="1"/>
  <c r="A453" i="1"/>
  <c r="S452" i="1"/>
  <c r="C388" i="1"/>
  <c r="K383" i="1"/>
  <c r="L383" i="1" s="1"/>
  <c r="M383" i="1" s="1"/>
  <c r="J384" i="1"/>
  <c r="G383" i="1"/>
  <c r="H382" i="1"/>
  <c r="N382" i="1" s="1"/>
  <c r="P382" i="1" s="1"/>
  <c r="S453" i="1" l="1"/>
  <c r="D453" i="1"/>
  <c r="E453" i="1" s="1"/>
  <c r="F454" i="1" s="1"/>
  <c r="O453" i="1"/>
  <c r="Q453" i="1" s="1"/>
  <c r="R453" i="1" s="1"/>
  <c r="A454" i="1"/>
  <c r="T453" i="1"/>
  <c r="C389" i="1"/>
  <c r="B382" i="1"/>
  <c r="G384" i="1"/>
  <c r="H383" i="1"/>
  <c r="N383" i="1" s="1"/>
  <c r="P383" i="1" s="1"/>
  <c r="K384" i="1"/>
  <c r="L384" i="1" s="1"/>
  <c r="M384" i="1" s="1"/>
  <c r="J385" i="1"/>
  <c r="T454" i="1" l="1"/>
  <c r="D454" i="1"/>
  <c r="E454" i="1" s="1"/>
  <c r="F455" i="1" s="1"/>
  <c r="A455" i="1"/>
  <c r="O454" i="1"/>
  <c r="Q454" i="1" s="1"/>
  <c r="R454" i="1" s="1"/>
  <c r="S454" i="1"/>
  <c r="C390" i="1"/>
  <c r="B383" i="1"/>
  <c r="K385" i="1"/>
  <c r="L385" i="1" s="1"/>
  <c r="M385" i="1" s="1"/>
  <c r="J386" i="1"/>
  <c r="G385" i="1"/>
  <c r="H384" i="1"/>
  <c r="N384" i="1" s="1"/>
  <c r="P384" i="1" s="1"/>
  <c r="S455" i="1" l="1"/>
  <c r="D455" i="1"/>
  <c r="E455" i="1" s="1"/>
  <c r="F456" i="1" s="1"/>
  <c r="O455" i="1"/>
  <c r="Q455" i="1" s="1"/>
  <c r="R455" i="1" s="1"/>
  <c r="A456" i="1"/>
  <c r="T455" i="1"/>
  <c r="C391" i="1"/>
  <c r="B384" i="1"/>
  <c r="G386" i="1"/>
  <c r="H385" i="1"/>
  <c r="N385" i="1" s="1"/>
  <c r="P385" i="1" s="1"/>
  <c r="K386" i="1"/>
  <c r="L386" i="1" s="1"/>
  <c r="M386" i="1" s="1"/>
  <c r="J387" i="1"/>
  <c r="T456" i="1" l="1"/>
  <c r="D456" i="1"/>
  <c r="E456" i="1" s="1"/>
  <c r="F457" i="1" s="1"/>
  <c r="A457" i="1"/>
  <c r="O456" i="1"/>
  <c r="Q456" i="1" s="1"/>
  <c r="R456" i="1" s="1"/>
  <c r="S456" i="1"/>
  <c r="C392" i="1"/>
  <c r="B385" i="1"/>
  <c r="K387" i="1"/>
  <c r="L387" i="1" s="1"/>
  <c r="M387" i="1" s="1"/>
  <c r="J388" i="1"/>
  <c r="G387" i="1"/>
  <c r="H386" i="1"/>
  <c r="N386" i="1" s="1"/>
  <c r="P386" i="1" s="1"/>
  <c r="S457" i="1" l="1"/>
  <c r="D457" i="1"/>
  <c r="E457" i="1" s="1"/>
  <c r="F458" i="1" s="1"/>
  <c r="O457" i="1"/>
  <c r="Q457" i="1" s="1"/>
  <c r="R457" i="1" s="1"/>
  <c r="A458" i="1"/>
  <c r="T457" i="1"/>
  <c r="C393" i="1"/>
  <c r="B386" i="1"/>
  <c r="G388" i="1"/>
  <c r="H387" i="1"/>
  <c r="N387" i="1" s="1"/>
  <c r="P387" i="1" s="1"/>
  <c r="K388" i="1"/>
  <c r="L388" i="1" s="1"/>
  <c r="M388" i="1" s="1"/>
  <c r="J389" i="1"/>
  <c r="T458" i="1" l="1"/>
  <c r="D458" i="1"/>
  <c r="E458" i="1" s="1"/>
  <c r="F459" i="1" s="1"/>
  <c r="A459" i="1"/>
  <c r="O458" i="1"/>
  <c r="Q458" i="1" s="1"/>
  <c r="R458" i="1" s="1"/>
  <c r="S458" i="1"/>
  <c r="C394" i="1"/>
  <c r="B387" i="1"/>
  <c r="K389" i="1"/>
  <c r="L389" i="1" s="1"/>
  <c r="M389" i="1" s="1"/>
  <c r="J390" i="1"/>
  <c r="G389" i="1"/>
  <c r="H388" i="1"/>
  <c r="N388" i="1" s="1"/>
  <c r="P388" i="1" s="1"/>
  <c r="B388" i="1" s="1"/>
  <c r="S459" i="1" l="1"/>
  <c r="D459" i="1"/>
  <c r="E459" i="1" s="1"/>
  <c r="F460" i="1" s="1"/>
  <c r="O459" i="1"/>
  <c r="Q459" i="1" s="1"/>
  <c r="R459" i="1" s="1"/>
  <c r="A460" i="1"/>
  <c r="T459" i="1"/>
  <c r="C395" i="1"/>
  <c r="G390" i="1"/>
  <c r="H389" i="1"/>
  <c r="N389" i="1" s="1"/>
  <c r="P389" i="1" s="1"/>
  <c r="K390" i="1"/>
  <c r="L390" i="1" s="1"/>
  <c r="M390" i="1" s="1"/>
  <c r="J391" i="1"/>
  <c r="T460" i="1" l="1"/>
  <c r="D460" i="1"/>
  <c r="E460" i="1" s="1"/>
  <c r="F461" i="1" s="1"/>
  <c r="O460" i="1"/>
  <c r="Q460" i="1" s="1"/>
  <c r="R460" i="1" s="1"/>
  <c r="A461" i="1"/>
  <c r="S460" i="1"/>
  <c r="C396" i="1"/>
  <c r="B389" i="1"/>
  <c r="K391" i="1"/>
  <c r="L391" i="1" s="1"/>
  <c r="M391" i="1" s="1"/>
  <c r="J392" i="1"/>
  <c r="G391" i="1"/>
  <c r="H390" i="1"/>
  <c r="N390" i="1" s="1"/>
  <c r="P390" i="1" s="1"/>
  <c r="S461" i="1" l="1"/>
  <c r="D461" i="1"/>
  <c r="E461" i="1" s="1"/>
  <c r="F462" i="1" s="1"/>
  <c r="O461" i="1"/>
  <c r="Q461" i="1" s="1"/>
  <c r="R461" i="1" s="1"/>
  <c r="A462" i="1"/>
  <c r="T461" i="1"/>
  <c r="C397" i="1"/>
  <c r="B390" i="1"/>
  <c r="G392" i="1"/>
  <c r="H391" i="1"/>
  <c r="N391" i="1" s="1"/>
  <c r="P391" i="1" s="1"/>
  <c r="K392" i="1"/>
  <c r="L392" i="1" s="1"/>
  <c r="M392" i="1" s="1"/>
  <c r="J393" i="1"/>
  <c r="T462" i="1" l="1"/>
  <c r="D462" i="1"/>
  <c r="E462" i="1" s="1"/>
  <c r="F463" i="1" s="1"/>
  <c r="O462" i="1"/>
  <c r="Q462" i="1" s="1"/>
  <c r="R462" i="1" s="1"/>
  <c r="A463" i="1"/>
  <c r="S462" i="1"/>
  <c r="C398" i="1"/>
  <c r="B391" i="1"/>
  <c r="K393" i="1"/>
  <c r="L393" i="1" s="1"/>
  <c r="M393" i="1" s="1"/>
  <c r="J394" i="1"/>
  <c r="G393" i="1"/>
  <c r="H392" i="1"/>
  <c r="N392" i="1" s="1"/>
  <c r="P392" i="1" s="1"/>
  <c r="S463" i="1" l="1"/>
  <c r="D463" i="1"/>
  <c r="E463" i="1" s="1"/>
  <c r="F464" i="1" s="1"/>
  <c r="O463" i="1"/>
  <c r="Q463" i="1" s="1"/>
  <c r="R463" i="1" s="1"/>
  <c r="A464" i="1"/>
  <c r="T463" i="1"/>
  <c r="C399" i="1"/>
  <c r="B392" i="1"/>
  <c r="G394" i="1"/>
  <c r="H393" i="1"/>
  <c r="N393" i="1" s="1"/>
  <c r="P393" i="1" s="1"/>
  <c r="K394" i="1"/>
  <c r="L394" i="1" s="1"/>
  <c r="M394" i="1" s="1"/>
  <c r="J395" i="1"/>
  <c r="T464" i="1" l="1"/>
  <c r="D464" i="1"/>
  <c r="E464" i="1" s="1"/>
  <c r="F465" i="1" s="1"/>
  <c r="A465" i="1"/>
  <c r="O464" i="1"/>
  <c r="Q464" i="1" s="1"/>
  <c r="R464" i="1" s="1"/>
  <c r="S464" i="1"/>
  <c r="C400" i="1"/>
  <c r="B393" i="1"/>
  <c r="K395" i="1"/>
  <c r="L395" i="1" s="1"/>
  <c r="M395" i="1" s="1"/>
  <c r="J396" i="1"/>
  <c r="G395" i="1"/>
  <c r="H394" i="1"/>
  <c r="N394" i="1" s="1"/>
  <c r="P394" i="1" s="1"/>
  <c r="S465" i="1" l="1"/>
  <c r="D465" i="1"/>
  <c r="E465" i="1" s="1"/>
  <c r="F466" i="1" s="1"/>
  <c r="O465" i="1"/>
  <c r="Q465" i="1" s="1"/>
  <c r="R465" i="1" s="1"/>
  <c r="A466" i="1"/>
  <c r="T465" i="1"/>
  <c r="C401" i="1"/>
  <c r="B394" i="1"/>
  <c r="G396" i="1"/>
  <c r="H395" i="1"/>
  <c r="N395" i="1" s="1"/>
  <c r="P395" i="1" s="1"/>
  <c r="B395" i="1" s="1"/>
  <c r="K396" i="1"/>
  <c r="L396" i="1" s="1"/>
  <c r="M396" i="1" s="1"/>
  <c r="J397" i="1"/>
  <c r="T466" i="1" l="1"/>
  <c r="D466" i="1"/>
  <c r="E466" i="1" s="1"/>
  <c r="F467" i="1" s="1"/>
  <c r="O466" i="1"/>
  <c r="Q466" i="1" s="1"/>
  <c r="R466" i="1" s="1"/>
  <c r="A467" i="1"/>
  <c r="S466" i="1"/>
  <c r="C402" i="1"/>
  <c r="K397" i="1"/>
  <c r="L397" i="1" s="1"/>
  <c r="M397" i="1" s="1"/>
  <c r="J398" i="1"/>
  <c r="G397" i="1"/>
  <c r="H396" i="1"/>
  <c r="N396" i="1" s="1"/>
  <c r="P396" i="1" s="1"/>
  <c r="S467" i="1" l="1"/>
  <c r="D467" i="1"/>
  <c r="E467" i="1" s="1"/>
  <c r="F468" i="1" s="1"/>
  <c r="O467" i="1"/>
  <c r="Q467" i="1" s="1"/>
  <c r="R467" i="1" s="1"/>
  <c r="A468" i="1"/>
  <c r="T467" i="1"/>
  <c r="C403" i="1"/>
  <c r="B396" i="1"/>
  <c r="G398" i="1"/>
  <c r="H397" i="1"/>
  <c r="N397" i="1" s="1"/>
  <c r="P397" i="1" s="1"/>
  <c r="K398" i="1"/>
  <c r="L398" i="1" s="1"/>
  <c r="M398" i="1" s="1"/>
  <c r="J399" i="1"/>
  <c r="T468" i="1" l="1"/>
  <c r="D468" i="1"/>
  <c r="E468" i="1" s="1"/>
  <c r="F469" i="1" s="1"/>
  <c r="O468" i="1"/>
  <c r="Q468" i="1" s="1"/>
  <c r="R468" i="1" s="1"/>
  <c r="A469" i="1"/>
  <c r="S468" i="1"/>
  <c r="C404" i="1"/>
  <c r="B397" i="1"/>
  <c r="K399" i="1"/>
  <c r="L399" i="1" s="1"/>
  <c r="M399" i="1" s="1"/>
  <c r="J400" i="1"/>
  <c r="G399" i="1"/>
  <c r="H398" i="1"/>
  <c r="N398" i="1" s="1"/>
  <c r="P398" i="1" s="1"/>
  <c r="S469" i="1" l="1"/>
  <c r="D469" i="1"/>
  <c r="E469" i="1" s="1"/>
  <c r="F470" i="1" s="1"/>
  <c r="O469" i="1"/>
  <c r="Q469" i="1" s="1"/>
  <c r="R469" i="1" s="1"/>
  <c r="A470" i="1"/>
  <c r="T469" i="1"/>
  <c r="C405" i="1"/>
  <c r="B398" i="1"/>
  <c r="G400" i="1"/>
  <c r="H399" i="1"/>
  <c r="N399" i="1" s="1"/>
  <c r="P399" i="1" s="1"/>
  <c r="K400" i="1"/>
  <c r="L400" i="1" s="1"/>
  <c r="M400" i="1" s="1"/>
  <c r="J401" i="1"/>
  <c r="T470" i="1" l="1"/>
  <c r="D470" i="1"/>
  <c r="E470" i="1" s="1"/>
  <c r="F471" i="1" s="1"/>
  <c r="O470" i="1"/>
  <c r="Q470" i="1" s="1"/>
  <c r="R470" i="1" s="1"/>
  <c r="A471" i="1"/>
  <c r="S470" i="1"/>
  <c r="C406" i="1"/>
  <c r="B399" i="1"/>
  <c r="K401" i="1"/>
  <c r="L401" i="1" s="1"/>
  <c r="M401" i="1" s="1"/>
  <c r="J402" i="1"/>
  <c r="G401" i="1"/>
  <c r="H400" i="1"/>
  <c r="N400" i="1" s="1"/>
  <c r="P400" i="1" s="1"/>
  <c r="S471" i="1" l="1"/>
  <c r="D471" i="1"/>
  <c r="E471" i="1" s="1"/>
  <c r="F472" i="1" s="1"/>
  <c r="O471" i="1"/>
  <c r="Q471" i="1" s="1"/>
  <c r="R471" i="1" s="1"/>
  <c r="A472" i="1"/>
  <c r="T471" i="1"/>
  <c r="C407" i="1"/>
  <c r="B400" i="1"/>
  <c r="G402" i="1"/>
  <c r="H401" i="1"/>
  <c r="N401" i="1" s="1"/>
  <c r="P401" i="1" s="1"/>
  <c r="K402" i="1"/>
  <c r="L402" i="1" s="1"/>
  <c r="M402" i="1" s="1"/>
  <c r="J403" i="1"/>
  <c r="T472" i="1" l="1"/>
  <c r="D472" i="1"/>
  <c r="E472" i="1" s="1"/>
  <c r="F473" i="1" s="1"/>
  <c r="O472" i="1"/>
  <c r="Q472" i="1" s="1"/>
  <c r="R472" i="1" s="1"/>
  <c r="A473" i="1"/>
  <c r="S472" i="1"/>
  <c r="S473" i="1" s="1"/>
  <c r="C408" i="1"/>
  <c r="B401" i="1"/>
  <c r="K403" i="1"/>
  <c r="L403" i="1" s="1"/>
  <c r="M403" i="1" s="1"/>
  <c r="J404" i="1"/>
  <c r="G403" i="1"/>
  <c r="H402" i="1"/>
  <c r="N402" i="1" s="1"/>
  <c r="P402" i="1" s="1"/>
  <c r="B402" i="1" s="1"/>
  <c r="D473" i="1" l="1"/>
  <c r="E473" i="1" s="1"/>
  <c r="F474" i="1" s="1"/>
  <c r="O473" i="1"/>
  <c r="Q473" i="1" s="1"/>
  <c r="R473" i="1" s="1"/>
  <c r="A474" i="1"/>
  <c r="T473" i="1"/>
  <c r="C409" i="1"/>
  <c r="G404" i="1"/>
  <c r="H403" i="1"/>
  <c r="N403" i="1" s="1"/>
  <c r="P403" i="1" s="1"/>
  <c r="K404" i="1"/>
  <c r="L404" i="1" s="1"/>
  <c r="M404" i="1" s="1"/>
  <c r="J405" i="1"/>
  <c r="T474" i="1" l="1"/>
  <c r="S474" i="1"/>
  <c r="D474" i="1"/>
  <c r="E474" i="1" s="1"/>
  <c r="F475" i="1" s="1"/>
  <c r="A475" i="1"/>
  <c r="O474" i="1"/>
  <c r="Q474" i="1" s="1"/>
  <c r="R474" i="1" s="1"/>
  <c r="C410" i="1"/>
  <c r="B403" i="1"/>
  <c r="K405" i="1"/>
  <c r="L405" i="1" s="1"/>
  <c r="M405" i="1" s="1"/>
  <c r="J406" i="1"/>
  <c r="G405" i="1"/>
  <c r="H404" i="1"/>
  <c r="N404" i="1" s="1"/>
  <c r="P404" i="1" s="1"/>
  <c r="D475" i="1" l="1"/>
  <c r="E475" i="1" s="1"/>
  <c r="F476" i="1" s="1"/>
  <c r="A476" i="1"/>
  <c r="O475" i="1"/>
  <c r="Q475" i="1" s="1"/>
  <c r="R475" i="1" s="1"/>
  <c r="S475" i="1"/>
  <c r="T475" i="1"/>
  <c r="C411" i="1"/>
  <c r="B404" i="1"/>
  <c r="G406" i="1"/>
  <c r="H405" i="1"/>
  <c r="N405" i="1" s="1"/>
  <c r="P405" i="1" s="1"/>
  <c r="K406" i="1"/>
  <c r="L406" i="1" s="1"/>
  <c r="M406" i="1" s="1"/>
  <c r="J407" i="1"/>
  <c r="T476" i="1" l="1"/>
  <c r="S476" i="1"/>
  <c r="D476" i="1"/>
  <c r="E476" i="1" s="1"/>
  <c r="F477" i="1" s="1"/>
  <c r="A477" i="1"/>
  <c r="O476" i="1"/>
  <c r="Q476" i="1" s="1"/>
  <c r="R476" i="1" s="1"/>
  <c r="C412" i="1"/>
  <c r="B405" i="1"/>
  <c r="K407" i="1"/>
  <c r="L407" i="1" s="1"/>
  <c r="M407" i="1" s="1"/>
  <c r="J408" i="1"/>
  <c r="G407" i="1"/>
  <c r="H406" i="1"/>
  <c r="N406" i="1" s="1"/>
  <c r="P406" i="1" s="1"/>
  <c r="D477" i="1" l="1"/>
  <c r="E477" i="1" s="1"/>
  <c r="F478" i="1" s="1"/>
  <c r="O477" i="1"/>
  <c r="Q477" i="1" s="1"/>
  <c r="R477" i="1" s="1"/>
  <c r="A478" i="1"/>
  <c r="S477" i="1"/>
  <c r="T477" i="1"/>
  <c r="C413" i="1"/>
  <c r="B406" i="1"/>
  <c r="G408" i="1"/>
  <c r="H407" i="1"/>
  <c r="N407" i="1" s="1"/>
  <c r="P407" i="1" s="1"/>
  <c r="K408" i="1"/>
  <c r="L408" i="1" s="1"/>
  <c r="M408" i="1" s="1"/>
  <c r="J409" i="1"/>
  <c r="T478" i="1" l="1"/>
  <c r="S478" i="1"/>
  <c r="D478" i="1"/>
  <c r="E478" i="1" s="1"/>
  <c r="F479" i="1" s="1"/>
  <c r="O478" i="1"/>
  <c r="Q478" i="1" s="1"/>
  <c r="R478" i="1" s="1"/>
  <c r="A479" i="1"/>
  <c r="C414" i="1"/>
  <c r="B407" i="1"/>
  <c r="K409" i="1"/>
  <c r="L409" i="1" s="1"/>
  <c r="M409" i="1" s="1"/>
  <c r="J410" i="1"/>
  <c r="G409" i="1"/>
  <c r="H408" i="1"/>
  <c r="N408" i="1" s="1"/>
  <c r="P408" i="1" s="1"/>
  <c r="D479" i="1" l="1"/>
  <c r="E479" i="1" s="1"/>
  <c r="F480" i="1" s="1"/>
  <c r="O479" i="1"/>
  <c r="Q479" i="1" s="1"/>
  <c r="R479" i="1" s="1"/>
  <c r="A480" i="1"/>
  <c r="S479" i="1"/>
  <c r="T479" i="1"/>
  <c r="C415" i="1"/>
  <c r="B408" i="1"/>
  <c r="G410" i="1"/>
  <c r="H409" i="1"/>
  <c r="N409" i="1" s="1"/>
  <c r="P409" i="1" s="1"/>
  <c r="B409" i="1" s="1"/>
  <c r="K410" i="1"/>
  <c r="L410" i="1" s="1"/>
  <c r="M410" i="1" s="1"/>
  <c r="J411" i="1"/>
  <c r="T480" i="1" l="1"/>
  <c r="S480" i="1"/>
  <c r="D480" i="1"/>
  <c r="E480" i="1" s="1"/>
  <c r="F481" i="1" s="1"/>
  <c r="O480" i="1"/>
  <c r="Q480" i="1" s="1"/>
  <c r="R480" i="1" s="1"/>
  <c r="A481" i="1"/>
  <c r="C416" i="1"/>
  <c r="K411" i="1"/>
  <c r="L411" i="1" s="1"/>
  <c r="M411" i="1" s="1"/>
  <c r="J412" i="1"/>
  <c r="G411" i="1"/>
  <c r="H410" i="1"/>
  <c r="N410" i="1" s="1"/>
  <c r="P410" i="1" s="1"/>
  <c r="A482" i="1" l="1"/>
  <c r="D481" i="1"/>
  <c r="E481" i="1" s="1"/>
  <c r="F482" i="1" s="1"/>
  <c r="O481" i="1"/>
  <c r="Q481" i="1" s="1"/>
  <c r="R481" i="1" s="1"/>
  <c r="S481" i="1"/>
  <c r="S482" i="1" s="1"/>
  <c r="T481" i="1"/>
  <c r="T482" i="1" s="1"/>
  <c r="C417" i="1"/>
  <c r="B410" i="1"/>
  <c r="G412" i="1"/>
  <c r="H411" i="1"/>
  <c r="N411" i="1" s="1"/>
  <c r="P411" i="1" s="1"/>
  <c r="K412" i="1"/>
  <c r="L412" i="1" s="1"/>
  <c r="M412" i="1" s="1"/>
  <c r="J413" i="1"/>
  <c r="A483" i="1" l="1"/>
  <c r="D482" i="1"/>
  <c r="E482" i="1" s="1"/>
  <c r="F483" i="1" s="1"/>
  <c r="O482" i="1"/>
  <c r="Q482" i="1" s="1"/>
  <c r="R482" i="1" s="1"/>
  <c r="C418" i="1"/>
  <c r="B411" i="1"/>
  <c r="K413" i="1"/>
  <c r="L413" i="1" s="1"/>
  <c r="M413" i="1" s="1"/>
  <c r="J414" i="1"/>
  <c r="G413" i="1"/>
  <c r="H412" i="1"/>
  <c r="N412" i="1" s="1"/>
  <c r="P412" i="1" s="1"/>
  <c r="D483" i="1" l="1"/>
  <c r="E483" i="1" s="1"/>
  <c r="F484" i="1" s="1"/>
  <c r="A484" i="1"/>
  <c r="O483" i="1"/>
  <c r="Q483" i="1" s="1"/>
  <c r="R483" i="1" s="1"/>
  <c r="S483" i="1"/>
  <c r="T483" i="1"/>
  <c r="C419" i="1"/>
  <c r="B412" i="1"/>
  <c r="G414" i="1"/>
  <c r="H413" i="1"/>
  <c r="N413" i="1" s="1"/>
  <c r="P413" i="1" s="1"/>
  <c r="K414" i="1"/>
  <c r="L414" i="1" s="1"/>
  <c r="M414" i="1" s="1"/>
  <c r="J415" i="1"/>
  <c r="T484" i="1" l="1"/>
  <c r="S484" i="1"/>
  <c r="D484" i="1"/>
  <c r="E484" i="1" s="1"/>
  <c r="F485" i="1" s="1"/>
  <c r="O484" i="1"/>
  <c r="Q484" i="1" s="1"/>
  <c r="R484" i="1" s="1"/>
  <c r="A485" i="1"/>
  <c r="C420" i="1"/>
  <c r="B413" i="1"/>
  <c r="K415" i="1"/>
  <c r="L415" i="1" s="1"/>
  <c r="M415" i="1" s="1"/>
  <c r="J416" i="1"/>
  <c r="G415" i="1"/>
  <c r="H414" i="1"/>
  <c r="N414" i="1" s="1"/>
  <c r="P414" i="1" s="1"/>
  <c r="D485" i="1" l="1"/>
  <c r="E485" i="1" s="1"/>
  <c r="F486" i="1" s="1"/>
  <c r="A486" i="1"/>
  <c r="O485" i="1"/>
  <c r="Q485" i="1" s="1"/>
  <c r="R485" i="1" s="1"/>
  <c r="S485" i="1"/>
  <c r="T485" i="1"/>
  <c r="T486" i="1" s="1"/>
  <c r="C421" i="1"/>
  <c r="B414" i="1"/>
  <c r="G416" i="1"/>
  <c r="H415" i="1"/>
  <c r="N415" i="1" s="1"/>
  <c r="P415" i="1" s="1"/>
  <c r="K416" i="1"/>
  <c r="L416" i="1" s="1"/>
  <c r="M416" i="1" s="1"/>
  <c r="J417" i="1"/>
  <c r="S486" i="1" l="1"/>
  <c r="D486" i="1"/>
  <c r="E486" i="1" s="1"/>
  <c r="F487" i="1" s="1"/>
  <c r="O486" i="1"/>
  <c r="Q486" i="1" s="1"/>
  <c r="R486" i="1" s="1"/>
  <c r="A487" i="1"/>
  <c r="C422" i="1"/>
  <c r="B415" i="1"/>
  <c r="K417" i="1"/>
  <c r="L417" i="1" s="1"/>
  <c r="M417" i="1" s="1"/>
  <c r="J418" i="1"/>
  <c r="G417" i="1"/>
  <c r="H416" i="1"/>
  <c r="N416" i="1" s="1"/>
  <c r="P416" i="1" s="1"/>
  <c r="B416" i="1" s="1"/>
  <c r="D487" i="1" l="1"/>
  <c r="E487" i="1" s="1"/>
  <c r="F488" i="1" s="1"/>
  <c r="O487" i="1"/>
  <c r="Q487" i="1" s="1"/>
  <c r="R487" i="1" s="1"/>
  <c r="A488" i="1"/>
  <c r="S487" i="1"/>
  <c r="T487" i="1"/>
  <c r="C423" i="1"/>
  <c r="G418" i="1"/>
  <c r="H417" i="1"/>
  <c r="N417" i="1" s="1"/>
  <c r="P417" i="1" s="1"/>
  <c r="K418" i="1"/>
  <c r="L418" i="1" s="1"/>
  <c r="M418" i="1" s="1"/>
  <c r="J419" i="1"/>
  <c r="T488" i="1" l="1"/>
  <c r="S488" i="1"/>
  <c r="D488" i="1"/>
  <c r="E488" i="1" s="1"/>
  <c r="F489" i="1" s="1"/>
  <c r="A489" i="1"/>
  <c r="O488" i="1"/>
  <c r="Q488" i="1" s="1"/>
  <c r="R488" i="1" s="1"/>
  <c r="C424" i="1"/>
  <c r="B417" i="1"/>
  <c r="K419" i="1"/>
  <c r="L419" i="1" s="1"/>
  <c r="M419" i="1" s="1"/>
  <c r="J420" i="1"/>
  <c r="G419" i="1"/>
  <c r="H418" i="1"/>
  <c r="N418" i="1" s="1"/>
  <c r="P418" i="1" s="1"/>
  <c r="D489" i="1" l="1"/>
  <c r="E489" i="1" s="1"/>
  <c r="F490" i="1" s="1"/>
  <c r="A490" i="1"/>
  <c r="O489" i="1"/>
  <c r="Q489" i="1" s="1"/>
  <c r="R489" i="1" s="1"/>
  <c r="S489" i="1"/>
  <c r="T489" i="1"/>
  <c r="C425" i="1"/>
  <c r="B418" i="1"/>
  <c r="G420" i="1"/>
  <c r="H419" i="1"/>
  <c r="N419" i="1" s="1"/>
  <c r="P419" i="1" s="1"/>
  <c r="K420" i="1"/>
  <c r="L420" i="1" s="1"/>
  <c r="M420" i="1" s="1"/>
  <c r="J421" i="1"/>
  <c r="T490" i="1" l="1"/>
  <c r="S490" i="1"/>
  <c r="D490" i="1"/>
  <c r="E490" i="1" s="1"/>
  <c r="F491" i="1" s="1"/>
  <c r="A491" i="1"/>
  <c r="O490" i="1"/>
  <c r="Q490" i="1" s="1"/>
  <c r="R490" i="1" s="1"/>
  <c r="C426" i="1"/>
  <c r="B419" i="1"/>
  <c r="K421" i="1"/>
  <c r="L421" i="1" s="1"/>
  <c r="M421" i="1" s="1"/>
  <c r="J422" i="1"/>
  <c r="G421" i="1"/>
  <c r="H420" i="1"/>
  <c r="N420" i="1" s="1"/>
  <c r="P420" i="1" s="1"/>
  <c r="D491" i="1" l="1"/>
  <c r="E491" i="1" s="1"/>
  <c r="F492" i="1" s="1"/>
  <c r="O491" i="1"/>
  <c r="Q491" i="1" s="1"/>
  <c r="R491" i="1" s="1"/>
  <c r="A492" i="1"/>
  <c r="S491" i="1"/>
  <c r="T491" i="1"/>
  <c r="C427" i="1"/>
  <c r="B420" i="1"/>
  <c r="G422" i="1"/>
  <c r="H421" i="1"/>
  <c r="N421" i="1" s="1"/>
  <c r="P421" i="1" s="1"/>
  <c r="K422" i="1"/>
  <c r="L422" i="1" s="1"/>
  <c r="M422" i="1" s="1"/>
  <c r="J423" i="1"/>
  <c r="T492" i="1" l="1"/>
  <c r="S492" i="1"/>
  <c r="D492" i="1"/>
  <c r="E492" i="1" s="1"/>
  <c r="F493" i="1" s="1"/>
  <c r="O492" i="1"/>
  <c r="Q492" i="1" s="1"/>
  <c r="R492" i="1" s="1"/>
  <c r="A493" i="1"/>
  <c r="C428" i="1"/>
  <c r="B421" i="1"/>
  <c r="K423" i="1"/>
  <c r="L423" i="1" s="1"/>
  <c r="M423" i="1" s="1"/>
  <c r="J424" i="1"/>
  <c r="G423" i="1"/>
  <c r="H422" i="1"/>
  <c r="N422" i="1" s="1"/>
  <c r="P422" i="1" s="1"/>
  <c r="D493" i="1" l="1"/>
  <c r="E493" i="1" s="1"/>
  <c r="F494" i="1" s="1"/>
  <c r="O493" i="1"/>
  <c r="Q493" i="1" s="1"/>
  <c r="R493" i="1" s="1"/>
  <c r="A494" i="1"/>
  <c r="S493" i="1"/>
  <c r="T493" i="1"/>
  <c r="C429" i="1"/>
  <c r="B422" i="1"/>
  <c r="G424" i="1"/>
  <c r="H423" i="1"/>
  <c r="N423" i="1" s="1"/>
  <c r="P423" i="1" s="1"/>
  <c r="B423" i="1" s="1"/>
  <c r="K424" i="1"/>
  <c r="L424" i="1" s="1"/>
  <c r="M424" i="1" s="1"/>
  <c r="J425" i="1"/>
  <c r="T494" i="1" l="1"/>
  <c r="S494" i="1"/>
  <c r="D494" i="1"/>
  <c r="E494" i="1" s="1"/>
  <c r="F495" i="1" s="1"/>
  <c r="O494" i="1"/>
  <c r="Q494" i="1" s="1"/>
  <c r="R494" i="1" s="1"/>
  <c r="A495" i="1"/>
  <c r="C430" i="1"/>
  <c r="K425" i="1"/>
  <c r="L425" i="1" s="1"/>
  <c r="M425" i="1" s="1"/>
  <c r="J426" i="1"/>
  <c r="G425" i="1"/>
  <c r="H424" i="1"/>
  <c r="N424" i="1" s="1"/>
  <c r="P424" i="1" s="1"/>
  <c r="D495" i="1" l="1"/>
  <c r="E495" i="1" s="1"/>
  <c r="F496" i="1" s="1"/>
  <c r="A496" i="1"/>
  <c r="O495" i="1"/>
  <c r="Q495" i="1" s="1"/>
  <c r="R495" i="1" s="1"/>
  <c r="S495" i="1"/>
  <c r="T495" i="1"/>
  <c r="T496" i="1" s="1"/>
  <c r="C431" i="1"/>
  <c r="B424" i="1"/>
  <c r="G426" i="1"/>
  <c r="H425" i="1"/>
  <c r="N425" i="1" s="1"/>
  <c r="P425" i="1" s="1"/>
  <c r="K426" i="1"/>
  <c r="L426" i="1" s="1"/>
  <c r="M426" i="1" s="1"/>
  <c r="J427" i="1"/>
  <c r="S496" i="1" l="1"/>
  <c r="D496" i="1"/>
  <c r="E496" i="1" s="1"/>
  <c r="F497" i="1" s="1"/>
  <c r="O496" i="1"/>
  <c r="Q496" i="1" s="1"/>
  <c r="R496" i="1" s="1"/>
  <c r="A497" i="1"/>
  <c r="C432" i="1"/>
  <c r="B425" i="1"/>
  <c r="K427" i="1"/>
  <c r="L427" i="1" s="1"/>
  <c r="M427" i="1" s="1"/>
  <c r="J428" i="1"/>
  <c r="G427" i="1"/>
  <c r="H426" i="1"/>
  <c r="N426" i="1" s="1"/>
  <c r="P426" i="1" s="1"/>
  <c r="D497" i="1" l="1"/>
  <c r="E497" i="1" s="1"/>
  <c r="F498" i="1" s="1"/>
  <c r="A498" i="1"/>
  <c r="O497" i="1"/>
  <c r="Q497" i="1" s="1"/>
  <c r="R497" i="1" s="1"/>
  <c r="S497" i="1"/>
  <c r="T497" i="1"/>
  <c r="C433" i="1"/>
  <c r="B426" i="1"/>
  <c r="G428" i="1"/>
  <c r="H427" i="1"/>
  <c r="N427" i="1" s="1"/>
  <c r="P427" i="1" s="1"/>
  <c r="K428" i="1"/>
  <c r="L428" i="1" s="1"/>
  <c r="M428" i="1" s="1"/>
  <c r="J429" i="1"/>
  <c r="T498" i="1" l="1"/>
  <c r="S498" i="1"/>
  <c r="D498" i="1"/>
  <c r="E498" i="1" s="1"/>
  <c r="F499" i="1" s="1"/>
  <c r="O498" i="1"/>
  <c r="Q498" i="1" s="1"/>
  <c r="R498" i="1" s="1"/>
  <c r="A499" i="1"/>
  <c r="C434" i="1"/>
  <c r="B427" i="1"/>
  <c r="K429" i="1"/>
  <c r="L429" i="1" s="1"/>
  <c r="M429" i="1" s="1"/>
  <c r="J430" i="1"/>
  <c r="G429" i="1"/>
  <c r="H428" i="1"/>
  <c r="N428" i="1" s="1"/>
  <c r="P428" i="1" s="1"/>
  <c r="D499" i="1" l="1"/>
  <c r="E499" i="1" s="1"/>
  <c r="F500" i="1" s="1"/>
  <c r="A500" i="1"/>
  <c r="O499" i="1"/>
  <c r="Q499" i="1" s="1"/>
  <c r="R499" i="1" s="1"/>
  <c r="S499" i="1"/>
  <c r="T499" i="1"/>
  <c r="C435" i="1"/>
  <c r="B428" i="1"/>
  <c r="G430" i="1"/>
  <c r="H429" i="1"/>
  <c r="N429" i="1" s="1"/>
  <c r="P429" i="1" s="1"/>
  <c r="K430" i="1"/>
  <c r="L430" i="1" s="1"/>
  <c r="M430" i="1" s="1"/>
  <c r="J431" i="1"/>
  <c r="T500" i="1" l="1"/>
  <c r="S500" i="1"/>
  <c r="D500" i="1"/>
  <c r="E500" i="1" s="1"/>
  <c r="F501" i="1" s="1"/>
  <c r="O500" i="1"/>
  <c r="Q500" i="1" s="1"/>
  <c r="R500" i="1" s="1"/>
  <c r="A501" i="1"/>
  <c r="C436" i="1"/>
  <c r="B429" i="1"/>
  <c r="K431" i="1"/>
  <c r="L431" i="1" s="1"/>
  <c r="M431" i="1" s="1"/>
  <c r="J432" i="1"/>
  <c r="G431" i="1"/>
  <c r="H430" i="1"/>
  <c r="N430" i="1" s="1"/>
  <c r="P430" i="1" s="1"/>
  <c r="B430" i="1" s="1"/>
  <c r="D501" i="1" l="1"/>
  <c r="E501" i="1" s="1"/>
  <c r="F502" i="1" s="1"/>
  <c r="O501" i="1"/>
  <c r="Q501" i="1" s="1"/>
  <c r="R501" i="1" s="1"/>
  <c r="A502" i="1"/>
  <c r="S501" i="1"/>
  <c r="T501" i="1"/>
  <c r="C437" i="1"/>
  <c r="G432" i="1"/>
  <c r="H431" i="1"/>
  <c r="N431" i="1" s="1"/>
  <c r="P431" i="1" s="1"/>
  <c r="K432" i="1"/>
  <c r="L432" i="1" s="1"/>
  <c r="M432" i="1" s="1"/>
  <c r="J433" i="1"/>
  <c r="T502" i="1" l="1"/>
  <c r="S502" i="1"/>
  <c r="D502" i="1"/>
  <c r="E502" i="1" s="1"/>
  <c r="F503" i="1" s="1"/>
  <c r="A503" i="1"/>
  <c r="O502" i="1"/>
  <c r="Q502" i="1" s="1"/>
  <c r="R502" i="1" s="1"/>
  <c r="C438" i="1"/>
  <c r="B431" i="1"/>
  <c r="K433" i="1"/>
  <c r="L433" i="1" s="1"/>
  <c r="M433" i="1" s="1"/>
  <c r="J434" i="1"/>
  <c r="G433" i="1"/>
  <c r="H432" i="1"/>
  <c r="N432" i="1" s="1"/>
  <c r="P432" i="1" s="1"/>
  <c r="D503" i="1" l="1"/>
  <c r="E503" i="1" s="1"/>
  <c r="F504" i="1" s="1"/>
  <c r="A504" i="1"/>
  <c r="O503" i="1"/>
  <c r="Q503" i="1" s="1"/>
  <c r="R503" i="1" s="1"/>
  <c r="S503" i="1"/>
  <c r="T503" i="1"/>
  <c r="C439" i="1"/>
  <c r="B432" i="1"/>
  <c r="G434" i="1"/>
  <c r="H433" i="1"/>
  <c r="N433" i="1" s="1"/>
  <c r="P433" i="1" s="1"/>
  <c r="K434" i="1"/>
  <c r="L434" i="1" s="1"/>
  <c r="M434" i="1" s="1"/>
  <c r="J435" i="1"/>
  <c r="T504" i="1" l="1"/>
  <c r="S504" i="1"/>
  <c r="D504" i="1"/>
  <c r="E504" i="1" s="1"/>
  <c r="F505" i="1" s="1"/>
  <c r="O504" i="1"/>
  <c r="Q504" i="1" s="1"/>
  <c r="R504" i="1" s="1"/>
  <c r="A505" i="1"/>
  <c r="C440" i="1"/>
  <c r="B433" i="1"/>
  <c r="K435" i="1"/>
  <c r="L435" i="1" s="1"/>
  <c r="M435" i="1" s="1"/>
  <c r="J436" i="1"/>
  <c r="G435" i="1"/>
  <c r="H434" i="1"/>
  <c r="N434" i="1" s="1"/>
  <c r="P434" i="1" s="1"/>
  <c r="D505" i="1" l="1"/>
  <c r="E505" i="1" s="1"/>
  <c r="F506" i="1" s="1"/>
  <c r="O505" i="1"/>
  <c r="Q505" i="1" s="1"/>
  <c r="R505" i="1" s="1"/>
  <c r="A506" i="1"/>
  <c r="S505" i="1"/>
  <c r="T505" i="1"/>
  <c r="T506" i="1" s="1"/>
  <c r="C441" i="1"/>
  <c r="B434" i="1"/>
  <c r="G436" i="1"/>
  <c r="H435" i="1"/>
  <c r="N435" i="1" s="1"/>
  <c r="P435" i="1" s="1"/>
  <c r="K436" i="1"/>
  <c r="L436" i="1" s="1"/>
  <c r="M436" i="1" s="1"/>
  <c r="J437" i="1"/>
  <c r="S506" i="1" l="1"/>
  <c r="D506" i="1"/>
  <c r="E506" i="1" s="1"/>
  <c r="F507" i="1" s="1"/>
  <c r="A507" i="1"/>
  <c r="O506" i="1"/>
  <c r="Q506" i="1" s="1"/>
  <c r="R506" i="1" s="1"/>
  <c r="C442" i="1"/>
  <c r="B435" i="1"/>
  <c r="K437" i="1"/>
  <c r="L437" i="1" s="1"/>
  <c r="M437" i="1" s="1"/>
  <c r="J438" i="1"/>
  <c r="G437" i="1"/>
  <c r="H436" i="1"/>
  <c r="N436" i="1" s="1"/>
  <c r="P436" i="1" s="1"/>
  <c r="D507" i="1" l="1"/>
  <c r="E507" i="1" s="1"/>
  <c r="F508" i="1" s="1"/>
  <c r="A508" i="1"/>
  <c r="O507" i="1"/>
  <c r="Q507" i="1" s="1"/>
  <c r="R507" i="1" s="1"/>
  <c r="S507" i="1"/>
  <c r="T507" i="1"/>
  <c r="C443" i="1"/>
  <c r="B436" i="1"/>
  <c r="G438" i="1"/>
  <c r="H437" i="1"/>
  <c r="N437" i="1" s="1"/>
  <c r="P437" i="1" s="1"/>
  <c r="B437" i="1" s="1"/>
  <c r="K438" i="1"/>
  <c r="L438" i="1" s="1"/>
  <c r="M438" i="1" s="1"/>
  <c r="J439" i="1"/>
  <c r="T508" i="1" l="1"/>
  <c r="S508" i="1"/>
  <c r="D508" i="1"/>
  <c r="E508" i="1" s="1"/>
  <c r="F509" i="1" s="1"/>
  <c r="O508" i="1"/>
  <c r="Q508" i="1" s="1"/>
  <c r="R508" i="1" s="1"/>
  <c r="A509" i="1"/>
  <c r="C444" i="1"/>
  <c r="K439" i="1"/>
  <c r="L439" i="1" s="1"/>
  <c r="M439" i="1" s="1"/>
  <c r="J440" i="1"/>
  <c r="G439" i="1"/>
  <c r="H438" i="1"/>
  <c r="N438" i="1" s="1"/>
  <c r="P438" i="1" s="1"/>
  <c r="D509" i="1" l="1"/>
  <c r="E509" i="1" s="1"/>
  <c r="F510" i="1" s="1"/>
  <c r="A510" i="1"/>
  <c r="O509" i="1"/>
  <c r="Q509" i="1" s="1"/>
  <c r="R509" i="1" s="1"/>
  <c r="S509" i="1"/>
  <c r="T509" i="1"/>
  <c r="C445" i="1"/>
  <c r="B438" i="1"/>
  <c r="G440" i="1"/>
  <c r="H439" i="1"/>
  <c r="N439" i="1" s="1"/>
  <c r="P439" i="1" s="1"/>
  <c r="K440" i="1"/>
  <c r="L440" i="1" s="1"/>
  <c r="M440" i="1" s="1"/>
  <c r="J441" i="1"/>
  <c r="T510" i="1" l="1"/>
  <c r="S510" i="1"/>
  <c r="D510" i="1"/>
  <c r="E510" i="1" s="1"/>
  <c r="F511" i="1" s="1"/>
  <c r="A511" i="1"/>
  <c r="O510" i="1"/>
  <c r="Q510" i="1" s="1"/>
  <c r="R510" i="1" s="1"/>
  <c r="C446" i="1"/>
  <c r="B439" i="1"/>
  <c r="K441" i="1"/>
  <c r="L441" i="1" s="1"/>
  <c r="M441" i="1" s="1"/>
  <c r="J442" i="1"/>
  <c r="G441" i="1"/>
  <c r="H440" i="1"/>
  <c r="N440" i="1" s="1"/>
  <c r="P440" i="1" s="1"/>
  <c r="D511" i="1" l="1"/>
  <c r="E511" i="1" s="1"/>
  <c r="F512" i="1" s="1"/>
  <c r="A512" i="1"/>
  <c r="O511" i="1"/>
  <c r="Q511" i="1" s="1"/>
  <c r="R511" i="1" s="1"/>
  <c r="S511" i="1"/>
  <c r="T511" i="1"/>
  <c r="C447" i="1"/>
  <c r="B440" i="1"/>
  <c r="G442" i="1"/>
  <c r="H441" i="1"/>
  <c r="N441" i="1" s="1"/>
  <c r="P441" i="1" s="1"/>
  <c r="K442" i="1"/>
  <c r="L442" i="1" s="1"/>
  <c r="M442" i="1" s="1"/>
  <c r="J443" i="1"/>
  <c r="T512" i="1" l="1"/>
  <c r="S512" i="1"/>
  <c r="D512" i="1"/>
  <c r="E512" i="1" s="1"/>
  <c r="F513" i="1" s="1"/>
  <c r="A513" i="1"/>
  <c r="O512" i="1"/>
  <c r="Q512" i="1" s="1"/>
  <c r="R512" i="1" s="1"/>
  <c r="C448" i="1"/>
  <c r="B441" i="1"/>
  <c r="K443" i="1"/>
  <c r="L443" i="1" s="1"/>
  <c r="M443" i="1" s="1"/>
  <c r="J444" i="1"/>
  <c r="G443" i="1"/>
  <c r="H442" i="1"/>
  <c r="N442" i="1" s="1"/>
  <c r="P442" i="1" s="1"/>
  <c r="D513" i="1" l="1"/>
  <c r="E513" i="1" s="1"/>
  <c r="F514" i="1" s="1"/>
  <c r="A514" i="1"/>
  <c r="O513" i="1"/>
  <c r="Q513" i="1" s="1"/>
  <c r="R513" i="1" s="1"/>
  <c r="S513" i="1"/>
  <c r="T513" i="1"/>
  <c r="C449" i="1"/>
  <c r="B442" i="1"/>
  <c r="G444" i="1"/>
  <c r="H443" i="1"/>
  <c r="N443" i="1" s="1"/>
  <c r="P443" i="1" s="1"/>
  <c r="K444" i="1"/>
  <c r="L444" i="1" s="1"/>
  <c r="M444" i="1" s="1"/>
  <c r="J445" i="1"/>
  <c r="T514" i="1" l="1"/>
  <c r="S514" i="1"/>
  <c r="D514" i="1"/>
  <c r="E514" i="1" s="1"/>
  <c r="F515" i="1" s="1"/>
  <c r="A515" i="1"/>
  <c r="O514" i="1"/>
  <c r="Q514" i="1" s="1"/>
  <c r="R514" i="1" s="1"/>
  <c r="C450" i="1"/>
  <c r="B443" i="1"/>
  <c r="K445" i="1"/>
  <c r="L445" i="1" s="1"/>
  <c r="M445" i="1" s="1"/>
  <c r="J446" i="1"/>
  <c r="G445" i="1"/>
  <c r="H444" i="1"/>
  <c r="N444" i="1" s="1"/>
  <c r="P444" i="1" s="1"/>
  <c r="B444" i="1" s="1"/>
  <c r="D515" i="1" l="1"/>
  <c r="E515" i="1" s="1"/>
  <c r="F516" i="1" s="1"/>
  <c r="A516" i="1"/>
  <c r="O515" i="1"/>
  <c r="Q515" i="1" s="1"/>
  <c r="R515" i="1" s="1"/>
  <c r="S515" i="1"/>
  <c r="T515" i="1"/>
  <c r="C451" i="1"/>
  <c r="G446" i="1"/>
  <c r="H445" i="1"/>
  <c r="N445" i="1" s="1"/>
  <c r="P445" i="1" s="1"/>
  <c r="K446" i="1"/>
  <c r="L446" i="1" s="1"/>
  <c r="M446" i="1" s="1"/>
  <c r="J447" i="1"/>
  <c r="T516" i="1" l="1"/>
  <c r="S516" i="1"/>
  <c r="D516" i="1"/>
  <c r="E516" i="1" s="1"/>
  <c r="F517" i="1" s="1"/>
  <c r="A517" i="1"/>
  <c r="O516" i="1"/>
  <c r="Q516" i="1" s="1"/>
  <c r="R516" i="1" s="1"/>
  <c r="C452" i="1"/>
  <c r="B445" i="1"/>
  <c r="K447" i="1"/>
  <c r="L447" i="1" s="1"/>
  <c r="M447" i="1" s="1"/>
  <c r="J448" i="1"/>
  <c r="G447" i="1"/>
  <c r="H446" i="1"/>
  <c r="N446" i="1" s="1"/>
  <c r="P446" i="1" s="1"/>
  <c r="D517" i="1" l="1"/>
  <c r="E517" i="1" s="1"/>
  <c r="F518" i="1" s="1"/>
  <c r="O517" i="1"/>
  <c r="Q517" i="1" s="1"/>
  <c r="R517" i="1" s="1"/>
  <c r="A518" i="1"/>
  <c r="S517" i="1"/>
  <c r="T517" i="1"/>
  <c r="C453" i="1"/>
  <c r="B446" i="1"/>
  <c r="G448" i="1"/>
  <c r="H447" i="1"/>
  <c r="N447" i="1" s="1"/>
  <c r="P447" i="1" s="1"/>
  <c r="K448" i="1"/>
  <c r="L448" i="1" s="1"/>
  <c r="M448" i="1" s="1"/>
  <c r="J449" i="1"/>
  <c r="T518" i="1" l="1"/>
  <c r="S518" i="1"/>
  <c r="D518" i="1"/>
  <c r="E518" i="1" s="1"/>
  <c r="F519" i="1" s="1"/>
  <c r="A519" i="1"/>
  <c r="O518" i="1"/>
  <c r="Q518" i="1" s="1"/>
  <c r="R518" i="1" s="1"/>
  <c r="C454" i="1"/>
  <c r="B447" i="1"/>
  <c r="K449" i="1"/>
  <c r="L449" i="1" s="1"/>
  <c r="M449" i="1" s="1"/>
  <c r="J450" i="1"/>
  <c r="G449" i="1"/>
  <c r="H448" i="1"/>
  <c r="N448" i="1" s="1"/>
  <c r="P448" i="1" s="1"/>
  <c r="D519" i="1" l="1"/>
  <c r="E519" i="1" s="1"/>
  <c r="F520" i="1" s="1"/>
  <c r="O519" i="1"/>
  <c r="Q519" i="1" s="1"/>
  <c r="R519" i="1" s="1"/>
  <c r="A520" i="1"/>
  <c r="S519" i="1"/>
  <c r="T519" i="1"/>
  <c r="C455" i="1"/>
  <c r="B448" i="1"/>
  <c r="G450" i="1"/>
  <c r="H449" i="1"/>
  <c r="N449" i="1" s="1"/>
  <c r="P449" i="1" s="1"/>
  <c r="K450" i="1"/>
  <c r="L450" i="1" s="1"/>
  <c r="M450" i="1" s="1"/>
  <c r="J451" i="1"/>
  <c r="T520" i="1" l="1"/>
  <c r="S520" i="1"/>
  <c r="D520" i="1"/>
  <c r="E520" i="1" s="1"/>
  <c r="F521" i="1" s="1"/>
  <c r="A521" i="1"/>
  <c r="O520" i="1"/>
  <c r="Q520" i="1" s="1"/>
  <c r="R520" i="1" s="1"/>
  <c r="C456" i="1"/>
  <c r="B449" i="1"/>
  <c r="G451" i="1"/>
  <c r="H450" i="1"/>
  <c r="N450" i="1" s="1"/>
  <c r="P450" i="1" s="1"/>
  <c r="K451" i="1"/>
  <c r="L451" i="1" s="1"/>
  <c r="M451" i="1" s="1"/>
  <c r="J452" i="1"/>
  <c r="D521" i="1" l="1"/>
  <c r="E521" i="1" s="1"/>
  <c r="F522" i="1" s="1"/>
  <c r="A522" i="1"/>
  <c r="O521" i="1"/>
  <c r="Q521" i="1" s="1"/>
  <c r="R521" i="1" s="1"/>
  <c r="S521" i="1"/>
  <c r="T521" i="1"/>
  <c r="C457" i="1"/>
  <c r="B450" i="1"/>
  <c r="K452" i="1"/>
  <c r="L452" i="1" s="1"/>
  <c r="M452" i="1" s="1"/>
  <c r="J453" i="1"/>
  <c r="G452" i="1"/>
  <c r="H451" i="1"/>
  <c r="N451" i="1" s="1"/>
  <c r="P451" i="1" s="1"/>
  <c r="B451" i="1" s="1"/>
  <c r="T522" i="1" l="1"/>
  <c r="S522" i="1"/>
  <c r="D522" i="1"/>
  <c r="E522" i="1" s="1"/>
  <c r="F523" i="1" s="1"/>
  <c r="A523" i="1"/>
  <c r="O522" i="1"/>
  <c r="Q522" i="1" s="1"/>
  <c r="R522" i="1" s="1"/>
  <c r="C458" i="1"/>
  <c r="G453" i="1"/>
  <c r="H452" i="1"/>
  <c r="N452" i="1" s="1"/>
  <c r="P452" i="1" s="1"/>
  <c r="K453" i="1"/>
  <c r="L453" i="1" s="1"/>
  <c r="M453" i="1" s="1"/>
  <c r="J454" i="1"/>
  <c r="D523" i="1" l="1"/>
  <c r="E523" i="1" s="1"/>
  <c r="F524" i="1" s="1"/>
  <c r="O523" i="1"/>
  <c r="Q523" i="1" s="1"/>
  <c r="R523" i="1" s="1"/>
  <c r="A524" i="1"/>
  <c r="S523" i="1"/>
  <c r="T523" i="1"/>
  <c r="C459" i="1"/>
  <c r="B452" i="1"/>
  <c r="K454" i="1"/>
  <c r="L454" i="1" s="1"/>
  <c r="M454" i="1" s="1"/>
  <c r="J455" i="1"/>
  <c r="G454" i="1"/>
  <c r="H453" i="1"/>
  <c r="N453" i="1" s="1"/>
  <c r="P453" i="1" s="1"/>
  <c r="T524" i="1" l="1"/>
  <c r="S524" i="1"/>
  <c r="D524" i="1"/>
  <c r="E524" i="1" s="1"/>
  <c r="F525" i="1" s="1"/>
  <c r="A525" i="1"/>
  <c r="O524" i="1"/>
  <c r="Q524" i="1" s="1"/>
  <c r="R524" i="1" s="1"/>
  <c r="C460" i="1"/>
  <c r="B453" i="1"/>
  <c r="G455" i="1"/>
  <c r="H454" i="1"/>
  <c r="N454" i="1" s="1"/>
  <c r="P454" i="1" s="1"/>
  <c r="K455" i="1"/>
  <c r="L455" i="1" s="1"/>
  <c r="M455" i="1" s="1"/>
  <c r="J456" i="1"/>
  <c r="D525" i="1" l="1"/>
  <c r="E525" i="1" s="1"/>
  <c r="F526" i="1" s="1"/>
  <c r="A526" i="1"/>
  <c r="O525" i="1"/>
  <c r="Q525" i="1" s="1"/>
  <c r="R525" i="1" s="1"/>
  <c r="S525" i="1"/>
  <c r="T525" i="1"/>
  <c r="C461" i="1"/>
  <c r="B454" i="1"/>
  <c r="K456" i="1"/>
  <c r="L456" i="1" s="1"/>
  <c r="M456" i="1" s="1"/>
  <c r="J457" i="1"/>
  <c r="G456" i="1"/>
  <c r="H455" i="1"/>
  <c r="N455" i="1" s="1"/>
  <c r="P455" i="1" s="1"/>
  <c r="T526" i="1" l="1"/>
  <c r="S526" i="1"/>
  <c r="D526" i="1"/>
  <c r="E526" i="1" s="1"/>
  <c r="F527" i="1" s="1"/>
  <c r="O526" i="1"/>
  <c r="Q526" i="1" s="1"/>
  <c r="R526" i="1" s="1"/>
  <c r="A527" i="1"/>
  <c r="C462" i="1"/>
  <c r="B455" i="1"/>
  <c r="G457" i="1"/>
  <c r="H456" i="1"/>
  <c r="N456" i="1" s="1"/>
  <c r="P456" i="1" s="1"/>
  <c r="K457" i="1"/>
  <c r="L457" i="1" s="1"/>
  <c r="M457" i="1" s="1"/>
  <c r="J458" i="1"/>
  <c r="D527" i="1" l="1"/>
  <c r="E527" i="1" s="1"/>
  <c r="F528" i="1" s="1"/>
  <c r="A528" i="1"/>
  <c r="O527" i="1"/>
  <c r="Q527" i="1" s="1"/>
  <c r="R527" i="1" s="1"/>
  <c r="S527" i="1"/>
  <c r="T527" i="1"/>
  <c r="C463" i="1"/>
  <c r="B456" i="1"/>
  <c r="K458" i="1"/>
  <c r="L458" i="1" s="1"/>
  <c r="M458" i="1" s="1"/>
  <c r="J459" i="1"/>
  <c r="G458" i="1"/>
  <c r="H457" i="1"/>
  <c r="N457" i="1" s="1"/>
  <c r="P457" i="1" s="1"/>
  <c r="T528" i="1" l="1"/>
  <c r="S528" i="1"/>
  <c r="D528" i="1"/>
  <c r="E528" i="1" s="1"/>
  <c r="F529" i="1" s="1"/>
  <c r="A529" i="1"/>
  <c r="O528" i="1"/>
  <c r="Q528" i="1" s="1"/>
  <c r="R528" i="1" s="1"/>
  <c r="C464" i="1"/>
  <c r="B457" i="1"/>
  <c r="G459" i="1"/>
  <c r="H458" i="1"/>
  <c r="N458" i="1" s="1"/>
  <c r="P458" i="1" s="1"/>
  <c r="B458" i="1" s="1"/>
  <c r="K459" i="1"/>
  <c r="L459" i="1" s="1"/>
  <c r="M459" i="1" s="1"/>
  <c r="J460" i="1"/>
  <c r="D529" i="1" l="1"/>
  <c r="E529" i="1" s="1"/>
  <c r="F530" i="1" s="1"/>
  <c r="A530" i="1"/>
  <c r="O529" i="1"/>
  <c r="Q529" i="1" s="1"/>
  <c r="R529" i="1" s="1"/>
  <c r="S529" i="1"/>
  <c r="T529" i="1"/>
  <c r="C465" i="1"/>
  <c r="K460" i="1"/>
  <c r="L460" i="1" s="1"/>
  <c r="M460" i="1" s="1"/>
  <c r="J461" i="1"/>
  <c r="G460" i="1"/>
  <c r="H459" i="1"/>
  <c r="N459" i="1" s="1"/>
  <c r="P459" i="1" s="1"/>
  <c r="T530" i="1" l="1"/>
  <c r="S530" i="1"/>
  <c r="D530" i="1"/>
  <c r="E530" i="1" s="1"/>
  <c r="F531" i="1" s="1"/>
  <c r="A531" i="1"/>
  <c r="O530" i="1"/>
  <c r="Q530" i="1" s="1"/>
  <c r="R530" i="1" s="1"/>
  <c r="C466" i="1"/>
  <c r="B459" i="1"/>
  <c r="G461" i="1"/>
  <c r="H460" i="1"/>
  <c r="N460" i="1" s="1"/>
  <c r="P460" i="1" s="1"/>
  <c r="K461" i="1"/>
  <c r="L461" i="1" s="1"/>
  <c r="M461" i="1" s="1"/>
  <c r="J462" i="1"/>
  <c r="D531" i="1" l="1"/>
  <c r="E531" i="1" s="1"/>
  <c r="F532" i="1" s="1"/>
  <c r="A532" i="1"/>
  <c r="O531" i="1"/>
  <c r="Q531" i="1" s="1"/>
  <c r="R531" i="1" s="1"/>
  <c r="S531" i="1"/>
  <c r="T531" i="1"/>
  <c r="C467" i="1"/>
  <c r="B460" i="1"/>
  <c r="K462" i="1"/>
  <c r="L462" i="1" s="1"/>
  <c r="M462" i="1" s="1"/>
  <c r="J463" i="1"/>
  <c r="G462" i="1"/>
  <c r="H461" i="1"/>
  <c r="N461" i="1" s="1"/>
  <c r="P461" i="1" s="1"/>
  <c r="T532" i="1" l="1"/>
  <c r="S532" i="1"/>
  <c r="D532" i="1"/>
  <c r="E532" i="1" s="1"/>
  <c r="F533" i="1" s="1"/>
  <c r="A533" i="1"/>
  <c r="O532" i="1"/>
  <c r="Q532" i="1" s="1"/>
  <c r="R532" i="1" s="1"/>
  <c r="C468" i="1"/>
  <c r="B461" i="1"/>
  <c r="G463" i="1"/>
  <c r="H462" i="1"/>
  <c r="N462" i="1" s="1"/>
  <c r="P462" i="1" s="1"/>
  <c r="K463" i="1"/>
  <c r="L463" i="1" s="1"/>
  <c r="M463" i="1" s="1"/>
  <c r="J464" i="1"/>
  <c r="D533" i="1" l="1"/>
  <c r="E533" i="1" s="1"/>
  <c r="F534" i="1" s="1"/>
  <c r="A534" i="1"/>
  <c r="O533" i="1"/>
  <c r="Q533" i="1" s="1"/>
  <c r="R533" i="1" s="1"/>
  <c r="S533" i="1"/>
  <c r="T533" i="1"/>
  <c r="C469" i="1"/>
  <c r="B462" i="1"/>
  <c r="K464" i="1"/>
  <c r="L464" i="1" s="1"/>
  <c r="M464" i="1" s="1"/>
  <c r="J465" i="1"/>
  <c r="G464" i="1"/>
  <c r="H463" i="1"/>
  <c r="N463" i="1" s="1"/>
  <c r="P463" i="1" s="1"/>
  <c r="T534" i="1" l="1"/>
  <c r="S534" i="1"/>
  <c r="D534" i="1"/>
  <c r="E534" i="1" s="1"/>
  <c r="F535" i="1" s="1"/>
  <c r="A535" i="1"/>
  <c r="O534" i="1"/>
  <c r="Q534" i="1" s="1"/>
  <c r="R534" i="1" s="1"/>
  <c r="C470" i="1"/>
  <c r="B463" i="1"/>
  <c r="G465" i="1"/>
  <c r="H464" i="1"/>
  <c r="N464" i="1" s="1"/>
  <c r="P464" i="1" s="1"/>
  <c r="K465" i="1"/>
  <c r="L465" i="1" s="1"/>
  <c r="M465" i="1" s="1"/>
  <c r="J466" i="1"/>
  <c r="D535" i="1" l="1"/>
  <c r="E535" i="1" s="1"/>
  <c r="F536" i="1" s="1"/>
  <c r="A536" i="1"/>
  <c r="O535" i="1"/>
  <c r="Q535" i="1" s="1"/>
  <c r="R535" i="1" s="1"/>
  <c r="S535" i="1"/>
  <c r="T535" i="1"/>
  <c r="C471" i="1"/>
  <c r="B464" i="1"/>
  <c r="K466" i="1"/>
  <c r="L466" i="1" s="1"/>
  <c r="M466" i="1" s="1"/>
  <c r="J467" i="1"/>
  <c r="G466" i="1"/>
  <c r="H465" i="1"/>
  <c r="N465" i="1" s="1"/>
  <c r="P465" i="1" s="1"/>
  <c r="B465" i="1" s="1"/>
  <c r="T536" i="1" l="1"/>
  <c r="S536" i="1"/>
  <c r="D536" i="1"/>
  <c r="E536" i="1" s="1"/>
  <c r="F537" i="1" s="1"/>
  <c r="O536" i="1"/>
  <c r="Q536" i="1" s="1"/>
  <c r="R536" i="1" s="1"/>
  <c r="A537" i="1"/>
  <c r="C472" i="1"/>
  <c r="G467" i="1"/>
  <c r="H466" i="1"/>
  <c r="N466" i="1" s="1"/>
  <c r="P466" i="1" s="1"/>
  <c r="B466" i="1" s="1"/>
  <c r="K467" i="1"/>
  <c r="L467" i="1" s="1"/>
  <c r="M467" i="1" s="1"/>
  <c r="J468" i="1"/>
  <c r="D537" i="1" l="1"/>
  <c r="E537" i="1" s="1"/>
  <c r="F538" i="1" s="1"/>
  <c r="A538" i="1"/>
  <c r="O537" i="1"/>
  <c r="Q537" i="1" s="1"/>
  <c r="R537" i="1" s="1"/>
  <c r="S537" i="1"/>
  <c r="T537" i="1"/>
  <c r="C473" i="1"/>
  <c r="K468" i="1"/>
  <c r="L468" i="1" s="1"/>
  <c r="M468" i="1" s="1"/>
  <c r="J469" i="1"/>
  <c r="G468" i="1"/>
  <c r="H467" i="1"/>
  <c r="N467" i="1" s="1"/>
  <c r="P467" i="1" s="1"/>
  <c r="T538" i="1" l="1"/>
  <c r="S538" i="1"/>
  <c r="D538" i="1"/>
  <c r="E538" i="1" s="1"/>
  <c r="F539" i="1" s="1"/>
  <c r="A539" i="1"/>
  <c r="O538" i="1"/>
  <c r="Q538" i="1" s="1"/>
  <c r="R538" i="1" s="1"/>
  <c r="C474" i="1"/>
  <c r="B467" i="1"/>
  <c r="G469" i="1"/>
  <c r="H468" i="1"/>
  <c r="N468" i="1" s="1"/>
  <c r="P468" i="1" s="1"/>
  <c r="K469" i="1"/>
  <c r="L469" i="1" s="1"/>
  <c r="M469" i="1" s="1"/>
  <c r="J470" i="1"/>
  <c r="D539" i="1" l="1"/>
  <c r="E539" i="1" s="1"/>
  <c r="F540" i="1" s="1"/>
  <c r="A540" i="1"/>
  <c r="O539" i="1"/>
  <c r="Q539" i="1" s="1"/>
  <c r="R539" i="1" s="1"/>
  <c r="S539" i="1"/>
  <c r="T539" i="1"/>
  <c r="C475" i="1"/>
  <c r="B468" i="1"/>
  <c r="K470" i="1"/>
  <c r="L470" i="1" s="1"/>
  <c r="M470" i="1" s="1"/>
  <c r="J471" i="1"/>
  <c r="G470" i="1"/>
  <c r="H469" i="1"/>
  <c r="N469" i="1" s="1"/>
  <c r="P469" i="1" s="1"/>
  <c r="T540" i="1" l="1"/>
  <c r="S540" i="1"/>
  <c r="D540" i="1"/>
  <c r="E540" i="1" s="1"/>
  <c r="F541" i="1" s="1"/>
  <c r="O540" i="1"/>
  <c r="Q540" i="1" s="1"/>
  <c r="R540" i="1" s="1"/>
  <c r="A541" i="1"/>
  <c r="C476" i="1"/>
  <c r="B469" i="1"/>
  <c r="G471" i="1"/>
  <c r="H470" i="1"/>
  <c r="N470" i="1" s="1"/>
  <c r="P470" i="1" s="1"/>
  <c r="K471" i="1"/>
  <c r="L471" i="1" s="1"/>
  <c r="M471" i="1" s="1"/>
  <c r="J472" i="1"/>
  <c r="D541" i="1" l="1"/>
  <c r="E541" i="1" s="1"/>
  <c r="F542" i="1" s="1"/>
  <c r="O541" i="1"/>
  <c r="Q541" i="1" s="1"/>
  <c r="R541" i="1" s="1"/>
  <c r="A542" i="1"/>
  <c r="S541" i="1"/>
  <c r="S542" i="1" s="1"/>
  <c r="T541" i="1"/>
  <c r="C477" i="1"/>
  <c r="B470" i="1"/>
  <c r="K472" i="1"/>
  <c r="L472" i="1" s="1"/>
  <c r="M472" i="1" s="1"/>
  <c r="J473" i="1"/>
  <c r="G472" i="1"/>
  <c r="H471" i="1"/>
  <c r="N471" i="1" s="1"/>
  <c r="P471" i="1" s="1"/>
  <c r="B471" i="1" s="1"/>
  <c r="T542" i="1" l="1"/>
  <c r="D542" i="1"/>
  <c r="E542" i="1" s="1"/>
  <c r="F543" i="1" s="1"/>
  <c r="O542" i="1"/>
  <c r="Q542" i="1" s="1"/>
  <c r="R542" i="1" s="1"/>
  <c r="A543" i="1"/>
  <c r="C478" i="1"/>
  <c r="G473" i="1"/>
  <c r="H472" i="1"/>
  <c r="N472" i="1" s="1"/>
  <c r="P472" i="1" s="1"/>
  <c r="B472" i="1" s="1"/>
  <c r="K473" i="1"/>
  <c r="L473" i="1" s="1"/>
  <c r="M473" i="1" s="1"/>
  <c r="J474" i="1"/>
  <c r="D543" i="1" l="1"/>
  <c r="E543" i="1" s="1"/>
  <c r="F544" i="1" s="1"/>
  <c r="A544" i="1"/>
  <c r="O543" i="1"/>
  <c r="Q543" i="1" s="1"/>
  <c r="R543" i="1" s="1"/>
  <c r="T543" i="1"/>
  <c r="S543" i="1"/>
  <c r="C479" i="1"/>
  <c r="K474" i="1"/>
  <c r="L474" i="1" s="1"/>
  <c r="M474" i="1" s="1"/>
  <c r="J475" i="1"/>
  <c r="G474" i="1"/>
  <c r="H473" i="1"/>
  <c r="N473" i="1" s="1"/>
  <c r="P473" i="1" s="1"/>
  <c r="S544" i="1" l="1"/>
  <c r="T544" i="1"/>
  <c r="D544" i="1"/>
  <c r="E544" i="1" s="1"/>
  <c r="F545" i="1" s="1"/>
  <c r="A545" i="1"/>
  <c r="O544" i="1"/>
  <c r="Q544" i="1" s="1"/>
  <c r="R544" i="1" s="1"/>
  <c r="C480" i="1"/>
  <c r="B473" i="1"/>
  <c r="G475" i="1"/>
  <c r="H474" i="1"/>
  <c r="N474" i="1" s="1"/>
  <c r="P474" i="1" s="1"/>
  <c r="K475" i="1"/>
  <c r="L475" i="1" s="1"/>
  <c r="M475" i="1" s="1"/>
  <c r="J476" i="1"/>
  <c r="D545" i="1" l="1"/>
  <c r="E545" i="1" s="1"/>
  <c r="F546" i="1" s="1"/>
  <c r="O545" i="1"/>
  <c r="Q545" i="1" s="1"/>
  <c r="R545" i="1" s="1"/>
  <c r="A546" i="1"/>
  <c r="T545" i="1"/>
  <c r="S545" i="1"/>
  <c r="C481" i="1"/>
  <c r="B474" i="1"/>
  <c r="K476" i="1"/>
  <c r="L476" i="1" s="1"/>
  <c r="M476" i="1" s="1"/>
  <c r="J477" i="1"/>
  <c r="G476" i="1"/>
  <c r="H475" i="1"/>
  <c r="N475" i="1" s="1"/>
  <c r="P475" i="1" s="1"/>
  <c r="S546" i="1" l="1"/>
  <c r="T546" i="1"/>
  <c r="D546" i="1"/>
  <c r="E546" i="1" s="1"/>
  <c r="F547" i="1" s="1"/>
  <c r="A547" i="1"/>
  <c r="O546" i="1"/>
  <c r="Q546" i="1" s="1"/>
  <c r="R546" i="1" s="1"/>
  <c r="C482" i="1"/>
  <c r="B475" i="1"/>
  <c r="G477" i="1"/>
  <c r="H476" i="1"/>
  <c r="N476" i="1" s="1"/>
  <c r="P476" i="1" s="1"/>
  <c r="K477" i="1"/>
  <c r="L477" i="1" s="1"/>
  <c r="M477" i="1" s="1"/>
  <c r="J478" i="1"/>
  <c r="D547" i="1" l="1"/>
  <c r="E547" i="1" s="1"/>
  <c r="F548" i="1" s="1"/>
  <c r="A548" i="1"/>
  <c r="O547" i="1"/>
  <c r="Q547" i="1" s="1"/>
  <c r="R547" i="1" s="1"/>
  <c r="T547" i="1"/>
  <c r="S547" i="1"/>
  <c r="C483" i="1"/>
  <c r="B476" i="1"/>
  <c r="K478" i="1"/>
  <c r="L478" i="1" s="1"/>
  <c r="M478" i="1" s="1"/>
  <c r="J479" i="1"/>
  <c r="G478" i="1"/>
  <c r="H477" i="1"/>
  <c r="N477" i="1" s="1"/>
  <c r="P477" i="1" s="1"/>
  <c r="S548" i="1" l="1"/>
  <c r="T548" i="1"/>
  <c r="D548" i="1"/>
  <c r="E548" i="1" s="1"/>
  <c r="F549" i="1" s="1"/>
  <c r="O548" i="1"/>
  <c r="Q548" i="1" s="1"/>
  <c r="R548" i="1" s="1"/>
  <c r="A549" i="1"/>
  <c r="C484" i="1"/>
  <c r="B477" i="1"/>
  <c r="G479" i="1"/>
  <c r="H478" i="1"/>
  <c r="N478" i="1" s="1"/>
  <c r="P478" i="1" s="1"/>
  <c r="K479" i="1"/>
  <c r="L479" i="1" s="1"/>
  <c r="M479" i="1" s="1"/>
  <c r="J480" i="1"/>
  <c r="D549" i="1" l="1"/>
  <c r="E549" i="1" s="1"/>
  <c r="F550" i="1" s="1"/>
  <c r="A550" i="1"/>
  <c r="O549" i="1"/>
  <c r="Q549" i="1" s="1"/>
  <c r="R549" i="1" s="1"/>
  <c r="T549" i="1"/>
  <c r="S549" i="1"/>
  <c r="C485" i="1"/>
  <c r="B478" i="1"/>
  <c r="K480" i="1"/>
  <c r="L480" i="1" s="1"/>
  <c r="M480" i="1" s="1"/>
  <c r="J481" i="1"/>
  <c r="G480" i="1"/>
  <c r="H479" i="1"/>
  <c r="N479" i="1" s="1"/>
  <c r="P479" i="1" s="1"/>
  <c r="B479" i="1" s="1"/>
  <c r="S550" i="1" l="1"/>
  <c r="T550" i="1"/>
  <c r="D550" i="1"/>
  <c r="E550" i="1" s="1"/>
  <c r="F551" i="1" s="1"/>
  <c r="O550" i="1"/>
  <c r="Q550" i="1" s="1"/>
  <c r="R550" i="1" s="1"/>
  <c r="A551" i="1"/>
  <c r="C486" i="1"/>
  <c r="G481" i="1"/>
  <c r="H480" i="1"/>
  <c r="N480" i="1" s="1"/>
  <c r="P480" i="1" s="1"/>
  <c r="K481" i="1"/>
  <c r="L481" i="1" s="1"/>
  <c r="M481" i="1" s="1"/>
  <c r="J482" i="1"/>
  <c r="D551" i="1" l="1"/>
  <c r="E551" i="1" s="1"/>
  <c r="F552" i="1" s="1"/>
  <c r="O551" i="1"/>
  <c r="Q551" i="1" s="1"/>
  <c r="R551" i="1" s="1"/>
  <c r="A552" i="1"/>
  <c r="T551" i="1"/>
  <c r="S551" i="1"/>
  <c r="C487" i="1"/>
  <c r="B480" i="1"/>
  <c r="K482" i="1"/>
  <c r="L482" i="1" s="1"/>
  <c r="M482" i="1" s="1"/>
  <c r="J483" i="1"/>
  <c r="G482" i="1"/>
  <c r="H481" i="1"/>
  <c r="N481" i="1" s="1"/>
  <c r="P481" i="1" s="1"/>
  <c r="T552" i="1" l="1"/>
  <c r="S552" i="1"/>
  <c r="D552" i="1"/>
  <c r="E552" i="1" s="1"/>
  <c r="F553" i="1" s="1"/>
  <c r="A553" i="1"/>
  <c r="O552" i="1"/>
  <c r="Q552" i="1" s="1"/>
  <c r="R552" i="1" s="1"/>
  <c r="C488" i="1"/>
  <c r="B481" i="1"/>
  <c r="G483" i="1"/>
  <c r="H482" i="1"/>
  <c r="N482" i="1" s="1"/>
  <c r="P482" i="1" s="1"/>
  <c r="K483" i="1"/>
  <c r="L483" i="1" s="1"/>
  <c r="M483" i="1" s="1"/>
  <c r="J484" i="1"/>
  <c r="D553" i="1" l="1"/>
  <c r="E553" i="1" s="1"/>
  <c r="F554" i="1" s="1"/>
  <c r="O553" i="1"/>
  <c r="Q553" i="1" s="1"/>
  <c r="R553" i="1" s="1"/>
  <c r="A554" i="1"/>
  <c r="S553" i="1"/>
  <c r="T553" i="1"/>
  <c r="C489" i="1"/>
  <c r="B482" i="1"/>
  <c r="K484" i="1"/>
  <c r="L484" i="1" s="1"/>
  <c r="M484" i="1" s="1"/>
  <c r="J485" i="1"/>
  <c r="G484" i="1"/>
  <c r="H483" i="1"/>
  <c r="N483" i="1" s="1"/>
  <c r="P483" i="1" s="1"/>
  <c r="T554" i="1" l="1"/>
  <c r="S554" i="1"/>
  <c r="D554" i="1"/>
  <c r="E554" i="1" s="1"/>
  <c r="F555" i="1" s="1"/>
  <c r="O554" i="1"/>
  <c r="Q554" i="1" s="1"/>
  <c r="R554" i="1" s="1"/>
  <c r="A555" i="1"/>
  <c r="C490" i="1"/>
  <c r="B483" i="1"/>
  <c r="G485" i="1"/>
  <c r="H484" i="1"/>
  <c r="N484" i="1" s="1"/>
  <c r="P484" i="1" s="1"/>
  <c r="K485" i="1"/>
  <c r="L485" i="1" s="1"/>
  <c r="M485" i="1" s="1"/>
  <c r="J486" i="1"/>
  <c r="D555" i="1" l="1"/>
  <c r="E555" i="1" s="1"/>
  <c r="F556" i="1" s="1"/>
  <c r="A556" i="1"/>
  <c r="O555" i="1"/>
  <c r="Q555" i="1" s="1"/>
  <c r="R555" i="1" s="1"/>
  <c r="S555" i="1"/>
  <c r="T555" i="1"/>
  <c r="C491" i="1"/>
  <c r="B484" i="1"/>
  <c r="K486" i="1"/>
  <c r="L486" i="1" s="1"/>
  <c r="M486" i="1" s="1"/>
  <c r="J487" i="1"/>
  <c r="G486" i="1"/>
  <c r="H485" i="1"/>
  <c r="N485" i="1" s="1"/>
  <c r="P485" i="1" s="1"/>
  <c r="T556" i="1" l="1"/>
  <c r="S556" i="1"/>
  <c r="D556" i="1"/>
  <c r="E556" i="1" s="1"/>
  <c r="F557" i="1" s="1"/>
  <c r="A557" i="1"/>
  <c r="O556" i="1"/>
  <c r="Q556" i="1" s="1"/>
  <c r="R556" i="1" s="1"/>
  <c r="C492" i="1"/>
  <c r="B485" i="1"/>
  <c r="G487" i="1"/>
  <c r="H486" i="1"/>
  <c r="N486" i="1" s="1"/>
  <c r="P486" i="1" s="1"/>
  <c r="B486" i="1" s="1"/>
  <c r="K487" i="1"/>
  <c r="L487" i="1" s="1"/>
  <c r="M487" i="1" s="1"/>
  <c r="J488" i="1"/>
  <c r="A558" i="1" l="1"/>
  <c r="D557" i="1"/>
  <c r="E557" i="1" s="1"/>
  <c r="F558" i="1" s="1"/>
  <c r="O557" i="1"/>
  <c r="Q557" i="1" s="1"/>
  <c r="R557" i="1" s="1"/>
  <c r="S557" i="1"/>
  <c r="T557" i="1"/>
  <c r="C493" i="1"/>
  <c r="K488" i="1"/>
  <c r="L488" i="1" s="1"/>
  <c r="M488" i="1" s="1"/>
  <c r="J489" i="1"/>
  <c r="G488" i="1"/>
  <c r="H487" i="1"/>
  <c r="N487" i="1" s="1"/>
  <c r="P487" i="1" s="1"/>
  <c r="T558" i="1" l="1"/>
  <c r="S558" i="1"/>
  <c r="A559" i="1"/>
  <c r="D558" i="1"/>
  <c r="E558" i="1" s="1"/>
  <c r="F559" i="1" s="1"/>
  <c r="O558" i="1"/>
  <c r="Q558" i="1" s="1"/>
  <c r="R558" i="1" s="1"/>
  <c r="C494" i="1"/>
  <c r="B487" i="1"/>
  <c r="G489" i="1"/>
  <c r="H488" i="1"/>
  <c r="N488" i="1" s="1"/>
  <c r="P488" i="1" s="1"/>
  <c r="K489" i="1"/>
  <c r="L489" i="1" s="1"/>
  <c r="M489" i="1" s="1"/>
  <c r="J490" i="1"/>
  <c r="D559" i="1" l="1"/>
  <c r="E559" i="1" s="1"/>
  <c r="F560" i="1" s="1"/>
  <c r="A560" i="1"/>
  <c r="O559" i="1"/>
  <c r="Q559" i="1" s="1"/>
  <c r="R559" i="1" s="1"/>
  <c r="S559" i="1"/>
  <c r="T559" i="1"/>
  <c r="C495" i="1"/>
  <c r="B488" i="1"/>
  <c r="K490" i="1"/>
  <c r="L490" i="1" s="1"/>
  <c r="M490" i="1" s="1"/>
  <c r="J491" i="1"/>
  <c r="G490" i="1"/>
  <c r="H489" i="1"/>
  <c r="N489" i="1" s="1"/>
  <c r="P489" i="1" s="1"/>
  <c r="T560" i="1" l="1"/>
  <c r="S560" i="1"/>
  <c r="D560" i="1"/>
  <c r="E560" i="1" s="1"/>
  <c r="F561" i="1" s="1"/>
  <c r="O560" i="1"/>
  <c r="Q560" i="1" s="1"/>
  <c r="R560" i="1" s="1"/>
  <c r="A561" i="1"/>
  <c r="C496" i="1"/>
  <c r="B489" i="1"/>
  <c r="G491" i="1"/>
  <c r="H490" i="1"/>
  <c r="N490" i="1" s="1"/>
  <c r="P490" i="1" s="1"/>
  <c r="K491" i="1"/>
  <c r="L491" i="1" s="1"/>
  <c r="M491" i="1" s="1"/>
  <c r="J492" i="1"/>
  <c r="D561" i="1" l="1"/>
  <c r="E561" i="1" s="1"/>
  <c r="F562" i="1" s="1"/>
  <c r="A562" i="1"/>
  <c r="O561" i="1"/>
  <c r="Q561" i="1" s="1"/>
  <c r="R561" i="1" s="1"/>
  <c r="S561" i="1"/>
  <c r="T561" i="1"/>
  <c r="C497" i="1"/>
  <c r="B490" i="1"/>
  <c r="K492" i="1"/>
  <c r="L492" i="1" s="1"/>
  <c r="M492" i="1" s="1"/>
  <c r="J493" i="1"/>
  <c r="G492" i="1"/>
  <c r="H491" i="1"/>
  <c r="N491" i="1" s="1"/>
  <c r="P491" i="1" s="1"/>
  <c r="T562" i="1" l="1"/>
  <c r="S562" i="1"/>
  <c r="D562" i="1"/>
  <c r="E562" i="1" s="1"/>
  <c r="F563" i="1" s="1"/>
  <c r="A563" i="1"/>
  <c r="O562" i="1"/>
  <c r="Q562" i="1" s="1"/>
  <c r="R562" i="1" s="1"/>
  <c r="C498" i="1"/>
  <c r="B491" i="1"/>
  <c r="G493" i="1"/>
  <c r="H492" i="1"/>
  <c r="N492" i="1" s="1"/>
  <c r="P492" i="1" s="1"/>
  <c r="K493" i="1"/>
  <c r="L493" i="1" s="1"/>
  <c r="M493" i="1" s="1"/>
  <c r="J494" i="1"/>
  <c r="D563" i="1" l="1"/>
  <c r="E563" i="1" s="1"/>
  <c r="F564" i="1" s="1"/>
  <c r="A564" i="1"/>
  <c r="O563" i="1"/>
  <c r="Q563" i="1" s="1"/>
  <c r="R563" i="1" s="1"/>
  <c r="S563" i="1"/>
  <c r="T563" i="1"/>
  <c r="C499" i="1"/>
  <c r="B492" i="1"/>
  <c r="K494" i="1"/>
  <c r="L494" i="1" s="1"/>
  <c r="M494" i="1" s="1"/>
  <c r="J495" i="1"/>
  <c r="G494" i="1"/>
  <c r="H493" i="1"/>
  <c r="N493" i="1" s="1"/>
  <c r="P493" i="1" s="1"/>
  <c r="B493" i="1" s="1"/>
  <c r="T564" i="1" l="1"/>
  <c r="S564" i="1"/>
  <c r="D564" i="1"/>
  <c r="E564" i="1" s="1"/>
  <c r="F565" i="1" s="1"/>
  <c r="A565" i="1"/>
  <c r="O564" i="1"/>
  <c r="Q564" i="1" s="1"/>
  <c r="R564" i="1" s="1"/>
  <c r="C500" i="1"/>
  <c r="G495" i="1"/>
  <c r="H494" i="1"/>
  <c r="N494" i="1" s="1"/>
  <c r="P494" i="1" s="1"/>
  <c r="K495" i="1"/>
  <c r="L495" i="1" s="1"/>
  <c r="M495" i="1" s="1"/>
  <c r="J496" i="1"/>
  <c r="D565" i="1" l="1"/>
  <c r="E565" i="1" s="1"/>
  <c r="F566" i="1" s="1"/>
  <c r="A566" i="1"/>
  <c r="O565" i="1"/>
  <c r="Q565" i="1" s="1"/>
  <c r="R565" i="1" s="1"/>
  <c r="S565" i="1"/>
  <c r="T565" i="1"/>
  <c r="C501" i="1"/>
  <c r="B494" i="1"/>
  <c r="K496" i="1"/>
  <c r="L496" i="1" s="1"/>
  <c r="M496" i="1" s="1"/>
  <c r="J497" i="1"/>
  <c r="G496" i="1"/>
  <c r="H495" i="1"/>
  <c r="N495" i="1" s="1"/>
  <c r="P495" i="1" s="1"/>
  <c r="T566" i="1" l="1"/>
  <c r="S566" i="1"/>
  <c r="D566" i="1"/>
  <c r="E566" i="1" s="1"/>
  <c r="F567" i="1" s="1"/>
  <c r="O566" i="1"/>
  <c r="Q566" i="1" s="1"/>
  <c r="R566" i="1" s="1"/>
  <c r="A567" i="1"/>
  <c r="C502" i="1"/>
  <c r="B495" i="1"/>
  <c r="G497" i="1"/>
  <c r="H496" i="1"/>
  <c r="N496" i="1" s="1"/>
  <c r="P496" i="1" s="1"/>
  <c r="K497" i="1"/>
  <c r="L497" i="1" s="1"/>
  <c r="M497" i="1" s="1"/>
  <c r="J498" i="1"/>
  <c r="D567" i="1" l="1"/>
  <c r="E567" i="1" s="1"/>
  <c r="F568" i="1" s="1"/>
  <c r="A568" i="1"/>
  <c r="O567" i="1"/>
  <c r="Q567" i="1" s="1"/>
  <c r="R567" i="1" s="1"/>
  <c r="S567" i="1"/>
  <c r="T567" i="1"/>
  <c r="C503" i="1"/>
  <c r="B496" i="1"/>
  <c r="K498" i="1"/>
  <c r="L498" i="1" s="1"/>
  <c r="M498" i="1" s="1"/>
  <c r="J499" i="1"/>
  <c r="G498" i="1"/>
  <c r="H497" i="1"/>
  <c r="N497" i="1" s="1"/>
  <c r="P497" i="1" s="1"/>
  <c r="T568" i="1" l="1"/>
  <c r="S568" i="1"/>
  <c r="D568" i="1"/>
  <c r="E568" i="1" s="1"/>
  <c r="F569" i="1" s="1"/>
  <c r="O568" i="1"/>
  <c r="Q568" i="1" s="1"/>
  <c r="R568" i="1" s="1"/>
  <c r="A569" i="1"/>
  <c r="C504" i="1"/>
  <c r="B497" i="1"/>
  <c r="G499" i="1"/>
  <c r="H498" i="1"/>
  <c r="N498" i="1" s="1"/>
  <c r="P498" i="1" s="1"/>
  <c r="K499" i="1"/>
  <c r="L499" i="1" s="1"/>
  <c r="M499" i="1" s="1"/>
  <c r="J500" i="1"/>
  <c r="D569" i="1" l="1"/>
  <c r="E569" i="1" s="1"/>
  <c r="F570" i="1" s="1"/>
  <c r="A570" i="1"/>
  <c r="O569" i="1"/>
  <c r="Q569" i="1" s="1"/>
  <c r="R569" i="1" s="1"/>
  <c r="S569" i="1"/>
  <c r="T569" i="1"/>
  <c r="C505" i="1"/>
  <c r="B498" i="1"/>
  <c r="K500" i="1"/>
  <c r="L500" i="1" s="1"/>
  <c r="M500" i="1" s="1"/>
  <c r="J501" i="1"/>
  <c r="G500" i="1"/>
  <c r="H499" i="1"/>
  <c r="N499" i="1" s="1"/>
  <c r="P499" i="1" s="1"/>
  <c r="T570" i="1" l="1"/>
  <c r="S570" i="1"/>
  <c r="D570" i="1"/>
  <c r="E570" i="1" s="1"/>
  <c r="F571" i="1" s="1"/>
  <c r="A571" i="1"/>
  <c r="O570" i="1"/>
  <c r="Q570" i="1" s="1"/>
  <c r="R570" i="1" s="1"/>
  <c r="C506" i="1"/>
  <c r="B499" i="1"/>
  <c r="G501" i="1"/>
  <c r="H500" i="1"/>
  <c r="N500" i="1" s="1"/>
  <c r="P500" i="1" s="1"/>
  <c r="B500" i="1" s="1"/>
  <c r="K501" i="1"/>
  <c r="L501" i="1" s="1"/>
  <c r="M501" i="1" s="1"/>
  <c r="J502" i="1"/>
  <c r="D571" i="1" l="1"/>
  <c r="E571" i="1" s="1"/>
  <c r="F572" i="1" s="1"/>
  <c r="A572" i="1"/>
  <c r="O571" i="1"/>
  <c r="Q571" i="1" s="1"/>
  <c r="R571" i="1" s="1"/>
  <c r="S571" i="1"/>
  <c r="T571" i="1"/>
  <c r="C507" i="1"/>
  <c r="K502" i="1"/>
  <c r="L502" i="1" s="1"/>
  <c r="M502" i="1" s="1"/>
  <c r="J503" i="1"/>
  <c r="G502" i="1"/>
  <c r="H501" i="1"/>
  <c r="N501" i="1" s="1"/>
  <c r="P501" i="1" s="1"/>
  <c r="T572" i="1" l="1"/>
  <c r="S572" i="1"/>
  <c r="D572" i="1"/>
  <c r="E572" i="1" s="1"/>
  <c r="F573" i="1" s="1"/>
  <c r="A573" i="1"/>
  <c r="O572" i="1"/>
  <c r="Q572" i="1" s="1"/>
  <c r="R572" i="1" s="1"/>
  <c r="C508" i="1"/>
  <c r="B501" i="1"/>
  <c r="G503" i="1"/>
  <c r="H502" i="1"/>
  <c r="N502" i="1" s="1"/>
  <c r="P502" i="1" s="1"/>
  <c r="K503" i="1"/>
  <c r="L503" i="1" s="1"/>
  <c r="M503" i="1" s="1"/>
  <c r="J504" i="1"/>
  <c r="D573" i="1" l="1"/>
  <c r="E573" i="1" s="1"/>
  <c r="F574" i="1" s="1"/>
  <c r="A574" i="1"/>
  <c r="O573" i="1"/>
  <c r="Q573" i="1" s="1"/>
  <c r="R573" i="1" s="1"/>
  <c r="S573" i="1"/>
  <c r="S574" i="1" s="1"/>
  <c r="T573" i="1"/>
  <c r="C509" i="1"/>
  <c r="B502" i="1"/>
  <c r="K504" i="1"/>
  <c r="L504" i="1" s="1"/>
  <c r="M504" i="1" s="1"/>
  <c r="J505" i="1"/>
  <c r="G504" i="1"/>
  <c r="H503" i="1"/>
  <c r="N503" i="1" s="1"/>
  <c r="P503" i="1" s="1"/>
  <c r="T574" i="1" l="1"/>
  <c r="D574" i="1"/>
  <c r="E574" i="1" s="1"/>
  <c r="F575" i="1" s="1"/>
  <c r="A575" i="1"/>
  <c r="O574" i="1"/>
  <c r="Q574" i="1" s="1"/>
  <c r="R574" i="1" s="1"/>
  <c r="C510" i="1"/>
  <c r="B503" i="1"/>
  <c r="G505" i="1"/>
  <c r="H504" i="1"/>
  <c r="N504" i="1" s="1"/>
  <c r="P504" i="1" s="1"/>
  <c r="K505" i="1"/>
  <c r="L505" i="1" s="1"/>
  <c r="M505" i="1" s="1"/>
  <c r="J506" i="1"/>
  <c r="D575" i="1" l="1"/>
  <c r="E575" i="1" s="1"/>
  <c r="F576" i="1" s="1"/>
  <c r="A576" i="1"/>
  <c r="O575" i="1"/>
  <c r="Q575" i="1" s="1"/>
  <c r="R575" i="1" s="1"/>
  <c r="S575" i="1"/>
  <c r="T575" i="1"/>
  <c r="C511" i="1"/>
  <c r="B504" i="1"/>
  <c r="K506" i="1"/>
  <c r="L506" i="1" s="1"/>
  <c r="M506" i="1" s="1"/>
  <c r="J507" i="1"/>
  <c r="G506" i="1"/>
  <c r="H505" i="1"/>
  <c r="N505" i="1" s="1"/>
  <c r="P505" i="1" s="1"/>
  <c r="T576" i="1" l="1"/>
  <c r="S576" i="1"/>
  <c r="D576" i="1"/>
  <c r="E576" i="1" s="1"/>
  <c r="F577" i="1" s="1"/>
  <c r="O576" i="1"/>
  <c r="Q576" i="1" s="1"/>
  <c r="R576" i="1" s="1"/>
  <c r="A577" i="1"/>
  <c r="C512" i="1"/>
  <c r="B505" i="1"/>
  <c r="G507" i="1"/>
  <c r="H506" i="1"/>
  <c r="N506" i="1" s="1"/>
  <c r="P506" i="1" s="1"/>
  <c r="K507" i="1"/>
  <c r="L507" i="1" s="1"/>
  <c r="M507" i="1" s="1"/>
  <c r="J508" i="1"/>
  <c r="D577" i="1" l="1"/>
  <c r="E577" i="1" s="1"/>
  <c r="F578" i="1" s="1"/>
  <c r="O577" i="1"/>
  <c r="Q577" i="1" s="1"/>
  <c r="R577" i="1" s="1"/>
  <c r="A578" i="1"/>
  <c r="S577" i="1"/>
  <c r="T577" i="1"/>
  <c r="C513" i="1"/>
  <c r="B506" i="1"/>
  <c r="K508" i="1"/>
  <c r="L508" i="1" s="1"/>
  <c r="M508" i="1" s="1"/>
  <c r="J509" i="1"/>
  <c r="G508" i="1"/>
  <c r="H507" i="1"/>
  <c r="N507" i="1" s="1"/>
  <c r="P507" i="1" s="1"/>
  <c r="B507" i="1" s="1"/>
  <c r="T578" i="1" l="1"/>
  <c r="S578" i="1"/>
  <c r="D578" i="1"/>
  <c r="E578" i="1" s="1"/>
  <c r="F579" i="1" s="1"/>
  <c r="O578" i="1"/>
  <c r="Q578" i="1" s="1"/>
  <c r="R578" i="1" s="1"/>
  <c r="A579" i="1"/>
  <c r="C514" i="1"/>
  <c r="G509" i="1"/>
  <c r="H508" i="1"/>
  <c r="N508" i="1" s="1"/>
  <c r="P508" i="1" s="1"/>
  <c r="K509" i="1"/>
  <c r="L509" i="1" s="1"/>
  <c r="M509" i="1" s="1"/>
  <c r="J510" i="1"/>
  <c r="D579" i="1" l="1"/>
  <c r="E579" i="1" s="1"/>
  <c r="F580" i="1" s="1"/>
  <c r="O579" i="1"/>
  <c r="Q579" i="1" s="1"/>
  <c r="R579" i="1" s="1"/>
  <c r="A580" i="1"/>
  <c r="S579" i="1"/>
  <c r="T579" i="1"/>
  <c r="C515" i="1"/>
  <c r="B508" i="1"/>
  <c r="K510" i="1"/>
  <c r="L510" i="1" s="1"/>
  <c r="M510" i="1" s="1"/>
  <c r="J511" i="1"/>
  <c r="G510" i="1"/>
  <c r="H509" i="1"/>
  <c r="N509" i="1" s="1"/>
  <c r="P509" i="1" s="1"/>
  <c r="T580" i="1" l="1"/>
  <c r="S580" i="1"/>
  <c r="D580" i="1"/>
  <c r="E580" i="1" s="1"/>
  <c r="F581" i="1" s="1"/>
  <c r="O580" i="1"/>
  <c r="Q580" i="1" s="1"/>
  <c r="R580" i="1" s="1"/>
  <c r="A581" i="1"/>
  <c r="C516" i="1"/>
  <c r="B509" i="1"/>
  <c r="G511" i="1"/>
  <c r="H510" i="1"/>
  <c r="N510" i="1" s="1"/>
  <c r="P510" i="1" s="1"/>
  <c r="K511" i="1"/>
  <c r="L511" i="1" s="1"/>
  <c r="M511" i="1" s="1"/>
  <c r="J512" i="1"/>
  <c r="D581" i="1" l="1"/>
  <c r="E581" i="1" s="1"/>
  <c r="F582" i="1" s="1"/>
  <c r="O581" i="1"/>
  <c r="Q581" i="1" s="1"/>
  <c r="R581" i="1" s="1"/>
  <c r="A582" i="1"/>
  <c r="S581" i="1"/>
  <c r="T581" i="1"/>
  <c r="C517" i="1"/>
  <c r="B510" i="1"/>
  <c r="K512" i="1"/>
  <c r="L512" i="1" s="1"/>
  <c r="M512" i="1" s="1"/>
  <c r="J513" i="1"/>
  <c r="G512" i="1"/>
  <c r="H511" i="1"/>
  <c r="N511" i="1" s="1"/>
  <c r="P511" i="1" s="1"/>
  <c r="T582" i="1" l="1"/>
  <c r="S582" i="1"/>
  <c r="D582" i="1"/>
  <c r="E582" i="1" s="1"/>
  <c r="F583" i="1" s="1"/>
  <c r="O582" i="1"/>
  <c r="Q582" i="1" s="1"/>
  <c r="R582" i="1" s="1"/>
  <c r="A583" i="1"/>
  <c r="C518" i="1"/>
  <c r="B511" i="1"/>
  <c r="G513" i="1"/>
  <c r="H512" i="1"/>
  <c r="N512" i="1" s="1"/>
  <c r="P512" i="1" s="1"/>
  <c r="K513" i="1"/>
  <c r="L513" i="1" s="1"/>
  <c r="M513" i="1" s="1"/>
  <c r="J514" i="1"/>
  <c r="D583" i="1" l="1"/>
  <c r="E583" i="1" s="1"/>
  <c r="F584" i="1" s="1"/>
  <c r="O583" i="1"/>
  <c r="Q583" i="1" s="1"/>
  <c r="R583" i="1" s="1"/>
  <c r="A584" i="1"/>
  <c r="S583" i="1"/>
  <c r="T583" i="1"/>
  <c r="C519" i="1"/>
  <c r="B512" i="1"/>
  <c r="K514" i="1"/>
  <c r="L514" i="1" s="1"/>
  <c r="M514" i="1" s="1"/>
  <c r="J515" i="1"/>
  <c r="G514" i="1"/>
  <c r="H513" i="1"/>
  <c r="N513" i="1" s="1"/>
  <c r="P513" i="1" s="1"/>
  <c r="T584" i="1" l="1"/>
  <c r="S584" i="1"/>
  <c r="D584" i="1"/>
  <c r="E584" i="1" s="1"/>
  <c r="F585" i="1" s="1"/>
  <c r="O584" i="1"/>
  <c r="Q584" i="1" s="1"/>
  <c r="R584" i="1" s="1"/>
  <c r="A585" i="1"/>
  <c r="C520" i="1"/>
  <c r="B513" i="1"/>
  <c r="G515" i="1"/>
  <c r="H514" i="1"/>
  <c r="N514" i="1" s="1"/>
  <c r="P514" i="1" s="1"/>
  <c r="B514" i="1" s="1"/>
  <c r="K515" i="1"/>
  <c r="L515" i="1" s="1"/>
  <c r="M515" i="1" s="1"/>
  <c r="J516" i="1"/>
  <c r="D585" i="1" l="1"/>
  <c r="E585" i="1" s="1"/>
  <c r="F586" i="1" s="1"/>
  <c r="O585" i="1"/>
  <c r="Q585" i="1" s="1"/>
  <c r="R585" i="1" s="1"/>
  <c r="A586" i="1"/>
  <c r="S585" i="1"/>
  <c r="T585" i="1"/>
  <c r="C521" i="1"/>
  <c r="K516" i="1"/>
  <c r="L516" i="1" s="1"/>
  <c r="M516" i="1" s="1"/>
  <c r="J517" i="1"/>
  <c r="G516" i="1"/>
  <c r="H515" i="1"/>
  <c r="N515" i="1" s="1"/>
  <c r="P515" i="1" s="1"/>
  <c r="T586" i="1" l="1"/>
  <c r="S586" i="1"/>
  <c r="D586" i="1"/>
  <c r="E586" i="1" s="1"/>
  <c r="F587" i="1" s="1"/>
  <c r="A587" i="1"/>
  <c r="O586" i="1"/>
  <c r="Q586" i="1" s="1"/>
  <c r="R586" i="1" s="1"/>
  <c r="C522" i="1"/>
  <c r="B515" i="1"/>
  <c r="G517" i="1"/>
  <c r="H516" i="1"/>
  <c r="N516" i="1" s="1"/>
  <c r="P516" i="1" s="1"/>
  <c r="K517" i="1"/>
  <c r="L517" i="1" s="1"/>
  <c r="M517" i="1" s="1"/>
  <c r="J518" i="1"/>
  <c r="D587" i="1" l="1"/>
  <c r="E587" i="1" s="1"/>
  <c r="F588" i="1" s="1"/>
  <c r="A588" i="1"/>
  <c r="O587" i="1"/>
  <c r="Q587" i="1" s="1"/>
  <c r="R587" i="1" s="1"/>
  <c r="S587" i="1"/>
  <c r="T587" i="1"/>
  <c r="C523" i="1"/>
  <c r="B516" i="1"/>
  <c r="K518" i="1"/>
  <c r="L518" i="1" s="1"/>
  <c r="M518" i="1" s="1"/>
  <c r="J519" i="1"/>
  <c r="G518" i="1"/>
  <c r="H517" i="1"/>
  <c r="N517" i="1" s="1"/>
  <c r="P517" i="1" s="1"/>
  <c r="T588" i="1" l="1"/>
  <c r="S588" i="1"/>
  <c r="D588" i="1"/>
  <c r="E588" i="1" s="1"/>
  <c r="F589" i="1" s="1"/>
  <c r="O588" i="1"/>
  <c r="Q588" i="1" s="1"/>
  <c r="R588" i="1" s="1"/>
  <c r="A589" i="1"/>
  <c r="C524" i="1"/>
  <c r="B517" i="1"/>
  <c r="G519" i="1"/>
  <c r="H518" i="1"/>
  <c r="N518" i="1" s="1"/>
  <c r="P518" i="1" s="1"/>
  <c r="K519" i="1"/>
  <c r="L519" i="1" s="1"/>
  <c r="M519" i="1" s="1"/>
  <c r="J520" i="1"/>
  <c r="D589" i="1" l="1"/>
  <c r="E589" i="1" s="1"/>
  <c r="F590" i="1" s="1"/>
  <c r="O589" i="1"/>
  <c r="Q589" i="1" s="1"/>
  <c r="R589" i="1" s="1"/>
  <c r="A590" i="1"/>
  <c r="S589" i="1"/>
  <c r="T589" i="1"/>
  <c r="C525" i="1"/>
  <c r="B518" i="1"/>
  <c r="K520" i="1"/>
  <c r="L520" i="1" s="1"/>
  <c r="M520" i="1" s="1"/>
  <c r="J521" i="1"/>
  <c r="G520" i="1"/>
  <c r="H519" i="1"/>
  <c r="N519" i="1" s="1"/>
  <c r="P519" i="1" s="1"/>
  <c r="S590" i="1" l="1"/>
  <c r="T590" i="1"/>
  <c r="D590" i="1"/>
  <c r="E590" i="1" s="1"/>
  <c r="F591" i="1" s="1"/>
  <c r="A591" i="1"/>
  <c r="O590" i="1"/>
  <c r="Q590" i="1" s="1"/>
  <c r="R590" i="1" s="1"/>
  <c r="C526" i="1"/>
  <c r="B519" i="1"/>
  <c r="G521" i="1"/>
  <c r="H520" i="1"/>
  <c r="N520" i="1" s="1"/>
  <c r="P520" i="1" s="1"/>
  <c r="K521" i="1"/>
  <c r="L521" i="1" s="1"/>
  <c r="M521" i="1" s="1"/>
  <c r="J522" i="1"/>
  <c r="D591" i="1" l="1"/>
  <c r="E591" i="1" s="1"/>
  <c r="F592" i="1" s="1"/>
  <c r="A592" i="1"/>
  <c r="O591" i="1"/>
  <c r="Q591" i="1" s="1"/>
  <c r="R591" i="1" s="1"/>
  <c r="T591" i="1"/>
  <c r="S591" i="1"/>
  <c r="C527" i="1"/>
  <c r="B520" i="1"/>
  <c r="K522" i="1"/>
  <c r="L522" i="1" s="1"/>
  <c r="M522" i="1" s="1"/>
  <c r="J523" i="1"/>
  <c r="G522" i="1"/>
  <c r="H521" i="1"/>
  <c r="N521" i="1" s="1"/>
  <c r="P521" i="1" s="1"/>
  <c r="B521" i="1" s="1"/>
  <c r="T592" i="1" l="1"/>
  <c r="S592" i="1"/>
  <c r="D592" i="1"/>
  <c r="E592" i="1" s="1"/>
  <c r="F593" i="1" s="1"/>
  <c r="O592" i="1"/>
  <c r="Q592" i="1" s="1"/>
  <c r="R592" i="1" s="1"/>
  <c r="A593" i="1"/>
  <c r="C528" i="1"/>
  <c r="G523" i="1"/>
  <c r="H522" i="1"/>
  <c r="N522" i="1" s="1"/>
  <c r="P522" i="1" s="1"/>
  <c r="K523" i="1"/>
  <c r="L523" i="1" s="1"/>
  <c r="M523" i="1" s="1"/>
  <c r="J524" i="1"/>
  <c r="D593" i="1" l="1"/>
  <c r="E593" i="1" s="1"/>
  <c r="F594" i="1" s="1"/>
  <c r="O593" i="1"/>
  <c r="Q593" i="1" s="1"/>
  <c r="R593" i="1" s="1"/>
  <c r="A594" i="1"/>
  <c r="S593" i="1"/>
  <c r="T593" i="1"/>
  <c r="C529" i="1"/>
  <c r="B522" i="1"/>
  <c r="K524" i="1"/>
  <c r="L524" i="1" s="1"/>
  <c r="M524" i="1" s="1"/>
  <c r="J525" i="1"/>
  <c r="G524" i="1"/>
  <c r="H523" i="1"/>
  <c r="N523" i="1" s="1"/>
  <c r="P523" i="1" s="1"/>
  <c r="S594" i="1" l="1"/>
  <c r="T594" i="1"/>
  <c r="D594" i="1"/>
  <c r="E594" i="1" s="1"/>
  <c r="F595" i="1" s="1"/>
  <c r="O594" i="1"/>
  <c r="Q594" i="1" s="1"/>
  <c r="R594" i="1" s="1"/>
  <c r="A595" i="1"/>
  <c r="C530" i="1"/>
  <c r="B523" i="1"/>
  <c r="G525" i="1"/>
  <c r="H524" i="1"/>
  <c r="N524" i="1" s="1"/>
  <c r="P524" i="1" s="1"/>
  <c r="K525" i="1"/>
  <c r="L525" i="1" s="1"/>
  <c r="M525" i="1" s="1"/>
  <c r="J526" i="1"/>
  <c r="D595" i="1" l="1"/>
  <c r="E595" i="1" s="1"/>
  <c r="F596" i="1" s="1"/>
  <c r="A596" i="1"/>
  <c r="O595" i="1"/>
  <c r="Q595" i="1" s="1"/>
  <c r="R595" i="1" s="1"/>
  <c r="T595" i="1"/>
  <c r="S595" i="1"/>
  <c r="C531" i="1"/>
  <c r="B524" i="1"/>
  <c r="K526" i="1"/>
  <c r="L526" i="1" s="1"/>
  <c r="M526" i="1" s="1"/>
  <c r="J527" i="1"/>
  <c r="G526" i="1"/>
  <c r="H525" i="1"/>
  <c r="N525" i="1" s="1"/>
  <c r="P525" i="1" s="1"/>
  <c r="S596" i="1" l="1"/>
  <c r="T596" i="1"/>
  <c r="D596" i="1"/>
  <c r="E596" i="1" s="1"/>
  <c r="F597" i="1" s="1"/>
  <c r="O596" i="1"/>
  <c r="Q596" i="1" s="1"/>
  <c r="R596" i="1" s="1"/>
  <c r="A597" i="1"/>
  <c r="C532" i="1"/>
  <c r="B525" i="1"/>
  <c r="G527" i="1"/>
  <c r="H526" i="1"/>
  <c r="N526" i="1" s="1"/>
  <c r="P526" i="1" s="1"/>
  <c r="K527" i="1"/>
  <c r="L527" i="1" s="1"/>
  <c r="M527" i="1" s="1"/>
  <c r="J528" i="1"/>
  <c r="D597" i="1" l="1"/>
  <c r="E597" i="1" s="1"/>
  <c r="F598" i="1" s="1"/>
  <c r="O597" i="1"/>
  <c r="Q597" i="1" s="1"/>
  <c r="R597" i="1" s="1"/>
  <c r="A598" i="1"/>
  <c r="T597" i="1"/>
  <c r="S597" i="1"/>
  <c r="C533" i="1"/>
  <c r="B526" i="1"/>
  <c r="K528" i="1"/>
  <c r="L528" i="1" s="1"/>
  <c r="M528" i="1" s="1"/>
  <c r="J529" i="1"/>
  <c r="G528" i="1"/>
  <c r="H527" i="1"/>
  <c r="N527" i="1" s="1"/>
  <c r="P527" i="1" s="1"/>
  <c r="S598" i="1" l="1"/>
  <c r="T598" i="1"/>
  <c r="D598" i="1"/>
  <c r="E598" i="1" s="1"/>
  <c r="F599" i="1" s="1"/>
  <c r="O598" i="1"/>
  <c r="Q598" i="1" s="1"/>
  <c r="R598" i="1" s="1"/>
  <c r="A599" i="1"/>
  <c r="C534" i="1"/>
  <c r="B527" i="1"/>
  <c r="G529" i="1"/>
  <c r="H528" i="1"/>
  <c r="N528" i="1" s="1"/>
  <c r="P528" i="1" s="1"/>
  <c r="B528" i="1" s="1"/>
  <c r="K529" i="1"/>
  <c r="L529" i="1" s="1"/>
  <c r="M529" i="1" s="1"/>
  <c r="J530" i="1"/>
  <c r="D599" i="1" l="1"/>
  <c r="E599" i="1" s="1"/>
  <c r="F600" i="1" s="1"/>
  <c r="A600" i="1"/>
  <c r="O599" i="1"/>
  <c r="Q599" i="1" s="1"/>
  <c r="R599" i="1" s="1"/>
  <c r="T599" i="1"/>
  <c r="S599" i="1"/>
  <c r="C535" i="1"/>
  <c r="K530" i="1"/>
  <c r="L530" i="1" s="1"/>
  <c r="M530" i="1" s="1"/>
  <c r="J531" i="1"/>
  <c r="G530" i="1"/>
  <c r="H529" i="1"/>
  <c r="N529" i="1" s="1"/>
  <c r="P529" i="1" s="1"/>
  <c r="S600" i="1" l="1"/>
  <c r="T600" i="1"/>
  <c r="A601" i="1"/>
  <c r="D600" i="1"/>
  <c r="E600" i="1" s="1"/>
  <c r="F601" i="1" s="1"/>
  <c r="O600" i="1"/>
  <c r="Q600" i="1" s="1"/>
  <c r="R600" i="1" s="1"/>
  <c r="C536" i="1"/>
  <c r="B529" i="1"/>
  <c r="G531" i="1"/>
  <c r="H530" i="1"/>
  <c r="N530" i="1" s="1"/>
  <c r="P530" i="1" s="1"/>
  <c r="K531" i="1"/>
  <c r="L531" i="1" s="1"/>
  <c r="M531" i="1" s="1"/>
  <c r="J532" i="1"/>
  <c r="A602" i="1" l="1"/>
  <c r="D601" i="1"/>
  <c r="E601" i="1" s="1"/>
  <c r="F602" i="1" s="1"/>
  <c r="O601" i="1"/>
  <c r="Q601" i="1" s="1"/>
  <c r="R601" i="1" s="1"/>
  <c r="T601" i="1"/>
  <c r="S601" i="1"/>
  <c r="C537" i="1"/>
  <c r="B530" i="1"/>
  <c r="K532" i="1"/>
  <c r="L532" i="1" s="1"/>
  <c r="M532" i="1" s="1"/>
  <c r="J533" i="1"/>
  <c r="G532" i="1"/>
  <c r="H531" i="1"/>
  <c r="N531" i="1" s="1"/>
  <c r="P531" i="1" s="1"/>
  <c r="S602" i="1" l="1"/>
  <c r="T602" i="1"/>
  <c r="A603" i="1"/>
  <c r="D602" i="1"/>
  <c r="E602" i="1" s="1"/>
  <c r="F603" i="1" s="1"/>
  <c r="O602" i="1"/>
  <c r="Q602" i="1" s="1"/>
  <c r="R602" i="1" s="1"/>
  <c r="C538" i="1"/>
  <c r="B531" i="1"/>
  <c r="G533" i="1"/>
  <c r="H532" i="1"/>
  <c r="N532" i="1" s="1"/>
  <c r="P532" i="1" s="1"/>
  <c r="K533" i="1"/>
  <c r="L533" i="1" s="1"/>
  <c r="M533" i="1" s="1"/>
  <c r="J534" i="1"/>
  <c r="A604" i="1" l="1"/>
  <c r="D603" i="1"/>
  <c r="E603" i="1" s="1"/>
  <c r="F604" i="1" s="1"/>
  <c r="O603" i="1"/>
  <c r="Q603" i="1" s="1"/>
  <c r="R603" i="1" s="1"/>
  <c r="S603" i="1"/>
  <c r="T603" i="1"/>
  <c r="C539" i="1"/>
  <c r="B532" i="1"/>
  <c r="K534" i="1"/>
  <c r="L534" i="1" s="1"/>
  <c r="M534" i="1" s="1"/>
  <c r="J535" i="1"/>
  <c r="G534" i="1"/>
  <c r="H533" i="1"/>
  <c r="N533" i="1" s="1"/>
  <c r="P533" i="1" s="1"/>
  <c r="T604" i="1" l="1"/>
  <c r="S604" i="1"/>
  <c r="A605" i="1"/>
  <c r="D604" i="1"/>
  <c r="E604" i="1" s="1"/>
  <c r="F605" i="1" s="1"/>
  <c r="O604" i="1"/>
  <c r="Q604" i="1" s="1"/>
  <c r="R604" i="1" s="1"/>
  <c r="C540" i="1"/>
  <c r="B533" i="1"/>
  <c r="G535" i="1"/>
  <c r="H534" i="1"/>
  <c r="N534" i="1" s="1"/>
  <c r="P534" i="1" s="1"/>
  <c r="K535" i="1"/>
  <c r="L535" i="1" s="1"/>
  <c r="M535" i="1" s="1"/>
  <c r="J536" i="1"/>
  <c r="D605" i="1" l="1"/>
  <c r="E605" i="1" s="1"/>
  <c r="F606" i="1" s="1"/>
  <c r="A606" i="1"/>
  <c r="O605" i="1"/>
  <c r="Q605" i="1" s="1"/>
  <c r="R605" i="1" s="1"/>
  <c r="S605" i="1"/>
  <c r="S606" i="1" s="1"/>
  <c r="T605" i="1"/>
  <c r="C541" i="1"/>
  <c r="B534" i="1"/>
  <c r="K536" i="1"/>
  <c r="L536" i="1" s="1"/>
  <c r="M536" i="1" s="1"/>
  <c r="J537" i="1"/>
  <c r="G536" i="1"/>
  <c r="H535" i="1"/>
  <c r="N535" i="1" s="1"/>
  <c r="P535" i="1" s="1"/>
  <c r="B535" i="1" s="1"/>
  <c r="T606" i="1" l="1"/>
  <c r="D606" i="1"/>
  <c r="E606" i="1" s="1"/>
  <c r="F607" i="1" s="1"/>
  <c r="A607" i="1"/>
  <c r="O606" i="1"/>
  <c r="Q606" i="1" s="1"/>
  <c r="R606" i="1" s="1"/>
  <c r="C542" i="1"/>
  <c r="G537" i="1"/>
  <c r="H536" i="1"/>
  <c r="N536" i="1" s="1"/>
  <c r="P536" i="1" s="1"/>
  <c r="K537" i="1"/>
  <c r="L537" i="1" s="1"/>
  <c r="M537" i="1" s="1"/>
  <c r="J538" i="1"/>
  <c r="D607" i="1" l="1"/>
  <c r="E607" i="1" s="1"/>
  <c r="F608" i="1" s="1"/>
  <c r="A608" i="1"/>
  <c r="O607" i="1"/>
  <c r="Q607" i="1" s="1"/>
  <c r="R607" i="1" s="1"/>
  <c r="T607" i="1"/>
  <c r="S607" i="1"/>
  <c r="C543" i="1"/>
  <c r="B536" i="1"/>
  <c r="K538" i="1"/>
  <c r="L538" i="1" s="1"/>
  <c r="M538" i="1" s="1"/>
  <c r="J539" i="1"/>
  <c r="G538" i="1"/>
  <c r="H537" i="1"/>
  <c r="N537" i="1" s="1"/>
  <c r="P537" i="1" s="1"/>
  <c r="S608" i="1" l="1"/>
  <c r="T608" i="1"/>
  <c r="D608" i="1"/>
  <c r="E608" i="1" s="1"/>
  <c r="F609" i="1" s="1"/>
  <c r="A609" i="1"/>
  <c r="O608" i="1"/>
  <c r="Q608" i="1" s="1"/>
  <c r="R608" i="1" s="1"/>
  <c r="C544" i="1"/>
  <c r="B537" i="1"/>
  <c r="G539" i="1"/>
  <c r="H538" i="1"/>
  <c r="N538" i="1" s="1"/>
  <c r="P538" i="1" s="1"/>
  <c r="K539" i="1"/>
  <c r="L539" i="1" s="1"/>
  <c r="M539" i="1" s="1"/>
  <c r="J540" i="1"/>
  <c r="D609" i="1" l="1"/>
  <c r="E609" i="1" s="1"/>
  <c r="F610" i="1" s="1"/>
  <c r="A610" i="1"/>
  <c r="O609" i="1"/>
  <c r="Q609" i="1" s="1"/>
  <c r="R609" i="1" s="1"/>
  <c r="T609" i="1"/>
  <c r="S609" i="1"/>
  <c r="C545" i="1"/>
  <c r="B538" i="1"/>
  <c r="K540" i="1"/>
  <c r="L540" i="1" s="1"/>
  <c r="M540" i="1" s="1"/>
  <c r="J541" i="1"/>
  <c r="G540" i="1"/>
  <c r="H539" i="1"/>
  <c r="N539" i="1" s="1"/>
  <c r="P539" i="1" s="1"/>
  <c r="S610" i="1" l="1"/>
  <c r="T610" i="1"/>
  <c r="D610" i="1"/>
  <c r="E610" i="1" s="1"/>
  <c r="F611" i="1" s="1"/>
  <c r="O610" i="1"/>
  <c r="Q610" i="1" s="1"/>
  <c r="R610" i="1" s="1"/>
  <c r="A611" i="1"/>
  <c r="C546" i="1"/>
  <c r="B539" i="1"/>
  <c r="G541" i="1"/>
  <c r="H540" i="1"/>
  <c r="N540" i="1" s="1"/>
  <c r="P540" i="1" s="1"/>
  <c r="K541" i="1"/>
  <c r="L541" i="1" s="1"/>
  <c r="M541" i="1" s="1"/>
  <c r="J542" i="1"/>
  <c r="D611" i="1" l="1"/>
  <c r="E611" i="1" s="1"/>
  <c r="F612" i="1" s="1"/>
  <c r="A612" i="1"/>
  <c r="O611" i="1"/>
  <c r="Q611" i="1" s="1"/>
  <c r="R611" i="1" s="1"/>
  <c r="T611" i="1"/>
  <c r="S611" i="1"/>
  <c r="C547" i="1"/>
  <c r="B540" i="1"/>
  <c r="K542" i="1"/>
  <c r="L542" i="1" s="1"/>
  <c r="M542" i="1" s="1"/>
  <c r="J543" i="1"/>
  <c r="G542" i="1"/>
  <c r="H541" i="1"/>
  <c r="N541" i="1" s="1"/>
  <c r="P541" i="1" s="1"/>
  <c r="S612" i="1" l="1"/>
  <c r="T612" i="1"/>
  <c r="D612" i="1"/>
  <c r="E612" i="1" s="1"/>
  <c r="F613" i="1" s="1"/>
  <c r="O612" i="1"/>
  <c r="Q612" i="1" s="1"/>
  <c r="R612" i="1" s="1"/>
  <c r="A613" i="1"/>
  <c r="C548" i="1"/>
  <c r="B541" i="1"/>
  <c r="G543" i="1"/>
  <c r="H542" i="1"/>
  <c r="N542" i="1" s="1"/>
  <c r="P542" i="1" s="1"/>
  <c r="B542" i="1" s="1"/>
  <c r="K543" i="1"/>
  <c r="L543" i="1" s="1"/>
  <c r="M543" i="1" s="1"/>
  <c r="J544" i="1"/>
  <c r="D613" i="1" l="1"/>
  <c r="E613" i="1" s="1"/>
  <c r="F614" i="1" s="1"/>
  <c r="A614" i="1"/>
  <c r="O613" i="1"/>
  <c r="Q613" i="1" s="1"/>
  <c r="R613" i="1" s="1"/>
  <c r="T613" i="1"/>
  <c r="S613" i="1"/>
  <c r="C549" i="1"/>
  <c r="K544" i="1"/>
  <c r="L544" i="1" s="1"/>
  <c r="M544" i="1" s="1"/>
  <c r="J545" i="1"/>
  <c r="G544" i="1"/>
  <c r="H543" i="1"/>
  <c r="N543" i="1" s="1"/>
  <c r="P543" i="1" s="1"/>
  <c r="S614" i="1" l="1"/>
  <c r="T614" i="1"/>
  <c r="D614" i="1"/>
  <c r="E614" i="1" s="1"/>
  <c r="F615" i="1" s="1"/>
  <c r="A615" i="1"/>
  <c r="O614" i="1"/>
  <c r="Q614" i="1" s="1"/>
  <c r="R614" i="1" s="1"/>
  <c r="C550" i="1"/>
  <c r="B543" i="1"/>
  <c r="G545" i="1"/>
  <c r="H544" i="1"/>
  <c r="N544" i="1" s="1"/>
  <c r="P544" i="1" s="1"/>
  <c r="K545" i="1"/>
  <c r="L545" i="1" s="1"/>
  <c r="M545" i="1" s="1"/>
  <c r="J546" i="1"/>
  <c r="D615" i="1" l="1"/>
  <c r="E615" i="1" s="1"/>
  <c r="F616" i="1" s="1"/>
  <c r="O615" i="1"/>
  <c r="Q615" i="1" s="1"/>
  <c r="R615" i="1" s="1"/>
  <c r="A616" i="1"/>
  <c r="T615" i="1"/>
  <c r="S615" i="1"/>
  <c r="C551" i="1"/>
  <c r="B544" i="1"/>
  <c r="K546" i="1"/>
  <c r="L546" i="1" s="1"/>
  <c r="M546" i="1" s="1"/>
  <c r="J547" i="1"/>
  <c r="G546" i="1"/>
  <c r="H545" i="1"/>
  <c r="N545" i="1" s="1"/>
  <c r="P545" i="1" s="1"/>
  <c r="S616" i="1" l="1"/>
  <c r="T616" i="1"/>
  <c r="D616" i="1"/>
  <c r="E616" i="1" s="1"/>
  <c r="F617" i="1" s="1"/>
  <c r="A617" i="1"/>
  <c r="O616" i="1"/>
  <c r="Q616" i="1" s="1"/>
  <c r="R616" i="1" s="1"/>
  <c r="C552" i="1"/>
  <c r="B545" i="1"/>
  <c r="G547" i="1"/>
  <c r="H546" i="1"/>
  <c r="N546" i="1" s="1"/>
  <c r="P546" i="1" s="1"/>
  <c r="K547" i="1"/>
  <c r="L547" i="1" s="1"/>
  <c r="M547" i="1" s="1"/>
  <c r="J548" i="1"/>
  <c r="D617" i="1" l="1"/>
  <c r="E617" i="1" s="1"/>
  <c r="F618" i="1" s="1"/>
  <c r="A618" i="1"/>
  <c r="O617" i="1"/>
  <c r="Q617" i="1" s="1"/>
  <c r="R617" i="1" s="1"/>
  <c r="T617" i="1"/>
  <c r="S617" i="1"/>
  <c r="C553" i="1"/>
  <c r="B546" i="1"/>
  <c r="K548" i="1"/>
  <c r="L548" i="1" s="1"/>
  <c r="M548" i="1" s="1"/>
  <c r="J549" i="1"/>
  <c r="G548" i="1"/>
  <c r="H547" i="1"/>
  <c r="N547" i="1" s="1"/>
  <c r="P547" i="1" s="1"/>
  <c r="S618" i="1" l="1"/>
  <c r="T618" i="1"/>
  <c r="D618" i="1"/>
  <c r="E618" i="1" s="1"/>
  <c r="F619" i="1" s="1"/>
  <c r="A619" i="1"/>
  <c r="O618" i="1"/>
  <c r="Q618" i="1" s="1"/>
  <c r="R618" i="1" s="1"/>
  <c r="C554" i="1"/>
  <c r="B547" i="1"/>
  <c r="G549" i="1"/>
  <c r="H548" i="1"/>
  <c r="N548" i="1" s="1"/>
  <c r="P548" i="1" s="1"/>
  <c r="K549" i="1"/>
  <c r="L549" i="1" s="1"/>
  <c r="M549" i="1" s="1"/>
  <c r="J550" i="1"/>
  <c r="D619" i="1" l="1"/>
  <c r="E619" i="1" s="1"/>
  <c r="F620" i="1" s="1"/>
  <c r="O619" i="1"/>
  <c r="Q619" i="1" s="1"/>
  <c r="R619" i="1" s="1"/>
  <c r="A620" i="1"/>
  <c r="T619" i="1"/>
  <c r="S619" i="1"/>
  <c r="C555" i="1"/>
  <c r="B548" i="1"/>
  <c r="K550" i="1"/>
  <c r="L550" i="1" s="1"/>
  <c r="M550" i="1" s="1"/>
  <c r="J551" i="1"/>
  <c r="G550" i="1"/>
  <c r="H549" i="1"/>
  <c r="N549" i="1" s="1"/>
  <c r="P549" i="1" s="1"/>
  <c r="B549" i="1" s="1"/>
  <c r="S620" i="1" l="1"/>
  <c r="T620" i="1"/>
  <c r="D620" i="1"/>
  <c r="E620" i="1" s="1"/>
  <c r="F621" i="1" s="1"/>
  <c r="A621" i="1"/>
  <c r="O620" i="1"/>
  <c r="Q620" i="1" s="1"/>
  <c r="R620" i="1" s="1"/>
  <c r="C556" i="1"/>
  <c r="C557" i="1" s="1"/>
  <c r="G551" i="1"/>
  <c r="H550" i="1"/>
  <c r="N550" i="1" s="1"/>
  <c r="P550" i="1" s="1"/>
  <c r="K551" i="1"/>
  <c r="L551" i="1" s="1"/>
  <c r="M551" i="1" s="1"/>
  <c r="J552" i="1"/>
  <c r="D621" i="1" l="1"/>
  <c r="E621" i="1" s="1"/>
  <c r="F622" i="1" s="1"/>
  <c r="O621" i="1"/>
  <c r="Q621" i="1" s="1"/>
  <c r="R621" i="1" s="1"/>
  <c r="A622" i="1"/>
  <c r="S621" i="1"/>
  <c r="T621" i="1"/>
  <c r="C558" i="1"/>
  <c r="B550" i="1"/>
  <c r="K552" i="1"/>
  <c r="L552" i="1" s="1"/>
  <c r="M552" i="1" s="1"/>
  <c r="J553" i="1"/>
  <c r="G552" i="1"/>
  <c r="H551" i="1"/>
  <c r="N551" i="1" s="1"/>
  <c r="P551" i="1" s="1"/>
  <c r="T622" i="1" l="1"/>
  <c r="S622" i="1"/>
  <c r="D622" i="1"/>
  <c r="E622" i="1" s="1"/>
  <c r="F623" i="1" s="1"/>
  <c r="O622" i="1"/>
  <c r="Q622" i="1" s="1"/>
  <c r="R622" i="1" s="1"/>
  <c r="A623" i="1"/>
  <c r="C559" i="1"/>
  <c r="B551" i="1"/>
  <c r="G553" i="1"/>
  <c r="H552" i="1"/>
  <c r="N552" i="1" s="1"/>
  <c r="P552" i="1" s="1"/>
  <c r="K553" i="1"/>
  <c r="L553" i="1" s="1"/>
  <c r="M553" i="1" s="1"/>
  <c r="J554" i="1"/>
  <c r="D623" i="1" l="1"/>
  <c r="E623" i="1" s="1"/>
  <c r="F624" i="1" s="1"/>
  <c r="A624" i="1"/>
  <c r="O623" i="1"/>
  <c r="Q623" i="1" s="1"/>
  <c r="R623" i="1" s="1"/>
  <c r="S623" i="1"/>
  <c r="T623" i="1"/>
  <c r="C560" i="1"/>
  <c r="B552" i="1"/>
  <c r="K554" i="1"/>
  <c r="L554" i="1" s="1"/>
  <c r="M554" i="1" s="1"/>
  <c r="J555" i="1"/>
  <c r="G554" i="1"/>
  <c r="H553" i="1"/>
  <c r="N553" i="1" s="1"/>
  <c r="P553" i="1" s="1"/>
  <c r="T624" i="1" l="1"/>
  <c r="S624" i="1"/>
  <c r="D624" i="1"/>
  <c r="E624" i="1" s="1"/>
  <c r="F625" i="1" s="1"/>
  <c r="A625" i="1"/>
  <c r="O624" i="1"/>
  <c r="Q624" i="1" s="1"/>
  <c r="R624" i="1" s="1"/>
  <c r="C561" i="1"/>
  <c r="B553" i="1"/>
  <c r="G555" i="1"/>
  <c r="H554" i="1"/>
  <c r="N554" i="1" s="1"/>
  <c r="P554" i="1" s="1"/>
  <c r="K555" i="1"/>
  <c r="L555" i="1" s="1"/>
  <c r="M555" i="1" s="1"/>
  <c r="J556" i="1"/>
  <c r="D625" i="1" l="1"/>
  <c r="E625" i="1" s="1"/>
  <c r="F626" i="1" s="1"/>
  <c r="A626" i="1"/>
  <c r="O625" i="1"/>
  <c r="Q625" i="1" s="1"/>
  <c r="R625" i="1" s="1"/>
  <c r="S625" i="1"/>
  <c r="T625" i="1"/>
  <c r="C562" i="1"/>
  <c r="B554" i="1"/>
  <c r="K556" i="1"/>
  <c r="L556" i="1" s="1"/>
  <c r="M556" i="1" s="1"/>
  <c r="J557" i="1"/>
  <c r="G556" i="1"/>
  <c r="H555" i="1"/>
  <c r="N555" i="1" s="1"/>
  <c r="P555" i="1" s="1"/>
  <c r="S626" i="1" l="1"/>
  <c r="T626" i="1"/>
  <c r="D626" i="1"/>
  <c r="E626" i="1" s="1"/>
  <c r="F627" i="1" s="1"/>
  <c r="O626" i="1"/>
  <c r="Q626" i="1" s="1"/>
  <c r="R626" i="1" s="1"/>
  <c r="A627" i="1"/>
  <c r="C563" i="1"/>
  <c r="K557" i="1"/>
  <c r="L557" i="1" s="1"/>
  <c r="M557" i="1" s="1"/>
  <c r="J558" i="1"/>
  <c r="B555" i="1"/>
  <c r="G557" i="1"/>
  <c r="H556" i="1"/>
  <c r="N556" i="1" s="1"/>
  <c r="P556" i="1" s="1"/>
  <c r="B556" i="1" s="1"/>
  <c r="D627" i="1" l="1"/>
  <c r="E627" i="1" s="1"/>
  <c r="F628" i="1" s="1"/>
  <c r="A628" i="1"/>
  <c r="O627" i="1"/>
  <c r="Q627" i="1" s="1"/>
  <c r="R627" i="1" s="1"/>
  <c r="T627" i="1"/>
  <c r="S627" i="1"/>
  <c r="C564" i="1"/>
  <c r="H557" i="1"/>
  <c r="N557" i="1" s="1"/>
  <c r="P557" i="1" s="1"/>
  <c r="G558" i="1"/>
  <c r="K558" i="1"/>
  <c r="L558" i="1" s="1"/>
  <c r="M558" i="1" s="1"/>
  <c r="J559" i="1"/>
  <c r="S628" i="1" l="1"/>
  <c r="T628" i="1"/>
  <c r="D628" i="1"/>
  <c r="E628" i="1" s="1"/>
  <c r="F629" i="1" s="1"/>
  <c r="A629" i="1"/>
  <c r="O628" i="1"/>
  <c r="Q628" i="1" s="1"/>
  <c r="R628" i="1" s="1"/>
  <c r="C565" i="1"/>
  <c r="K559" i="1"/>
  <c r="L559" i="1" s="1"/>
  <c r="M559" i="1" s="1"/>
  <c r="J560" i="1"/>
  <c r="G559" i="1"/>
  <c r="H558" i="1"/>
  <c r="N558" i="1" s="1"/>
  <c r="P558" i="1" s="1"/>
  <c r="B558" i="1" s="1"/>
  <c r="B557" i="1"/>
  <c r="D629" i="1" l="1"/>
  <c r="E629" i="1" s="1"/>
  <c r="F630" i="1" s="1"/>
  <c r="A630" i="1"/>
  <c r="O629" i="1"/>
  <c r="Q629" i="1" s="1"/>
  <c r="R629" i="1" s="1"/>
  <c r="T629" i="1"/>
  <c r="S629" i="1"/>
  <c r="C566" i="1"/>
  <c r="G560" i="1"/>
  <c r="H559" i="1"/>
  <c r="N559" i="1" s="1"/>
  <c r="P559" i="1" s="1"/>
  <c r="U558" i="1"/>
  <c r="K560" i="1"/>
  <c r="L560" i="1" s="1"/>
  <c r="M560" i="1" s="1"/>
  <c r="J561" i="1"/>
  <c r="S630" i="1" l="1"/>
  <c r="T630" i="1"/>
  <c r="D630" i="1"/>
  <c r="E630" i="1" s="1"/>
  <c r="F631" i="1" s="1"/>
  <c r="A631" i="1"/>
  <c r="O630" i="1"/>
  <c r="Q630" i="1" s="1"/>
  <c r="R630" i="1" s="1"/>
  <c r="C567" i="1"/>
  <c r="B559" i="1"/>
  <c r="K561" i="1"/>
  <c r="L561" i="1" s="1"/>
  <c r="M561" i="1" s="1"/>
  <c r="J562" i="1"/>
  <c r="G561" i="1"/>
  <c r="H560" i="1"/>
  <c r="N560" i="1" s="1"/>
  <c r="P560" i="1" s="1"/>
  <c r="B560" i="1" s="1"/>
  <c r="D631" i="1" l="1"/>
  <c r="E631" i="1" s="1"/>
  <c r="F632" i="1" s="1"/>
  <c r="O631" i="1"/>
  <c r="Q631" i="1" s="1"/>
  <c r="R631" i="1" s="1"/>
  <c r="A632" i="1"/>
  <c r="T631" i="1"/>
  <c r="S631" i="1"/>
  <c r="C568" i="1"/>
  <c r="G562" i="1"/>
  <c r="H561" i="1"/>
  <c r="N561" i="1" s="1"/>
  <c r="P561" i="1" s="1"/>
  <c r="K562" i="1"/>
  <c r="L562" i="1" s="1"/>
  <c r="M562" i="1" s="1"/>
  <c r="J563" i="1"/>
  <c r="S632" i="1" l="1"/>
  <c r="T632" i="1"/>
  <c r="D632" i="1"/>
  <c r="E632" i="1" s="1"/>
  <c r="F633" i="1" s="1"/>
  <c r="A633" i="1"/>
  <c r="O632" i="1"/>
  <c r="Q632" i="1" s="1"/>
  <c r="R632" i="1" s="1"/>
  <c r="C569" i="1"/>
  <c r="B561" i="1"/>
  <c r="K563" i="1"/>
  <c r="L563" i="1" s="1"/>
  <c r="M563" i="1" s="1"/>
  <c r="J564" i="1"/>
  <c r="G563" i="1"/>
  <c r="H562" i="1"/>
  <c r="N562" i="1" s="1"/>
  <c r="P562" i="1" s="1"/>
  <c r="B562" i="1" s="1"/>
  <c r="D633" i="1" l="1"/>
  <c r="E633" i="1" s="1"/>
  <c r="F634" i="1" s="1"/>
  <c r="O633" i="1"/>
  <c r="Q633" i="1" s="1"/>
  <c r="R633" i="1" s="1"/>
  <c r="A634" i="1"/>
  <c r="T633" i="1"/>
  <c r="S633" i="1"/>
  <c r="C570" i="1"/>
  <c r="G564" i="1"/>
  <c r="H563" i="1"/>
  <c r="N563" i="1" s="1"/>
  <c r="P563" i="1" s="1"/>
  <c r="B563" i="1" s="1"/>
  <c r="K564" i="1"/>
  <c r="L564" i="1" s="1"/>
  <c r="M564" i="1" s="1"/>
  <c r="J565" i="1"/>
  <c r="S634" i="1" l="1"/>
  <c r="T634" i="1"/>
  <c r="D634" i="1"/>
  <c r="E634" i="1" s="1"/>
  <c r="F635" i="1" s="1"/>
  <c r="A635" i="1"/>
  <c r="O634" i="1"/>
  <c r="Q634" i="1" s="1"/>
  <c r="R634" i="1" s="1"/>
  <c r="C571" i="1"/>
  <c r="K565" i="1"/>
  <c r="L565" i="1" s="1"/>
  <c r="M565" i="1" s="1"/>
  <c r="J566" i="1"/>
  <c r="G565" i="1"/>
  <c r="H564" i="1"/>
  <c r="N564" i="1" s="1"/>
  <c r="P564" i="1" s="1"/>
  <c r="D635" i="1" l="1"/>
  <c r="E635" i="1" s="1"/>
  <c r="F636" i="1" s="1"/>
  <c r="O635" i="1"/>
  <c r="Q635" i="1" s="1"/>
  <c r="R635" i="1" s="1"/>
  <c r="A636" i="1"/>
  <c r="T635" i="1"/>
  <c r="S635" i="1"/>
  <c r="C572" i="1"/>
  <c r="B564" i="1"/>
  <c r="G566" i="1"/>
  <c r="H565" i="1"/>
  <c r="N565" i="1" s="1"/>
  <c r="P565" i="1" s="1"/>
  <c r="B565" i="1" s="1"/>
  <c r="K566" i="1"/>
  <c r="L566" i="1" s="1"/>
  <c r="M566" i="1" s="1"/>
  <c r="J567" i="1"/>
  <c r="S636" i="1" l="1"/>
  <c r="T636" i="1"/>
  <c r="D636" i="1"/>
  <c r="E636" i="1" s="1"/>
  <c r="F637" i="1" s="1"/>
  <c r="A637" i="1"/>
  <c r="O636" i="1"/>
  <c r="Q636" i="1" s="1"/>
  <c r="R636" i="1" s="1"/>
  <c r="C573" i="1"/>
  <c r="K567" i="1"/>
  <c r="L567" i="1" s="1"/>
  <c r="M567" i="1" s="1"/>
  <c r="J568" i="1"/>
  <c r="G567" i="1"/>
  <c r="H566" i="1"/>
  <c r="N566" i="1" s="1"/>
  <c r="P566" i="1" s="1"/>
  <c r="D637" i="1" l="1"/>
  <c r="E637" i="1" s="1"/>
  <c r="F638" i="1" s="1"/>
  <c r="O637" i="1"/>
  <c r="Q637" i="1" s="1"/>
  <c r="R637" i="1" s="1"/>
  <c r="A638" i="1"/>
  <c r="T637" i="1"/>
  <c r="S637" i="1"/>
  <c r="C574" i="1"/>
  <c r="B566" i="1"/>
  <c r="G568" i="1"/>
  <c r="H567" i="1"/>
  <c r="N567" i="1" s="1"/>
  <c r="P567" i="1" s="1"/>
  <c r="B567" i="1" s="1"/>
  <c r="K568" i="1"/>
  <c r="L568" i="1" s="1"/>
  <c r="M568" i="1" s="1"/>
  <c r="J569" i="1"/>
  <c r="S638" i="1" l="1"/>
  <c r="T638" i="1"/>
  <c r="D638" i="1"/>
  <c r="E638" i="1" s="1"/>
  <c r="F639" i="1" s="1"/>
  <c r="O638" i="1"/>
  <c r="Q638" i="1" s="1"/>
  <c r="R638" i="1" s="1"/>
  <c r="A639" i="1"/>
  <c r="C575" i="1"/>
  <c r="K569" i="1"/>
  <c r="L569" i="1" s="1"/>
  <c r="M569" i="1" s="1"/>
  <c r="J570" i="1"/>
  <c r="G569" i="1"/>
  <c r="H568" i="1"/>
  <c r="N568" i="1" s="1"/>
  <c r="P568" i="1" s="1"/>
  <c r="D639" i="1" l="1"/>
  <c r="E639" i="1" s="1"/>
  <c r="F640" i="1" s="1"/>
  <c r="A640" i="1"/>
  <c r="O639" i="1"/>
  <c r="Q639" i="1" s="1"/>
  <c r="R639" i="1" s="1"/>
  <c r="T639" i="1"/>
  <c r="S639" i="1"/>
  <c r="C576" i="1"/>
  <c r="B568" i="1"/>
  <c r="G570" i="1"/>
  <c r="H569" i="1"/>
  <c r="N569" i="1" s="1"/>
  <c r="P569" i="1" s="1"/>
  <c r="B569" i="1" s="1"/>
  <c r="K570" i="1"/>
  <c r="L570" i="1" s="1"/>
  <c r="M570" i="1" s="1"/>
  <c r="J571" i="1"/>
  <c r="S640" i="1" l="1"/>
  <c r="T640" i="1"/>
  <c r="D640" i="1"/>
  <c r="E640" i="1" s="1"/>
  <c r="F641" i="1" s="1"/>
  <c r="O640" i="1"/>
  <c r="Q640" i="1" s="1"/>
  <c r="R640" i="1" s="1"/>
  <c r="A641" i="1"/>
  <c r="C577" i="1"/>
  <c r="K571" i="1"/>
  <c r="L571" i="1" s="1"/>
  <c r="M571" i="1" s="1"/>
  <c r="J572" i="1"/>
  <c r="G571" i="1"/>
  <c r="H570" i="1"/>
  <c r="N570" i="1" s="1"/>
  <c r="P570" i="1" s="1"/>
  <c r="B570" i="1" s="1"/>
  <c r="D641" i="1" l="1"/>
  <c r="E641" i="1" s="1"/>
  <c r="F642" i="1" s="1"/>
  <c r="O641" i="1"/>
  <c r="Q641" i="1" s="1"/>
  <c r="R641" i="1" s="1"/>
  <c r="A642" i="1"/>
  <c r="T641" i="1"/>
  <c r="S641" i="1"/>
  <c r="C578" i="1"/>
  <c r="G572" i="1"/>
  <c r="H571" i="1"/>
  <c r="N571" i="1" s="1"/>
  <c r="P571" i="1" s="1"/>
  <c r="B571" i="1" s="1"/>
  <c r="K572" i="1"/>
  <c r="L572" i="1" s="1"/>
  <c r="M572" i="1" s="1"/>
  <c r="J573" i="1"/>
  <c r="T642" i="1" l="1"/>
  <c r="S642" i="1"/>
  <c r="D642" i="1"/>
  <c r="E642" i="1" s="1"/>
  <c r="F643" i="1" s="1"/>
  <c r="O642" i="1"/>
  <c r="Q642" i="1" s="1"/>
  <c r="R642" i="1" s="1"/>
  <c r="A643" i="1"/>
  <c r="C579" i="1"/>
  <c r="K573" i="1"/>
  <c r="L573" i="1" s="1"/>
  <c r="M573" i="1" s="1"/>
  <c r="J574" i="1"/>
  <c r="G573" i="1"/>
  <c r="H572" i="1"/>
  <c r="N572" i="1" s="1"/>
  <c r="P572" i="1" s="1"/>
  <c r="B572" i="1" s="1"/>
  <c r="D643" i="1" l="1"/>
  <c r="E643" i="1" s="1"/>
  <c r="F644" i="1" s="1"/>
  <c r="O643" i="1"/>
  <c r="Q643" i="1" s="1"/>
  <c r="R643" i="1" s="1"/>
  <c r="A644" i="1"/>
  <c r="S643" i="1"/>
  <c r="T643" i="1"/>
  <c r="C580" i="1"/>
  <c r="G574" i="1"/>
  <c r="H573" i="1"/>
  <c r="N573" i="1" s="1"/>
  <c r="P573" i="1" s="1"/>
  <c r="K574" i="1"/>
  <c r="L574" i="1" s="1"/>
  <c r="M574" i="1" s="1"/>
  <c r="J575" i="1"/>
  <c r="T644" i="1" l="1"/>
  <c r="S644" i="1"/>
  <c r="D644" i="1"/>
  <c r="E644" i="1" s="1"/>
  <c r="F645" i="1" s="1"/>
  <c r="O644" i="1"/>
  <c r="Q644" i="1" s="1"/>
  <c r="R644" i="1" s="1"/>
  <c r="A645" i="1"/>
  <c r="C581" i="1"/>
  <c r="B573" i="1"/>
  <c r="K575" i="1"/>
  <c r="L575" i="1" s="1"/>
  <c r="M575" i="1" s="1"/>
  <c r="J576" i="1"/>
  <c r="G575" i="1"/>
  <c r="H574" i="1"/>
  <c r="N574" i="1" s="1"/>
  <c r="P574" i="1" s="1"/>
  <c r="B574" i="1" s="1"/>
  <c r="A646" i="1" l="1"/>
  <c r="D645" i="1"/>
  <c r="E645" i="1" s="1"/>
  <c r="F646" i="1" s="1"/>
  <c r="O645" i="1"/>
  <c r="Q645" i="1" s="1"/>
  <c r="R645" i="1" s="1"/>
  <c r="S645" i="1"/>
  <c r="T645" i="1"/>
  <c r="C582" i="1"/>
  <c r="G576" i="1"/>
  <c r="H575" i="1"/>
  <c r="N575" i="1" s="1"/>
  <c r="P575" i="1" s="1"/>
  <c r="K576" i="1"/>
  <c r="L576" i="1" s="1"/>
  <c r="M576" i="1" s="1"/>
  <c r="J577" i="1"/>
  <c r="T646" i="1" l="1"/>
  <c r="S646" i="1"/>
  <c r="A647" i="1"/>
  <c r="D646" i="1"/>
  <c r="E646" i="1" s="1"/>
  <c r="F647" i="1" s="1"/>
  <c r="O646" i="1"/>
  <c r="Q646" i="1" s="1"/>
  <c r="R646" i="1" s="1"/>
  <c r="C583" i="1"/>
  <c r="B575" i="1"/>
  <c r="K577" i="1"/>
  <c r="L577" i="1" s="1"/>
  <c r="M577" i="1" s="1"/>
  <c r="J578" i="1"/>
  <c r="G577" i="1"/>
  <c r="H576" i="1"/>
  <c r="N576" i="1" s="1"/>
  <c r="P576" i="1" s="1"/>
  <c r="B576" i="1" s="1"/>
  <c r="A648" i="1" l="1"/>
  <c r="D647" i="1"/>
  <c r="E647" i="1" s="1"/>
  <c r="F648" i="1" s="1"/>
  <c r="O647" i="1"/>
  <c r="Q647" i="1" s="1"/>
  <c r="R647" i="1" s="1"/>
  <c r="S647" i="1"/>
  <c r="T647" i="1"/>
  <c r="C584" i="1"/>
  <c r="G578" i="1"/>
  <c r="H577" i="1"/>
  <c r="N577" i="1" s="1"/>
  <c r="P577" i="1" s="1"/>
  <c r="B577" i="1" s="1"/>
  <c r="K578" i="1"/>
  <c r="L578" i="1" s="1"/>
  <c r="M578" i="1" s="1"/>
  <c r="J579" i="1"/>
  <c r="T648" i="1" l="1"/>
  <c r="S648" i="1"/>
  <c r="A649" i="1"/>
  <c r="D648" i="1"/>
  <c r="E648" i="1" s="1"/>
  <c r="F649" i="1" s="1"/>
  <c r="O648" i="1"/>
  <c r="Q648" i="1" s="1"/>
  <c r="R648" i="1" s="1"/>
  <c r="C585" i="1"/>
  <c r="K579" i="1"/>
  <c r="L579" i="1" s="1"/>
  <c r="M579" i="1" s="1"/>
  <c r="J580" i="1"/>
  <c r="G579" i="1"/>
  <c r="H578" i="1"/>
  <c r="N578" i="1" s="1"/>
  <c r="P578" i="1" s="1"/>
  <c r="A650" i="1" l="1"/>
  <c r="D649" i="1"/>
  <c r="E649" i="1" s="1"/>
  <c r="F650" i="1" s="1"/>
  <c r="O649" i="1"/>
  <c r="Q649" i="1" s="1"/>
  <c r="R649" i="1" s="1"/>
  <c r="T649" i="1"/>
  <c r="S649" i="1"/>
  <c r="C586" i="1"/>
  <c r="B578" i="1"/>
  <c r="G580" i="1"/>
  <c r="H579" i="1"/>
  <c r="N579" i="1" s="1"/>
  <c r="P579" i="1" s="1"/>
  <c r="B579" i="1" s="1"/>
  <c r="K580" i="1"/>
  <c r="L580" i="1" s="1"/>
  <c r="M580" i="1" s="1"/>
  <c r="J581" i="1"/>
  <c r="S650" i="1" l="1"/>
  <c r="T650" i="1"/>
  <c r="O650" i="1"/>
  <c r="Q650" i="1" s="1"/>
  <c r="R650" i="1" s="1"/>
  <c r="D650" i="1"/>
  <c r="E650" i="1" s="1"/>
  <c r="F651" i="1" s="1"/>
  <c r="A651" i="1"/>
  <c r="C587" i="1"/>
  <c r="K581" i="1"/>
  <c r="L581" i="1" s="1"/>
  <c r="M581" i="1" s="1"/>
  <c r="J582" i="1"/>
  <c r="G581" i="1"/>
  <c r="H580" i="1"/>
  <c r="N580" i="1" s="1"/>
  <c r="P580" i="1" s="1"/>
  <c r="D651" i="1" l="1"/>
  <c r="E651" i="1" s="1"/>
  <c r="F652" i="1" s="1"/>
  <c r="A652" i="1"/>
  <c r="O651" i="1"/>
  <c r="Q651" i="1" s="1"/>
  <c r="R651" i="1" s="1"/>
  <c r="T651" i="1"/>
  <c r="S651" i="1"/>
  <c r="C588" i="1"/>
  <c r="B580" i="1"/>
  <c r="G582" i="1"/>
  <c r="H581" i="1"/>
  <c r="N581" i="1" s="1"/>
  <c r="P581" i="1" s="1"/>
  <c r="B581" i="1" s="1"/>
  <c r="K582" i="1"/>
  <c r="L582" i="1" s="1"/>
  <c r="M582" i="1" s="1"/>
  <c r="J583" i="1"/>
  <c r="S652" i="1" l="1"/>
  <c r="T652" i="1"/>
  <c r="A653" i="1"/>
  <c r="D652" i="1"/>
  <c r="E652" i="1" s="1"/>
  <c r="F653" i="1" s="1"/>
  <c r="O652" i="1"/>
  <c r="Q652" i="1" s="1"/>
  <c r="R652" i="1" s="1"/>
  <c r="C589" i="1"/>
  <c r="K583" i="1"/>
  <c r="L583" i="1" s="1"/>
  <c r="M583" i="1" s="1"/>
  <c r="J584" i="1"/>
  <c r="G583" i="1"/>
  <c r="H582" i="1"/>
  <c r="N582" i="1" s="1"/>
  <c r="P582" i="1" s="1"/>
  <c r="O653" i="1" l="1"/>
  <c r="Q653" i="1" s="1"/>
  <c r="R653" i="1" s="1"/>
  <c r="D653" i="1"/>
  <c r="E653" i="1" s="1"/>
  <c r="F654" i="1" s="1"/>
  <c r="A654" i="1"/>
  <c r="T653" i="1"/>
  <c r="S653" i="1"/>
  <c r="C590" i="1"/>
  <c r="B582" i="1"/>
  <c r="G584" i="1"/>
  <c r="H583" i="1"/>
  <c r="N583" i="1" s="1"/>
  <c r="P583" i="1" s="1"/>
  <c r="B583" i="1" s="1"/>
  <c r="K584" i="1"/>
  <c r="L584" i="1" s="1"/>
  <c r="M584" i="1" s="1"/>
  <c r="J585" i="1"/>
  <c r="S654" i="1" l="1"/>
  <c r="T654" i="1"/>
  <c r="D654" i="1"/>
  <c r="E654" i="1" s="1"/>
  <c r="F655" i="1" s="1"/>
  <c r="O654" i="1"/>
  <c r="Q654" i="1" s="1"/>
  <c r="R654" i="1" s="1"/>
  <c r="A655" i="1"/>
  <c r="C591" i="1"/>
  <c r="K585" i="1"/>
  <c r="L585" i="1" s="1"/>
  <c r="M585" i="1" s="1"/>
  <c r="J586" i="1"/>
  <c r="G585" i="1"/>
  <c r="H584" i="1"/>
  <c r="N584" i="1" s="1"/>
  <c r="P584" i="1" s="1"/>
  <c r="B584" i="1" s="1"/>
  <c r="O655" i="1" l="1"/>
  <c r="Q655" i="1" s="1"/>
  <c r="R655" i="1" s="1"/>
  <c r="D655" i="1"/>
  <c r="E655" i="1" s="1"/>
  <c r="F656" i="1" s="1"/>
  <c r="A656" i="1"/>
  <c r="T655" i="1"/>
  <c r="S655" i="1"/>
  <c r="C592" i="1"/>
  <c r="G586" i="1"/>
  <c r="H585" i="1"/>
  <c r="N585" i="1" s="1"/>
  <c r="P585" i="1" s="1"/>
  <c r="K586" i="1"/>
  <c r="L586" i="1" s="1"/>
  <c r="M586" i="1" s="1"/>
  <c r="J587" i="1"/>
  <c r="S656" i="1" l="1"/>
  <c r="T656" i="1"/>
  <c r="D656" i="1"/>
  <c r="E656" i="1" s="1"/>
  <c r="F657" i="1" s="1"/>
  <c r="O656" i="1"/>
  <c r="Q656" i="1" s="1"/>
  <c r="R656" i="1" s="1"/>
  <c r="A657" i="1"/>
  <c r="C593" i="1"/>
  <c r="B585" i="1"/>
  <c r="K587" i="1"/>
  <c r="L587" i="1" s="1"/>
  <c r="M587" i="1" s="1"/>
  <c r="J588" i="1"/>
  <c r="G587" i="1"/>
  <c r="H586" i="1"/>
  <c r="N586" i="1" s="1"/>
  <c r="P586" i="1" s="1"/>
  <c r="B586" i="1" s="1"/>
  <c r="O657" i="1" l="1"/>
  <c r="Q657" i="1" s="1"/>
  <c r="R657" i="1" s="1"/>
  <c r="A658" i="1"/>
  <c r="D657" i="1"/>
  <c r="E657" i="1" s="1"/>
  <c r="F658" i="1" s="1"/>
  <c r="T657" i="1"/>
  <c r="S657" i="1"/>
  <c r="C594" i="1"/>
  <c r="G588" i="1"/>
  <c r="H587" i="1"/>
  <c r="N587" i="1" s="1"/>
  <c r="P587" i="1" s="1"/>
  <c r="K588" i="1"/>
  <c r="L588" i="1" s="1"/>
  <c r="M588" i="1" s="1"/>
  <c r="J589" i="1"/>
  <c r="S658" i="1" l="1"/>
  <c r="T658" i="1"/>
  <c r="A659" i="1"/>
  <c r="D658" i="1"/>
  <c r="E658" i="1" s="1"/>
  <c r="F659" i="1" s="1"/>
  <c r="O658" i="1"/>
  <c r="Q658" i="1" s="1"/>
  <c r="R658" i="1" s="1"/>
  <c r="C595" i="1"/>
  <c r="B587" i="1"/>
  <c r="K589" i="1"/>
  <c r="L589" i="1" s="1"/>
  <c r="M589" i="1" s="1"/>
  <c r="J590" i="1"/>
  <c r="G589" i="1"/>
  <c r="H588" i="1"/>
  <c r="N588" i="1" s="1"/>
  <c r="P588" i="1" s="1"/>
  <c r="B588" i="1" s="1"/>
  <c r="O659" i="1" l="1"/>
  <c r="Q659" i="1" s="1"/>
  <c r="R659" i="1" s="1"/>
  <c r="D659" i="1"/>
  <c r="E659" i="1" s="1"/>
  <c r="F660" i="1" s="1"/>
  <c r="A660" i="1"/>
  <c r="T659" i="1"/>
  <c r="T660" i="1" s="1"/>
  <c r="S659" i="1"/>
  <c r="S660" i="1" s="1"/>
  <c r="C596" i="1"/>
  <c r="G590" i="1"/>
  <c r="H589" i="1"/>
  <c r="N589" i="1" s="1"/>
  <c r="P589" i="1" s="1"/>
  <c r="K590" i="1"/>
  <c r="L590" i="1" s="1"/>
  <c r="M590" i="1" s="1"/>
  <c r="J591" i="1"/>
  <c r="O660" i="1" l="1"/>
  <c r="Q660" i="1" s="1"/>
  <c r="R660" i="1" s="1"/>
  <c r="A661" i="1"/>
  <c r="D660" i="1"/>
  <c r="E660" i="1" s="1"/>
  <c r="F661" i="1" s="1"/>
  <c r="C597" i="1"/>
  <c r="B589" i="1"/>
  <c r="K591" i="1"/>
  <c r="L591" i="1" s="1"/>
  <c r="M591" i="1" s="1"/>
  <c r="J592" i="1"/>
  <c r="G591" i="1"/>
  <c r="H590" i="1"/>
  <c r="N590" i="1" s="1"/>
  <c r="P590" i="1" s="1"/>
  <c r="B590" i="1" s="1"/>
  <c r="A662" i="1" l="1"/>
  <c r="O661" i="1"/>
  <c r="Q661" i="1" s="1"/>
  <c r="R661" i="1" s="1"/>
  <c r="D661" i="1"/>
  <c r="E661" i="1" s="1"/>
  <c r="F662" i="1" s="1"/>
  <c r="T661" i="1"/>
  <c r="S661" i="1"/>
  <c r="C598" i="1"/>
  <c r="G592" i="1"/>
  <c r="H591" i="1"/>
  <c r="N591" i="1" s="1"/>
  <c r="P591" i="1" s="1"/>
  <c r="B591" i="1" s="1"/>
  <c r="K592" i="1"/>
  <c r="L592" i="1" s="1"/>
  <c r="M592" i="1" s="1"/>
  <c r="J593" i="1"/>
  <c r="S662" i="1" l="1"/>
  <c r="T662" i="1"/>
  <c r="A663" i="1"/>
  <c r="O662" i="1"/>
  <c r="Q662" i="1" s="1"/>
  <c r="R662" i="1" s="1"/>
  <c r="D662" i="1"/>
  <c r="E662" i="1" s="1"/>
  <c r="F663" i="1" s="1"/>
  <c r="C599" i="1"/>
  <c r="K593" i="1"/>
  <c r="L593" i="1" s="1"/>
  <c r="M593" i="1" s="1"/>
  <c r="J594" i="1"/>
  <c r="G593" i="1"/>
  <c r="H592" i="1"/>
  <c r="N592" i="1" s="1"/>
  <c r="P592" i="1" s="1"/>
  <c r="A664" i="1" l="1"/>
  <c r="D663" i="1"/>
  <c r="E663" i="1" s="1"/>
  <c r="F664" i="1" s="1"/>
  <c r="O663" i="1"/>
  <c r="Q663" i="1" s="1"/>
  <c r="R663" i="1" s="1"/>
  <c r="T663" i="1"/>
  <c r="S663" i="1"/>
  <c r="C600" i="1"/>
  <c r="C601" i="1" s="1"/>
  <c r="C602" i="1" s="1"/>
  <c r="B592" i="1"/>
  <c r="G594" i="1"/>
  <c r="H593" i="1"/>
  <c r="N593" i="1" s="1"/>
  <c r="P593" i="1" s="1"/>
  <c r="B593" i="1" s="1"/>
  <c r="K594" i="1"/>
  <c r="L594" i="1" s="1"/>
  <c r="M594" i="1" s="1"/>
  <c r="J595" i="1"/>
  <c r="S664" i="1" l="1"/>
  <c r="T664" i="1"/>
  <c r="A665" i="1"/>
  <c r="D664" i="1"/>
  <c r="E664" i="1" s="1"/>
  <c r="F665" i="1" s="1"/>
  <c r="O664" i="1"/>
  <c r="Q664" i="1" s="1"/>
  <c r="R664" i="1" s="1"/>
  <c r="C603" i="1"/>
  <c r="K595" i="1"/>
  <c r="L595" i="1" s="1"/>
  <c r="M595" i="1" s="1"/>
  <c r="J596" i="1"/>
  <c r="G595" i="1"/>
  <c r="H594" i="1"/>
  <c r="N594" i="1" s="1"/>
  <c r="P594" i="1" s="1"/>
  <c r="A666" i="1" l="1"/>
  <c r="D665" i="1"/>
  <c r="E665" i="1" s="1"/>
  <c r="F666" i="1" s="1"/>
  <c r="O665" i="1"/>
  <c r="Q665" i="1" s="1"/>
  <c r="R665" i="1" s="1"/>
  <c r="T665" i="1"/>
  <c r="S665" i="1"/>
  <c r="C604" i="1"/>
  <c r="B594" i="1"/>
  <c r="G596" i="1"/>
  <c r="H595" i="1"/>
  <c r="N595" i="1" s="1"/>
  <c r="P595" i="1" s="1"/>
  <c r="B595" i="1" s="1"/>
  <c r="K596" i="1"/>
  <c r="L596" i="1" s="1"/>
  <c r="M596" i="1" s="1"/>
  <c r="J597" i="1"/>
  <c r="S666" i="1" l="1"/>
  <c r="T666" i="1"/>
  <c r="D666" i="1"/>
  <c r="E666" i="1" s="1"/>
  <c r="F667" i="1" s="1"/>
  <c r="A667" i="1"/>
  <c r="O666" i="1"/>
  <c r="Q666" i="1" s="1"/>
  <c r="R666" i="1" s="1"/>
  <c r="C605" i="1"/>
  <c r="K597" i="1"/>
  <c r="L597" i="1" s="1"/>
  <c r="M597" i="1" s="1"/>
  <c r="J598" i="1"/>
  <c r="G597" i="1"/>
  <c r="H596" i="1"/>
  <c r="N596" i="1" s="1"/>
  <c r="P596" i="1" s="1"/>
  <c r="T667" i="1" l="1"/>
  <c r="O667" i="1"/>
  <c r="Q667" i="1" s="1"/>
  <c r="R667" i="1" s="1"/>
  <c r="A668" i="1"/>
  <c r="D667" i="1"/>
  <c r="E667" i="1" s="1"/>
  <c r="F668" i="1" s="1"/>
  <c r="S667" i="1"/>
  <c r="C606" i="1"/>
  <c r="B596" i="1"/>
  <c r="G598" i="1"/>
  <c r="H597" i="1"/>
  <c r="N597" i="1" s="1"/>
  <c r="P597" i="1" s="1"/>
  <c r="B597" i="1" s="1"/>
  <c r="K598" i="1"/>
  <c r="L598" i="1" s="1"/>
  <c r="M598" i="1" s="1"/>
  <c r="J599" i="1"/>
  <c r="S668" i="1" l="1"/>
  <c r="O668" i="1"/>
  <c r="Q668" i="1" s="1"/>
  <c r="R668" i="1" s="1"/>
  <c r="D668" i="1"/>
  <c r="E668" i="1" s="1"/>
  <c r="F669" i="1" s="1"/>
  <c r="A669" i="1"/>
  <c r="T668" i="1"/>
  <c r="C607" i="1"/>
  <c r="K599" i="1"/>
  <c r="L599" i="1" s="1"/>
  <c r="M599" i="1" s="1"/>
  <c r="J600" i="1"/>
  <c r="G599" i="1"/>
  <c r="H598" i="1"/>
  <c r="N598" i="1" s="1"/>
  <c r="P598" i="1" s="1"/>
  <c r="B598" i="1" s="1"/>
  <c r="T669" i="1" l="1"/>
  <c r="O669" i="1"/>
  <c r="Q669" i="1" s="1"/>
  <c r="R669" i="1" s="1"/>
  <c r="D669" i="1"/>
  <c r="E669" i="1" s="1"/>
  <c r="F670" i="1" s="1"/>
  <c r="A670" i="1"/>
  <c r="S669" i="1"/>
  <c r="C608" i="1"/>
  <c r="K600" i="1"/>
  <c r="L600" i="1" s="1"/>
  <c r="M600" i="1" s="1"/>
  <c r="J601" i="1"/>
  <c r="G600" i="1"/>
  <c r="H599" i="1"/>
  <c r="N599" i="1" s="1"/>
  <c r="P599" i="1" s="1"/>
  <c r="S670" i="1" l="1"/>
  <c r="O670" i="1"/>
  <c r="Q670" i="1" s="1"/>
  <c r="R670" i="1" s="1"/>
  <c r="D670" i="1"/>
  <c r="E670" i="1" s="1"/>
  <c r="F671" i="1" s="1"/>
  <c r="A671" i="1"/>
  <c r="T670" i="1"/>
  <c r="C609" i="1"/>
  <c r="H600" i="1"/>
  <c r="N600" i="1" s="1"/>
  <c r="P600" i="1" s="1"/>
  <c r="G601" i="1"/>
  <c r="K601" i="1"/>
  <c r="L601" i="1" s="1"/>
  <c r="M601" i="1" s="1"/>
  <c r="J602" i="1"/>
  <c r="B599" i="1"/>
  <c r="S671" i="1" l="1"/>
  <c r="T671" i="1"/>
  <c r="D671" i="1"/>
  <c r="E671" i="1" s="1"/>
  <c r="F672" i="1" s="1"/>
  <c r="O671" i="1"/>
  <c r="Q671" i="1" s="1"/>
  <c r="R671" i="1" s="1"/>
  <c r="A672" i="1"/>
  <c r="C610" i="1"/>
  <c r="K602" i="1"/>
  <c r="L602" i="1" s="1"/>
  <c r="M602" i="1" s="1"/>
  <c r="J603" i="1"/>
  <c r="G602" i="1"/>
  <c r="H601" i="1"/>
  <c r="N601" i="1" s="1"/>
  <c r="P601" i="1" s="1"/>
  <c r="B601" i="1" s="1"/>
  <c r="B600" i="1"/>
  <c r="O672" i="1" l="1"/>
  <c r="Q672" i="1" s="1"/>
  <c r="R672" i="1" s="1"/>
  <c r="A673" i="1"/>
  <c r="D672" i="1"/>
  <c r="E672" i="1" s="1"/>
  <c r="F673" i="1" s="1"/>
  <c r="S672" i="1"/>
  <c r="S673" i="1" s="1"/>
  <c r="T672" i="1"/>
  <c r="T673" i="1" s="1"/>
  <c r="C611" i="1"/>
  <c r="G603" i="1"/>
  <c r="H602" i="1"/>
  <c r="N602" i="1" s="1"/>
  <c r="P602" i="1" s="1"/>
  <c r="B602" i="1" s="1"/>
  <c r="K603" i="1"/>
  <c r="L603" i="1" s="1"/>
  <c r="M603" i="1" s="1"/>
  <c r="J604" i="1"/>
  <c r="D673" i="1" l="1"/>
  <c r="E673" i="1" s="1"/>
  <c r="F674" i="1" s="1"/>
  <c r="O673" i="1"/>
  <c r="Q673" i="1" s="1"/>
  <c r="R673" i="1" s="1"/>
  <c r="A674" i="1"/>
  <c r="C612" i="1"/>
  <c r="K604" i="1"/>
  <c r="L604" i="1" s="1"/>
  <c r="M604" i="1" s="1"/>
  <c r="J605" i="1"/>
  <c r="G604" i="1"/>
  <c r="H603" i="1"/>
  <c r="N603" i="1" s="1"/>
  <c r="P603" i="1" s="1"/>
  <c r="B603" i="1" s="1"/>
  <c r="D674" i="1" l="1"/>
  <c r="E674" i="1" s="1"/>
  <c r="F675" i="1" s="1"/>
  <c r="O674" i="1"/>
  <c r="Q674" i="1" s="1"/>
  <c r="R674" i="1" s="1"/>
  <c r="A675" i="1"/>
  <c r="S674" i="1"/>
  <c r="T674" i="1"/>
  <c r="C613" i="1"/>
  <c r="G605" i="1"/>
  <c r="H604" i="1"/>
  <c r="N604" i="1" s="1"/>
  <c r="P604" i="1" s="1"/>
  <c r="B604" i="1" s="1"/>
  <c r="K605" i="1"/>
  <c r="L605" i="1" s="1"/>
  <c r="M605" i="1" s="1"/>
  <c r="J606" i="1"/>
  <c r="T675" i="1" l="1"/>
  <c r="S675" i="1"/>
  <c r="D675" i="1"/>
  <c r="E675" i="1" s="1"/>
  <c r="F676" i="1" s="1"/>
  <c r="O675" i="1"/>
  <c r="Q675" i="1" s="1"/>
  <c r="R675" i="1" s="1"/>
  <c r="A676" i="1"/>
  <c r="C614" i="1"/>
  <c r="K606" i="1"/>
  <c r="L606" i="1" s="1"/>
  <c r="M606" i="1" s="1"/>
  <c r="J607" i="1"/>
  <c r="G606" i="1"/>
  <c r="H605" i="1"/>
  <c r="N605" i="1" s="1"/>
  <c r="P605" i="1" s="1"/>
  <c r="B605" i="1" s="1"/>
  <c r="O676" i="1" l="1"/>
  <c r="Q676" i="1" s="1"/>
  <c r="R676" i="1" s="1"/>
  <c r="D676" i="1"/>
  <c r="E676" i="1" s="1"/>
  <c r="F677" i="1" s="1"/>
  <c r="A677" i="1"/>
  <c r="S676" i="1"/>
  <c r="S677" i="1" s="1"/>
  <c r="T676" i="1"/>
  <c r="T677" i="1" s="1"/>
  <c r="C615" i="1"/>
  <c r="G607" i="1"/>
  <c r="H606" i="1"/>
  <c r="N606" i="1" s="1"/>
  <c r="P606" i="1" s="1"/>
  <c r="B606" i="1" s="1"/>
  <c r="K607" i="1"/>
  <c r="L607" i="1" s="1"/>
  <c r="M607" i="1" s="1"/>
  <c r="J608" i="1"/>
  <c r="D677" i="1" l="1"/>
  <c r="E677" i="1" s="1"/>
  <c r="F678" i="1" s="1"/>
  <c r="O677" i="1"/>
  <c r="Q677" i="1" s="1"/>
  <c r="R677" i="1" s="1"/>
  <c r="A678" i="1"/>
  <c r="C616" i="1"/>
  <c r="K608" i="1"/>
  <c r="L608" i="1" s="1"/>
  <c r="M608" i="1" s="1"/>
  <c r="J609" i="1"/>
  <c r="G608" i="1"/>
  <c r="H607" i="1"/>
  <c r="N607" i="1" s="1"/>
  <c r="P607" i="1" s="1"/>
  <c r="U607" i="1" s="1"/>
  <c r="U611" i="1" s="1"/>
  <c r="O678" i="1" l="1"/>
  <c r="Q678" i="1" s="1"/>
  <c r="R678" i="1" s="1"/>
  <c r="A679" i="1"/>
  <c r="D678" i="1"/>
  <c r="E678" i="1" s="1"/>
  <c r="F679" i="1" s="1"/>
  <c r="S678" i="1"/>
  <c r="T678" i="1"/>
  <c r="C617" i="1"/>
  <c r="B607" i="1"/>
  <c r="G609" i="1"/>
  <c r="H608" i="1"/>
  <c r="N608" i="1" s="1"/>
  <c r="P608" i="1" s="1"/>
  <c r="B608" i="1" s="1"/>
  <c r="K609" i="1"/>
  <c r="L609" i="1" s="1"/>
  <c r="M609" i="1" s="1"/>
  <c r="J610" i="1"/>
  <c r="T679" i="1" l="1"/>
  <c r="S679" i="1"/>
  <c r="D679" i="1"/>
  <c r="E679" i="1" s="1"/>
  <c r="F680" i="1" s="1"/>
  <c r="A680" i="1"/>
  <c r="O679" i="1"/>
  <c r="Q679" i="1" s="1"/>
  <c r="R679" i="1" s="1"/>
  <c r="C618" i="1"/>
  <c r="K610" i="1"/>
  <c r="L610" i="1" s="1"/>
  <c r="M610" i="1" s="1"/>
  <c r="J611" i="1"/>
  <c r="G610" i="1"/>
  <c r="H609" i="1"/>
  <c r="N609" i="1" s="1"/>
  <c r="P609" i="1" s="1"/>
  <c r="B609" i="1" s="1"/>
  <c r="O680" i="1" l="1"/>
  <c r="Q680" i="1" s="1"/>
  <c r="R680" i="1" s="1"/>
  <c r="A681" i="1"/>
  <c r="D680" i="1"/>
  <c r="E680" i="1" s="1"/>
  <c r="F681" i="1" s="1"/>
  <c r="S680" i="1"/>
  <c r="S681" i="1" s="1"/>
  <c r="T680" i="1"/>
  <c r="T681" i="1" s="1"/>
  <c r="C619" i="1"/>
  <c r="G611" i="1"/>
  <c r="H610" i="1"/>
  <c r="N610" i="1" s="1"/>
  <c r="P610" i="1" s="1"/>
  <c r="B610" i="1" s="1"/>
  <c r="K611" i="1"/>
  <c r="L611" i="1" s="1"/>
  <c r="M611" i="1" s="1"/>
  <c r="J612" i="1"/>
  <c r="O681" i="1" l="1"/>
  <c r="Q681" i="1" s="1"/>
  <c r="R681" i="1" s="1"/>
  <c r="D681" i="1"/>
  <c r="E681" i="1" s="1"/>
  <c r="F682" i="1" s="1"/>
  <c r="A682" i="1"/>
  <c r="C620" i="1"/>
  <c r="K612" i="1"/>
  <c r="L612" i="1" s="1"/>
  <c r="M612" i="1" s="1"/>
  <c r="J613" i="1"/>
  <c r="G612" i="1"/>
  <c r="H611" i="1"/>
  <c r="N611" i="1" s="1"/>
  <c r="P611" i="1" s="1"/>
  <c r="B611" i="1" s="1"/>
  <c r="O682" i="1" l="1"/>
  <c r="Q682" i="1" s="1"/>
  <c r="R682" i="1" s="1"/>
  <c r="A683" i="1"/>
  <c r="D682" i="1"/>
  <c r="E682" i="1" s="1"/>
  <c r="F683" i="1" s="1"/>
  <c r="S682" i="1"/>
  <c r="S683" i="1" s="1"/>
  <c r="T682" i="1"/>
  <c r="T683" i="1" s="1"/>
  <c r="C621" i="1"/>
  <c r="G613" i="1"/>
  <c r="H612" i="1"/>
  <c r="N612" i="1" s="1"/>
  <c r="P612" i="1" s="1"/>
  <c r="B612" i="1" s="1"/>
  <c r="K613" i="1"/>
  <c r="L613" i="1" s="1"/>
  <c r="M613" i="1" s="1"/>
  <c r="J614" i="1"/>
  <c r="D683" i="1" l="1"/>
  <c r="E683" i="1" s="1"/>
  <c r="F684" i="1" s="1"/>
  <c r="O683" i="1"/>
  <c r="Q683" i="1" s="1"/>
  <c r="R683" i="1" s="1"/>
  <c r="A684" i="1"/>
  <c r="C622" i="1"/>
  <c r="K614" i="1"/>
  <c r="L614" i="1" s="1"/>
  <c r="M614" i="1" s="1"/>
  <c r="J615" i="1"/>
  <c r="G614" i="1"/>
  <c r="H613" i="1"/>
  <c r="N613" i="1" s="1"/>
  <c r="P613" i="1" s="1"/>
  <c r="B613" i="1" s="1"/>
  <c r="A685" i="1" l="1"/>
  <c r="O684" i="1"/>
  <c r="Q684" i="1" s="1"/>
  <c r="R684" i="1" s="1"/>
  <c r="D684" i="1"/>
  <c r="E684" i="1" s="1"/>
  <c r="F685" i="1" s="1"/>
  <c r="S684" i="1"/>
  <c r="T684" i="1"/>
  <c r="C623" i="1"/>
  <c r="G615" i="1"/>
  <c r="H614" i="1"/>
  <c r="N614" i="1" s="1"/>
  <c r="P614" i="1" s="1"/>
  <c r="B614" i="1" s="1"/>
  <c r="K615" i="1"/>
  <c r="L615" i="1" s="1"/>
  <c r="M615" i="1" s="1"/>
  <c r="J616" i="1"/>
  <c r="T685" i="1" l="1"/>
  <c r="S685" i="1"/>
  <c r="A686" i="1"/>
  <c r="D685" i="1"/>
  <c r="E685" i="1" s="1"/>
  <c r="F686" i="1" s="1"/>
  <c r="O685" i="1"/>
  <c r="Q685" i="1" s="1"/>
  <c r="R685" i="1" s="1"/>
  <c r="C624" i="1"/>
  <c r="K616" i="1"/>
  <c r="L616" i="1" s="1"/>
  <c r="M616" i="1" s="1"/>
  <c r="J617" i="1"/>
  <c r="G616" i="1"/>
  <c r="H615" i="1"/>
  <c r="N615" i="1" s="1"/>
  <c r="P615" i="1" s="1"/>
  <c r="B615" i="1" s="1"/>
  <c r="O686" i="1" l="1"/>
  <c r="Q686" i="1" s="1"/>
  <c r="R686" i="1" s="1"/>
  <c r="A687" i="1"/>
  <c r="D686" i="1"/>
  <c r="E686" i="1" s="1"/>
  <c r="F687" i="1" s="1"/>
  <c r="S686" i="1"/>
  <c r="T686" i="1"/>
  <c r="C625" i="1"/>
  <c r="G617" i="1"/>
  <c r="H616" i="1"/>
  <c r="N616" i="1" s="1"/>
  <c r="P616" i="1" s="1"/>
  <c r="B616" i="1" s="1"/>
  <c r="K617" i="1"/>
  <c r="L617" i="1" s="1"/>
  <c r="M617" i="1" s="1"/>
  <c r="J618" i="1"/>
  <c r="T687" i="1" l="1"/>
  <c r="S687" i="1"/>
  <c r="D687" i="1"/>
  <c r="E687" i="1" s="1"/>
  <c r="F688" i="1" s="1"/>
  <c r="O687" i="1"/>
  <c r="Q687" i="1" s="1"/>
  <c r="R687" i="1" s="1"/>
  <c r="A688" i="1"/>
  <c r="C626" i="1"/>
  <c r="K618" i="1"/>
  <c r="L618" i="1" s="1"/>
  <c r="M618" i="1" s="1"/>
  <c r="J619" i="1"/>
  <c r="G618" i="1"/>
  <c r="H617" i="1"/>
  <c r="N617" i="1" s="1"/>
  <c r="P617" i="1" s="1"/>
  <c r="B617" i="1" s="1"/>
  <c r="A689" i="1" l="1"/>
  <c r="O688" i="1"/>
  <c r="Q688" i="1" s="1"/>
  <c r="R688" i="1" s="1"/>
  <c r="D688" i="1"/>
  <c r="E688" i="1" s="1"/>
  <c r="F689" i="1" s="1"/>
  <c r="S688" i="1"/>
  <c r="T688" i="1"/>
  <c r="T689" i="1" s="1"/>
  <c r="C627" i="1"/>
  <c r="G619" i="1"/>
  <c r="H618" i="1"/>
  <c r="N618" i="1" s="1"/>
  <c r="P618" i="1" s="1"/>
  <c r="B618" i="1" s="1"/>
  <c r="K619" i="1"/>
  <c r="L619" i="1" s="1"/>
  <c r="M619" i="1" s="1"/>
  <c r="J620" i="1"/>
  <c r="S689" i="1" l="1"/>
  <c r="D689" i="1"/>
  <c r="E689" i="1" s="1"/>
  <c r="F690" i="1" s="1"/>
  <c r="O689" i="1"/>
  <c r="Q689" i="1" s="1"/>
  <c r="R689" i="1" s="1"/>
  <c r="A690" i="1"/>
  <c r="C628" i="1"/>
  <c r="K620" i="1"/>
  <c r="L620" i="1" s="1"/>
  <c r="M620" i="1" s="1"/>
  <c r="J621" i="1"/>
  <c r="G620" i="1"/>
  <c r="H619" i="1"/>
  <c r="N619" i="1" s="1"/>
  <c r="P619" i="1" s="1"/>
  <c r="B619" i="1" s="1"/>
  <c r="D690" i="1" l="1"/>
  <c r="E690" i="1" s="1"/>
  <c r="F691" i="1" s="1"/>
  <c r="O690" i="1"/>
  <c r="Q690" i="1" s="1"/>
  <c r="R690" i="1" s="1"/>
  <c r="A691" i="1"/>
  <c r="S690" i="1"/>
  <c r="T690" i="1"/>
  <c r="C629" i="1"/>
  <c r="G621" i="1"/>
  <c r="H620" i="1"/>
  <c r="N620" i="1" s="1"/>
  <c r="P620" i="1" s="1"/>
  <c r="B620" i="1" s="1"/>
  <c r="K621" i="1"/>
  <c r="L621" i="1" s="1"/>
  <c r="M621" i="1" s="1"/>
  <c r="J622" i="1"/>
  <c r="T691" i="1" l="1"/>
  <c r="S691" i="1"/>
  <c r="A692" i="1"/>
  <c r="D691" i="1"/>
  <c r="E691" i="1" s="1"/>
  <c r="F692" i="1" s="1"/>
  <c r="O691" i="1"/>
  <c r="Q691" i="1" s="1"/>
  <c r="R691" i="1" s="1"/>
  <c r="C630" i="1"/>
  <c r="K622" i="1"/>
  <c r="L622" i="1" s="1"/>
  <c r="M622" i="1" s="1"/>
  <c r="J623" i="1"/>
  <c r="G622" i="1"/>
  <c r="H621" i="1"/>
  <c r="N621" i="1" s="1"/>
  <c r="P621" i="1" s="1"/>
  <c r="B621" i="1" s="1"/>
  <c r="A693" i="1" l="1"/>
  <c r="D692" i="1"/>
  <c r="E692" i="1" s="1"/>
  <c r="F693" i="1" s="1"/>
  <c r="O692" i="1"/>
  <c r="Q692" i="1" s="1"/>
  <c r="R692" i="1" s="1"/>
  <c r="S692" i="1"/>
  <c r="T692" i="1"/>
  <c r="C631" i="1"/>
  <c r="G623" i="1"/>
  <c r="H622" i="1"/>
  <c r="N622" i="1" s="1"/>
  <c r="P622" i="1" s="1"/>
  <c r="B622" i="1" s="1"/>
  <c r="K623" i="1"/>
  <c r="L623" i="1" s="1"/>
  <c r="M623" i="1" s="1"/>
  <c r="J624" i="1"/>
  <c r="T693" i="1" l="1"/>
  <c r="S693" i="1"/>
  <c r="A694" i="1"/>
  <c r="D693" i="1"/>
  <c r="E693" i="1" s="1"/>
  <c r="F694" i="1" s="1"/>
  <c r="O693" i="1"/>
  <c r="Q693" i="1" s="1"/>
  <c r="R693" i="1" s="1"/>
  <c r="C632" i="1"/>
  <c r="K624" i="1"/>
  <c r="L624" i="1" s="1"/>
  <c r="M624" i="1" s="1"/>
  <c r="J625" i="1"/>
  <c r="G624" i="1"/>
  <c r="H623" i="1"/>
  <c r="N623" i="1" s="1"/>
  <c r="P623" i="1" s="1"/>
  <c r="B623" i="1" s="1"/>
  <c r="A695" i="1" l="1"/>
  <c r="D694" i="1"/>
  <c r="E694" i="1" s="1"/>
  <c r="F695" i="1" s="1"/>
  <c r="O694" i="1"/>
  <c r="Q694" i="1" s="1"/>
  <c r="R694" i="1" s="1"/>
  <c r="S694" i="1"/>
  <c r="T694" i="1"/>
  <c r="C633" i="1"/>
  <c r="G625" i="1"/>
  <c r="H624" i="1"/>
  <c r="N624" i="1" s="1"/>
  <c r="P624" i="1" s="1"/>
  <c r="B624" i="1" s="1"/>
  <c r="K625" i="1"/>
  <c r="L625" i="1" s="1"/>
  <c r="M625" i="1" s="1"/>
  <c r="J626" i="1"/>
  <c r="T695" i="1" l="1"/>
  <c r="S695" i="1"/>
  <c r="O695" i="1"/>
  <c r="Q695" i="1" s="1"/>
  <c r="R695" i="1" s="1"/>
  <c r="A696" i="1"/>
  <c r="D695" i="1"/>
  <c r="E695" i="1" s="1"/>
  <c r="F696" i="1" s="1"/>
  <c r="C634" i="1"/>
  <c r="K626" i="1"/>
  <c r="L626" i="1" s="1"/>
  <c r="M626" i="1" s="1"/>
  <c r="J627" i="1"/>
  <c r="G626" i="1"/>
  <c r="H625" i="1"/>
  <c r="N625" i="1" s="1"/>
  <c r="P625" i="1" s="1"/>
  <c r="B625" i="1" s="1"/>
  <c r="A697" i="1" l="1"/>
  <c r="O696" i="1"/>
  <c r="Q696" i="1" s="1"/>
  <c r="R696" i="1" s="1"/>
  <c r="D696" i="1"/>
  <c r="E696" i="1" s="1"/>
  <c r="F697" i="1" s="1"/>
  <c r="S696" i="1"/>
  <c r="S697" i="1" s="1"/>
  <c r="T696" i="1"/>
  <c r="T697" i="1" s="1"/>
  <c r="C635" i="1"/>
  <c r="G627" i="1"/>
  <c r="H626" i="1"/>
  <c r="N626" i="1" s="1"/>
  <c r="P626" i="1" s="1"/>
  <c r="B626" i="1" s="1"/>
  <c r="K627" i="1"/>
  <c r="L627" i="1" s="1"/>
  <c r="M627" i="1" s="1"/>
  <c r="J628" i="1"/>
  <c r="A698" i="1" l="1"/>
  <c r="O697" i="1"/>
  <c r="Q697" i="1" s="1"/>
  <c r="R697" i="1" s="1"/>
  <c r="D697" i="1"/>
  <c r="E697" i="1" s="1"/>
  <c r="F698" i="1" s="1"/>
  <c r="C636" i="1"/>
  <c r="K628" i="1"/>
  <c r="L628" i="1" s="1"/>
  <c r="M628" i="1" s="1"/>
  <c r="J629" i="1"/>
  <c r="G628" i="1"/>
  <c r="H627" i="1"/>
  <c r="N627" i="1" s="1"/>
  <c r="P627" i="1" s="1"/>
  <c r="B627" i="1" s="1"/>
  <c r="D698" i="1" l="1"/>
  <c r="E698" i="1" s="1"/>
  <c r="F699" i="1" s="1"/>
  <c r="A699" i="1"/>
  <c r="O698" i="1"/>
  <c r="Q698" i="1" s="1"/>
  <c r="R698" i="1" s="1"/>
  <c r="S698" i="1"/>
  <c r="T698" i="1"/>
  <c r="C637" i="1"/>
  <c r="G629" i="1"/>
  <c r="H628" i="1"/>
  <c r="N628" i="1" s="1"/>
  <c r="P628" i="1" s="1"/>
  <c r="B628" i="1" s="1"/>
  <c r="K629" i="1"/>
  <c r="L629" i="1" s="1"/>
  <c r="M629" i="1" s="1"/>
  <c r="J630" i="1"/>
  <c r="T699" i="1" l="1"/>
  <c r="S699" i="1"/>
  <c r="A700" i="1"/>
  <c r="D699" i="1"/>
  <c r="E699" i="1" s="1"/>
  <c r="F700" i="1" s="1"/>
  <c r="O699" i="1"/>
  <c r="Q699" i="1" s="1"/>
  <c r="R699" i="1" s="1"/>
  <c r="C638" i="1"/>
  <c r="K630" i="1"/>
  <c r="L630" i="1" s="1"/>
  <c r="M630" i="1" s="1"/>
  <c r="J631" i="1"/>
  <c r="G630" i="1"/>
  <c r="H629" i="1"/>
  <c r="N629" i="1" s="1"/>
  <c r="P629" i="1" s="1"/>
  <c r="B629" i="1" s="1"/>
  <c r="D700" i="1" l="1"/>
  <c r="E700" i="1" s="1"/>
  <c r="F701" i="1" s="1"/>
  <c r="O700" i="1"/>
  <c r="Q700" i="1" s="1"/>
  <c r="R700" i="1" s="1"/>
  <c r="A701" i="1"/>
  <c r="S700" i="1"/>
  <c r="T700" i="1"/>
  <c r="C639" i="1"/>
  <c r="G631" i="1"/>
  <c r="H630" i="1"/>
  <c r="N630" i="1" s="1"/>
  <c r="P630" i="1" s="1"/>
  <c r="B630" i="1" s="1"/>
  <c r="K631" i="1"/>
  <c r="L631" i="1" s="1"/>
  <c r="M631" i="1" s="1"/>
  <c r="J632" i="1"/>
  <c r="T701" i="1" l="1"/>
  <c r="S701" i="1"/>
  <c r="D701" i="1"/>
  <c r="E701" i="1" s="1"/>
  <c r="F702" i="1" s="1"/>
  <c r="O701" i="1"/>
  <c r="Q701" i="1" s="1"/>
  <c r="R701" i="1" s="1"/>
  <c r="A702" i="1"/>
  <c r="C640" i="1"/>
  <c r="K632" i="1"/>
  <c r="L632" i="1" s="1"/>
  <c r="M632" i="1" s="1"/>
  <c r="J633" i="1"/>
  <c r="G632" i="1"/>
  <c r="H631" i="1"/>
  <c r="N631" i="1" s="1"/>
  <c r="P631" i="1" s="1"/>
  <c r="B631" i="1" s="1"/>
  <c r="O702" i="1" l="1"/>
  <c r="Q702" i="1" s="1"/>
  <c r="R702" i="1" s="1"/>
  <c r="D702" i="1"/>
  <c r="E702" i="1" s="1"/>
  <c r="F703" i="1" s="1"/>
  <c r="A703" i="1"/>
  <c r="S702" i="1"/>
  <c r="S703" i="1" s="1"/>
  <c r="T702" i="1"/>
  <c r="T703" i="1" s="1"/>
  <c r="C641" i="1"/>
  <c r="G633" i="1"/>
  <c r="H632" i="1"/>
  <c r="N632" i="1" s="1"/>
  <c r="P632" i="1" s="1"/>
  <c r="B632" i="1" s="1"/>
  <c r="K633" i="1"/>
  <c r="L633" i="1" s="1"/>
  <c r="M633" i="1" s="1"/>
  <c r="J634" i="1"/>
  <c r="D703" i="1" l="1"/>
  <c r="E703" i="1" s="1"/>
  <c r="F704" i="1" s="1"/>
  <c r="A704" i="1"/>
  <c r="O703" i="1"/>
  <c r="Q703" i="1" s="1"/>
  <c r="R703" i="1" s="1"/>
  <c r="C642" i="1"/>
  <c r="C643" i="1" s="1"/>
  <c r="K634" i="1"/>
  <c r="L634" i="1" s="1"/>
  <c r="M634" i="1" s="1"/>
  <c r="J635" i="1"/>
  <c r="G634" i="1"/>
  <c r="H633" i="1"/>
  <c r="N633" i="1" s="1"/>
  <c r="P633" i="1" s="1"/>
  <c r="B633" i="1" s="1"/>
  <c r="A705" i="1" l="1"/>
  <c r="O704" i="1"/>
  <c r="Q704" i="1" s="1"/>
  <c r="R704" i="1" s="1"/>
  <c r="D704" i="1"/>
  <c r="E704" i="1" s="1"/>
  <c r="F705" i="1" s="1"/>
  <c r="S704" i="1"/>
  <c r="T704" i="1"/>
  <c r="C644" i="1"/>
  <c r="G635" i="1"/>
  <c r="H634" i="1"/>
  <c r="N634" i="1" s="1"/>
  <c r="P634" i="1" s="1"/>
  <c r="B634" i="1" s="1"/>
  <c r="K635" i="1"/>
  <c r="L635" i="1" s="1"/>
  <c r="M635" i="1" s="1"/>
  <c r="J636" i="1"/>
  <c r="T705" i="1" l="1"/>
  <c r="S705" i="1"/>
  <c r="A706" i="1"/>
  <c r="O705" i="1"/>
  <c r="Q705" i="1" s="1"/>
  <c r="R705" i="1" s="1"/>
  <c r="D705" i="1"/>
  <c r="E705" i="1" s="1"/>
  <c r="F706" i="1" s="1"/>
  <c r="C645" i="1"/>
  <c r="C646" i="1" s="1"/>
  <c r="C647" i="1" s="1"/>
  <c r="C648" i="1" s="1"/>
  <c r="K636" i="1"/>
  <c r="L636" i="1" s="1"/>
  <c r="M636" i="1" s="1"/>
  <c r="J637" i="1"/>
  <c r="G636" i="1"/>
  <c r="H635" i="1"/>
  <c r="N635" i="1" s="1"/>
  <c r="P635" i="1" s="1"/>
  <c r="B635" i="1" s="1"/>
  <c r="O706" i="1" l="1"/>
  <c r="Q706" i="1" s="1"/>
  <c r="R706" i="1" s="1"/>
  <c r="A707" i="1"/>
  <c r="D706" i="1"/>
  <c r="E706" i="1" s="1"/>
  <c r="F707" i="1" s="1"/>
  <c r="T706" i="1"/>
  <c r="S706" i="1"/>
  <c r="C649" i="1"/>
  <c r="G637" i="1"/>
  <c r="H636" i="1"/>
  <c r="N636" i="1" s="1"/>
  <c r="P636" i="1" s="1"/>
  <c r="B636" i="1" s="1"/>
  <c r="K637" i="1"/>
  <c r="L637" i="1" s="1"/>
  <c r="M637" i="1" s="1"/>
  <c r="J638" i="1"/>
  <c r="S707" i="1" l="1"/>
  <c r="T707" i="1"/>
  <c r="A708" i="1"/>
  <c r="D707" i="1"/>
  <c r="E707" i="1" s="1"/>
  <c r="F708" i="1" s="1"/>
  <c r="O707" i="1"/>
  <c r="Q707" i="1" s="1"/>
  <c r="R707" i="1" s="1"/>
  <c r="C650" i="1"/>
  <c r="K638" i="1"/>
  <c r="L638" i="1" s="1"/>
  <c r="M638" i="1" s="1"/>
  <c r="J639" i="1"/>
  <c r="G638" i="1"/>
  <c r="H637" i="1"/>
  <c r="N637" i="1" s="1"/>
  <c r="P637" i="1" s="1"/>
  <c r="B637" i="1" s="1"/>
  <c r="A709" i="1" l="1"/>
  <c r="D708" i="1"/>
  <c r="E708" i="1" s="1"/>
  <c r="F709" i="1" s="1"/>
  <c r="O708" i="1"/>
  <c r="Q708" i="1" s="1"/>
  <c r="R708" i="1" s="1"/>
  <c r="T708" i="1"/>
  <c r="S708" i="1"/>
  <c r="C651" i="1"/>
  <c r="G639" i="1"/>
  <c r="H638" i="1"/>
  <c r="N638" i="1" s="1"/>
  <c r="P638" i="1" s="1"/>
  <c r="B638" i="1" s="1"/>
  <c r="K639" i="1"/>
  <c r="L639" i="1" s="1"/>
  <c r="M639" i="1" s="1"/>
  <c r="J640" i="1"/>
  <c r="S709" i="1" l="1"/>
  <c r="T709" i="1"/>
  <c r="O709" i="1"/>
  <c r="Q709" i="1" s="1"/>
  <c r="R709" i="1" s="1"/>
  <c r="D709" i="1"/>
  <c r="E709" i="1" s="1"/>
  <c r="F710" i="1" s="1"/>
  <c r="A710" i="1"/>
  <c r="C652" i="1"/>
  <c r="K640" i="1"/>
  <c r="L640" i="1" s="1"/>
  <c r="M640" i="1" s="1"/>
  <c r="J641" i="1"/>
  <c r="G640" i="1"/>
  <c r="H639" i="1"/>
  <c r="N639" i="1" s="1"/>
  <c r="P639" i="1" s="1"/>
  <c r="B639" i="1" s="1"/>
  <c r="O710" i="1" l="1"/>
  <c r="Q710" i="1" s="1"/>
  <c r="R710" i="1" s="1"/>
  <c r="D710" i="1"/>
  <c r="E710" i="1" s="1"/>
  <c r="F711" i="1" s="1"/>
  <c r="A711" i="1"/>
  <c r="T710" i="1"/>
  <c r="S710" i="1"/>
  <c r="C653" i="1"/>
  <c r="G641" i="1"/>
  <c r="H640" i="1"/>
  <c r="N640" i="1" s="1"/>
  <c r="P640" i="1" s="1"/>
  <c r="B640" i="1" s="1"/>
  <c r="K641" i="1"/>
  <c r="L641" i="1" s="1"/>
  <c r="M641" i="1" s="1"/>
  <c r="J642" i="1"/>
  <c r="S711" i="1" l="1"/>
  <c r="T711" i="1"/>
  <c r="D711" i="1"/>
  <c r="E711" i="1" s="1"/>
  <c r="F712" i="1" s="1"/>
  <c r="O711" i="1"/>
  <c r="Q711" i="1" s="1"/>
  <c r="R711" i="1" s="1"/>
  <c r="A712" i="1"/>
  <c r="C654" i="1"/>
  <c r="K642" i="1"/>
  <c r="L642" i="1" s="1"/>
  <c r="M642" i="1" s="1"/>
  <c r="J643" i="1"/>
  <c r="G642" i="1"/>
  <c r="H641" i="1"/>
  <c r="N641" i="1" s="1"/>
  <c r="P641" i="1" s="1"/>
  <c r="B641" i="1" s="1"/>
  <c r="D712" i="1" l="1"/>
  <c r="E712" i="1" s="1"/>
  <c r="F713" i="1" s="1"/>
  <c r="A713" i="1"/>
  <c r="O712" i="1"/>
  <c r="Q712" i="1" s="1"/>
  <c r="R712" i="1" s="1"/>
  <c r="T712" i="1"/>
  <c r="S712" i="1"/>
  <c r="C655" i="1"/>
  <c r="G643" i="1"/>
  <c r="H642" i="1"/>
  <c r="N642" i="1" s="1"/>
  <c r="P642" i="1" s="1"/>
  <c r="B642" i="1" s="1"/>
  <c r="K643" i="1"/>
  <c r="L643" i="1" s="1"/>
  <c r="M643" i="1" s="1"/>
  <c r="J644" i="1"/>
  <c r="S713" i="1" l="1"/>
  <c r="T713" i="1"/>
  <c r="O713" i="1"/>
  <c r="Q713" i="1" s="1"/>
  <c r="R713" i="1" s="1"/>
  <c r="A714" i="1"/>
  <c r="D713" i="1"/>
  <c r="E713" i="1" s="1"/>
  <c r="F714" i="1" s="1"/>
  <c r="C656" i="1"/>
  <c r="K644" i="1"/>
  <c r="L644" i="1" s="1"/>
  <c r="M644" i="1" s="1"/>
  <c r="J645" i="1"/>
  <c r="G644" i="1"/>
  <c r="H643" i="1"/>
  <c r="N643" i="1" s="1"/>
  <c r="P643" i="1" s="1"/>
  <c r="B643" i="1" s="1"/>
  <c r="T714" i="1" l="1"/>
  <c r="O714" i="1"/>
  <c r="Q714" i="1" s="1"/>
  <c r="R714" i="1" s="1"/>
  <c r="A715" i="1"/>
  <c r="D714" i="1"/>
  <c r="E714" i="1" s="1"/>
  <c r="F715" i="1" s="1"/>
  <c r="S714" i="1"/>
  <c r="S715" i="1" s="1"/>
  <c r="C657" i="1"/>
  <c r="K645" i="1"/>
  <c r="L645" i="1" s="1"/>
  <c r="M645" i="1" s="1"/>
  <c r="J646" i="1"/>
  <c r="G645" i="1"/>
  <c r="H644" i="1"/>
  <c r="N644" i="1" s="1"/>
  <c r="P644" i="1" s="1"/>
  <c r="B644" i="1" s="1"/>
  <c r="O715" i="1" l="1"/>
  <c r="Q715" i="1" s="1"/>
  <c r="R715" i="1" s="1"/>
  <c r="D715" i="1"/>
  <c r="E715" i="1" s="1"/>
  <c r="F716" i="1" s="1"/>
  <c r="A716" i="1"/>
  <c r="T715" i="1"/>
  <c r="C658" i="1"/>
  <c r="H645" i="1"/>
  <c r="N645" i="1" s="1"/>
  <c r="P645" i="1" s="1"/>
  <c r="G646" i="1"/>
  <c r="K646" i="1"/>
  <c r="L646" i="1" s="1"/>
  <c r="M646" i="1" s="1"/>
  <c r="J647" i="1"/>
  <c r="T716" i="1" l="1"/>
  <c r="D716" i="1"/>
  <c r="E716" i="1" s="1"/>
  <c r="F717" i="1" s="1"/>
  <c r="O716" i="1"/>
  <c r="Q716" i="1" s="1"/>
  <c r="R716" i="1" s="1"/>
  <c r="A717" i="1"/>
  <c r="S716" i="1"/>
  <c r="S717" i="1" s="1"/>
  <c r="C659" i="1"/>
  <c r="B645" i="1"/>
  <c r="K647" i="1"/>
  <c r="L647" i="1" s="1"/>
  <c r="M647" i="1" s="1"/>
  <c r="J648" i="1"/>
  <c r="G647" i="1"/>
  <c r="H646" i="1"/>
  <c r="N646" i="1" s="1"/>
  <c r="P646" i="1" s="1"/>
  <c r="B646" i="1" s="1"/>
  <c r="D717" i="1" l="1"/>
  <c r="E717" i="1" s="1"/>
  <c r="F718" i="1" s="1"/>
  <c r="O717" i="1"/>
  <c r="Q717" i="1" s="1"/>
  <c r="R717" i="1" s="1"/>
  <c r="A718" i="1"/>
  <c r="T717" i="1"/>
  <c r="C660" i="1"/>
  <c r="G648" i="1"/>
  <c r="H647" i="1"/>
  <c r="N647" i="1" s="1"/>
  <c r="P647" i="1" s="1"/>
  <c r="B647" i="1" s="1"/>
  <c r="K648" i="1"/>
  <c r="L648" i="1" s="1"/>
  <c r="M648" i="1" s="1"/>
  <c r="J649" i="1"/>
  <c r="T718" i="1" l="1"/>
  <c r="A719" i="1"/>
  <c r="D718" i="1"/>
  <c r="E718" i="1" s="1"/>
  <c r="F719" i="1" s="1"/>
  <c r="O718" i="1"/>
  <c r="Q718" i="1" s="1"/>
  <c r="R718" i="1" s="1"/>
  <c r="S718" i="1"/>
  <c r="C661" i="1"/>
  <c r="K649" i="1"/>
  <c r="L649" i="1" s="1"/>
  <c r="M649" i="1" s="1"/>
  <c r="J650" i="1"/>
  <c r="G649" i="1"/>
  <c r="H648" i="1"/>
  <c r="N648" i="1" s="1"/>
  <c r="P648" i="1" s="1"/>
  <c r="B648" i="1" s="1"/>
  <c r="S719" i="1" l="1"/>
  <c r="D719" i="1"/>
  <c r="E719" i="1" s="1"/>
  <c r="F720" i="1" s="1"/>
  <c r="A720" i="1"/>
  <c r="O719" i="1"/>
  <c r="Q719" i="1" s="1"/>
  <c r="R719" i="1" s="1"/>
  <c r="T719" i="1"/>
  <c r="C662" i="1"/>
  <c r="C663" i="1" s="1"/>
  <c r="C664" i="1" s="1"/>
  <c r="G650" i="1"/>
  <c r="H649" i="1"/>
  <c r="N649" i="1" s="1"/>
  <c r="P649" i="1" s="1"/>
  <c r="B649" i="1" s="1"/>
  <c r="K650" i="1"/>
  <c r="L650" i="1" s="1"/>
  <c r="M650" i="1" s="1"/>
  <c r="J651" i="1"/>
  <c r="T720" i="1" l="1"/>
  <c r="D720" i="1"/>
  <c r="E720" i="1" s="1"/>
  <c r="F721" i="1" s="1"/>
  <c r="O720" i="1"/>
  <c r="Q720" i="1" s="1"/>
  <c r="R720" i="1" s="1"/>
  <c r="A721" i="1"/>
  <c r="S720" i="1"/>
  <c r="C665" i="1"/>
  <c r="K651" i="1"/>
  <c r="L651" i="1" s="1"/>
  <c r="M651" i="1" s="1"/>
  <c r="J652" i="1"/>
  <c r="G651" i="1"/>
  <c r="H650" i="1"/>
  <c r="N650" i="1" s="1"/>
  <c r="P650" i="1" s="1"/>
  <c r="B650" i="1" s="1"/>
  <c r="S721" i="1" l="1"/>
  <c r="D721" i="1"/>
  <c r="E721" i="1" s="1"/>
  <c r="F722" i="1" s="1"/>
  <c r="O721" i="1"/>
  <c r="Q721" i="1" s="1"/>
  <c r="R721" i="1" s="1"/>
  <c r="A722" i="1"/>
  <c r="T721" i="1"/>
  <c r="C666" i="1"/>
  <c r="G652" i="1"/>
  <c r="H651" i="1"/>
  <c r="N651" i="1" s="1"/>
  <c r="P651" i="1" s="1"/>
  <c r="B651" i="1" s="1"/>
  <c r="K652" i="1"/>
  <c r="L652" i="1" s="1"/>
  <c r="M652" i="1" s="1"/>
  <c r="J653" i="1"/>
  <c r="T722" i="1" l="1"/>
  <c r="D722" i="1"/>
  <c r="E722" i="1" s="1"/>
  <c r="F723" i="1" s="1"/>
  <c r="O722" i="1"/>
  <c r="Q722" i="1" s="1"/>
  <c r="R722" i="1" s="1"/>
  <c r="A723" i="1"/>
  <c r="S722" i="1"/>
  <c r="C667" i="1"/>
  <c r="K653" i="1"/>
  <c r="L653" i="1" s="1"/>
  <c r="M653" i="1" s="1"/>
  <c r="J654" i="1"/>
  <c r="G653" i="1"/>
  <c r="H652" i="1"/>
  <c r="N652" i="1" s="1"/>
  <c r="P652" i="1" s="1"/>
  <c r="B652" i="1" s="1"/>
  <c r="S723" i="1" l="1"/>
  <c r="A724" i="1"/>
  <c r="D723" i="1"/>
  <c r="E723" i="1" s="1"/>
  <c r="F724" i="1" s="1"/>
  <c r="O723" i="1"/>
  <c r="Q723" i="1" s="1"/>
  <c r="R723" i="1" s="1"/>
  <c r="T723" i="1"/>
  <c r="C668" i="1"/>
  <c r="G654" i="1"/>
  <c r="H653" i="1"/>
  <c r="N653" i="1" s="1"/>
  <c r="P653" i="1" s="1"/>
  <c r="B653" i="1" s="1"/>
  <c r="K654" i="1"/>
  <c r="L654" i="1" s="1"/>
  <c r="M654" i="1" s="1"/>
  <c r="J655" i="1"/>
  <c r="T724" i="1" l="1"/>
  <c r="D724" i="1"/>
  <c r="E724" i="1" s="1"/>
  <c r="F725" i="1" s="1"/>
  <c r="A725" i="1"/>
  <c r="O724" i="1"/>
  <c r="Q724" i="1" s="1"/>
  <c r="R724" i="1" s="1"/>
  <c r="S724" i="1"/>
  <c r="C669" i="1"/>
  <c r="K655" i="1"/>
  <c r="L655" i="1" s="1"/>
  <c r="M655" i="1" s="1"/>
  <c r="J656" i="1"/>
  <c r="G655" i="1"/>
  <c r="H654" i="1"/>
  <c r="N654" i="1" s="1"/>
  <c r="P654" i="1" s="1"/>
  <c r="B654" i="1" s="1"/>
  <c r="S725" i="1" l="1"/>
  <c r="O725" i="1"/>
  <c r="Q725" i="1" s="1"/>
  <c r="R725" i="1" s="1"/>
  <c r="D725" i="1"/>
  <c r="E725" i="1" s="1"/>
  <c r="F726" i="1" s="1"/>
  <c r="A726" i="1"/>
  <c r="T725" i="1"/>
  <c r="C670" i="1"/>
  <c r="G656" i="1"/>
  <c r="H655" i="1"/>
  <c r="N655" i="1" s="1"/>
  <c r="P655" i="1" s="1"/>
  <c r="B655" i="1" s="1"/>
  <c r="K656" i="1"/>
  <c r="L656" i="1" s="1"/>
  <c r="M656" i="1" s="1"/>
  <c r="J657" i="1"/>
  <c r="T726" i="1" l="1"/>
  <c r="O726" i="1"/>
  <c r="Q726" i="1" s="1"/>
  <c r="R726" i="1" s="1"/>
  <c r="D726" i="1"/>
  <c r="E726" i="1" s="1"/>
  <c r="F727" i="1" s="1"/>
  <c r="A727" i="1"/>
  <c r="S726" i="1"/>
  <c r="C671" i="1"/>
  <c r="K657" i="1"/>
  <c r="L657" i="1" s="1"/>
  <c r="M657" i="1" s="1"/>
  <c r="J658" i="1"/>
  <c r="G657" i="1"/>
  <c r="H656" i="1"/>
  <c r="N656" i="1" s="1"/>
  <c r="P656" i="1" s="1"/>
  <c r="B656" i="1" s="1"/>
  <c r="S727" i="1" l="1"/>
  <c r="T727" i="1"/>
  <c r="O727" i="1"/>
  <c r="Q727" i="1" s="1"/>
  <c r="R727" i="1" s="1"/>
  <c r="D727" i="1"/>
  <c r="E727" i="1" s="1"/>
  <c r="F728" i="1" s="1"/>
  <c r="A728" i="1"/>
  <c r="C672" i="1"/>
  <c r="G658" i="1"/>
  <c r="H657" i="1"/>
  <c r="N657" i="1" s="1"/>
  <c r="P657" i="1" s="1"/>
  <c r="B657" i="1" s="1"/>
  <c r="K658" i="1"/>
  <c r="L658" i="1" s="1"/>
  <c r="M658" i="1" s="1"/>
  <c r="J659" i="1"/>
  <c r="T728" i="1" l="1"/>
  <c r="O728" i="1"/>
  <c r="Q728" i="1" s="1"/>
  <c r="R728" i="1" s="1"/>
  <c r="A729" i="1"/>
  <c r="D728" i="1"/>
  <c r="E728" i="1" s="1"/>
  <c r="F729" i="1" s="1"/>
  <c r="S728" i="1"/>
  <c r="C673" i="1"/>
  <c r="K659" i="1"/>
  <c r="L659" i="1" s="1"/>
  <c r="M659" i="1" s="1"/>
  <c r="J660" i="1"/>
  <c r="G659" i="1"/>
  <c r="H658" i="1"/>
  <c r="N658" i="1" s="1"/>
  <c r="P658" i="1" s="1"/>
  <c r="B658" i="1" s="1"/>
  <c r="S729" i="1" l="1"/>
  <c r="D729" i="1"/>
  <c r="E729" i="1" s="1"/>
  <c r="F730" i="1" s="1"/>
  <c r="A730" i="1"/>
  <c r="O729" i="1"/>
  <c r="Q729" i="1" s="1"/>
  <c r="R729" i="1" s="1"/>
  <c r="T729" i="1"/>
  <c r="C674" i="1"/>
  <c r="G660" i="1"/>
  <c r="H659" i="1"/>
  <c r="N659" i="1" s="1"/>
  <c r="P659" i="1" s="1"/>
  <c r="B659" i="1" s="1"/>
  <c r="K660" i="1"/>
  <c r="L660" i="1" s="1"/>
  <c r="M660" i="1" s="1"/>
  <c r="J661" i="1"/>
  <c r="T730" i="1" l="1"/>
  <c r="S730" i="1"/>
  <c r="A731" i="1"/>
  <c r="D730" i="1"/>
  <c r="E730" i="1" s="1"/>
  <c r="F731" i="1" s="1"/>
  <c r="O730" i="1"/>
  <c r="Q730" i="1" s="1"/>
  <c r="R730" i="1" s="1"/>
  <c r="C675" i="1"/>
  <c r="K661" i="1"/>
  <c r="L661" i="1" s="1"/>
  <c r="M661" i="1" s="1"/>
  <c r="J662" i="1"/>
  <c r="G661" i="1"/>
  <c r="H660" i="1"/>
  <c r="N660" i="1" s="1"/>
  <c r="P660" i="1" s="1"/>
  <c r="B660" i="1" s="1"/>
  <c r="A732" i="1" l="1"/>
  <c r="D731" i="1"/>
  <c r="E731" i="1" s="1"/>
  <c r="F732" i="1" s="1"/>
  <c r="O731" i="1"/>
  <c r="Q731" i="1" s="1"/>
  <c r="R731" i="1" s="1"/>
  <c r="S731" i="1"/>
  <c r="T731" i="1"/>
  <c r="C676" i="1"/>
  <c r="K662" i="1"/>
  <c r="L662" i="1" s="1"/>
  <c r="M662" i="1" s="1"/>
  <c r="J663" i="1"/>
  <c r="G662" i="1"/>
  <c r="H661" i="1"/>
  <c r="N661" i="1" s="1"/>
  <c r="P661" i="1" s="1"/>
  <c r="B661" i="1" s="1"/>
  <c r="T732" i="1" l="1"/>
  <c r="S732" i="1"/>
  <c r="A733" i="1"/>
  <c r="D732" i="1"/>
  <c r="E732" i="1" s="1"/>
  <c r="F733" i="1" s="1"/>
  <c r="O732" i="1"/>
  <c r="Q732" i="1" s="1"/>
  <c r="R732" i="1" s="1"/>
  <c r="C677" i="1"/>
  <c r="H662" i="1"/>
  <c r="N662" i="1" s="1"/>
  <c r="P662" i="1" s="1"/>
  <c r="G663" i="1"/>
  <c r="K663" i="1"/>
  <c r="L663" i="1" s="1"/>
  <c r="M663" i="1" s="1"/>
  <c r="J664" i="1"/>
  <c r="D733" i="1" l="1"/>
  <c r="E733" i="1" s="1"/>
  <c r="F734" i="1" s="1"/>
  <c r="O733" i="1"/>
  <c r="Q733" i="1" s="1"/>
  <c r="R733" i="1" s="1"/>
  <c r="A734" i="1"/>
  <c r="S733" i="1"/>
  <c r="S734" i="1" s="1"/>
  <c r="T733" i="1"/>
  <c r="T734" i="1" s="1"/>
  <c r="C678" i="1"/>
  <c r="B662" i="1"/>
  <c r="K664" i="1"/>
  <c r="L664" i="1" s="1"/>
  <c r="M664" i="1" s="1"/>
  <c r="J665" i="1"/>
  <c r="G664" i="1"/>
  <c r="H663" i="1"/>
  <c r="N663" i="1" s="1"/>
  <c r="P663" i="1" s="1"/>
  <c r="O734" i="1" l="1"/>
  <c r="Q734" i="1" s="1"/>
  <c r="R734" i="1" s="1"/>
  <c r="A735" i="1"/>
  <c r="D734" i="1"/>
  <c r="E734" i="1" s="1"/>
  <c r="F735" i="1" s="1"/>
  <c r="B663" i="1"/>
  <c r="C679" i="1"/>
  <c r="G665" i="1"/>
  <c r="H664" i="1"/>
  <c r="N664" i="1" s="1"/>
  <c r="P664" i="1" s="1"/>
  <c r="B664" i="1" s="1"/>
  <c r="K665" i="1"/>
  <c r="L665" i="1" s="1"/>
  <c r="M665" i="1" s="1"/>
  <c r="J666" i="1"/>
  <c r="D735" i="1" l="1"/>
  <c r="E735" i="1" s="1"/>
  <c r="F736" i="1" s="1"/>
  <c r="O735" i="1"/>
  <c r="Q735" i="1" s="1"/>
  <c r="R735" i="1" s="1"/>
  <c r="A736" i="1"/>
  <c r="S735" i="1"/>
  <c r="T735" i="1"/>
  <c r="C680" i="1"/>
  <c r="K666" i="1"/>
  <c r="L666" i="1" s="1"/>
  <c r="M666" i="1" s="1"/>
  <c r="J667" i="1"/>
  <c r="G666" i="1"/>
  <c r="H665" i="1"/>
  <c r="N665" i="1" s="1"/>
  <c r="P665" i="1" s="1"/>
  <c r="B665" i="1" s="1"/>
  <c r="T736" i="1" l="1"/>
  <c r="S736" i="1"/>
  <c r="D736" i="1"/>
  <c r="E736" i="1" s="1"/>
  <c r="F737" i="1" s="1"/>
  <c r="A737" i="1"/>
  <c r="O736" i="1"/>
  <c r="Q736" i="1" s="1"/>
  <c r="R736" i="1" s="1"/>
  <c r="C681" i="1"/>
  <c r="G667" i="1"/>
  <c r="H666" i="1"/>
  <c r="N666" i="1" s="1"/>
  <c r="P666" i="1" s="1"/>
  <c r="B666" i="1" s="1"/>
  <c r="K667" i="1"/>
  <c r="L667" i="1" s="1"/>
  <c r="M667" i="1" s="1"/>
  <c r="J668" i="1"/>
  <c r="D737" i="1" l="1"/>
  <c r="E737" i="1" s="1"/>
  <c r="F738" i="1" s="1"/>
  <c r="A738" i="1"/>
  <c r="O737" i="1"/>
  <c r="Q737" i="1" s="1"/>
  <c r="R737" i="1" s="1"/>
  <c r="S737" i="1"/>
  <c r="T737" i="1"/>
  <c r="C682" i="1"/>
  <c r="K668" i="1"/>
  <c r="L668" i="1" s="1"/>
  <c r="M668" i="1" s="1"/>
  <c r="J669" i="1"/>
  <c r="G668" i="1"/>
  <c r="H667" i="1"/>
  <c r="N667" i="1" s="1"/>
  <c r="P667" i="1" s="1"/>
  <c r="B667" i="1" s="1"/>
  <c r="T738" i="1" l="1"/>
  <c r="S738" i="1"/>
  <c r="D738" i="1"/>
  <c r="E738" i="1" s="1"/>
  <c r="F739" i="1" s="1"/>
  <c r="A739" i="1"/>
  <c r="O738" i="1"/>
  <c r="Q738" i="1" s="1"/>
  <c r="R738" i="1" s="1"/>
  <c r="C683" i="1"/>
  <c r="G669" i="1"/>
  <c r="H668" i="1"/>
  <c r="N668" i="1" s="1"/>
  <c r="P668" i="1" s="1"/>
  <c r="B668" i="1" s="1"/>
  <c r="K669" i="1"/>
  <c r="L669" i="1" s="1"/>
  <c r="M669" i="1" s="1"/>
  <c r="J670" i="1"/>
  <c r="O739" i="1" l="1"/>
  <c r="Q739" i="1" s="1"/>
  <c r="R739" i="1" s="1"/>
  <c r="A740" i="1"/>
  <c r="D739" i="1"/>
  <c r="E739" i="1" s="1"/>
  <c r="F740" i="1" s="1"/>
  <c r="S739" i="1"/>
  <c r="T739" i="1"/>
  <c r="C684" i="1"/>
  <c r="K670" i="1"/>
  <c r="L670" i="1" s="1"/>
  <c r="M670" i="1" s="1"/>
  <c r="J671" i="1"/>
  <c r="G670" i="1"/>
  <c r="H669" i="1"/>
  <c r="N669" i="1" s="1"/>
  <c r="P669" i="1" s="1"/>
  <c r="B669" i="1" s="1"/>
  <c r="T740" i="1" l="1"/>
  <c r="S740" i="1"/>
  <c r="D740" i="1"/>
  <c r="E740" i="1" s="1"/>
  <c r="F741" i="1" s="1"/>
  <c r="O740" i="1"/>
  <c r="Q740" i="1" s="1"/>
  <c r="R740" i="1" s="1"/>
  <c r="A741" i="1"/>
  <c r="C685" i="1"/>
  <c r="G671" i="1"/>
  <c r="H670" i="1"/>
  <c r="N670" i="1" s="1"/>
  <c r="P670" i="1" s="1"/>
  <c r="B670" i="1" s="1"/>
  <c r="K671" i="1"/>
  <c r="L671" i="1" s="1"/>
  <c r="M671" i="1" s="1"/>
  <c r="J672" i="1"/>
  <c r="A742" i="1" l="1"/>
  <c r="D741" i="1"/>
  <c r="E741" i="1" s="1"/>
  <c r="F742" i="1" s="1"/>
  <c r="O741" i="1"/>
  <c r="Q741" i="1" s="1"/>
  <c r="R741" i="1" s="1"/>
  <c r="S741" i="1"/>
  <c r="T741" i="1"/>
  <c r="C686" i="1"/>
  <c r="K672" i="1"/>
  <c r="L672" i="1" s="1"/>
  <c r="M672" i="1" s="1"/>
  <c r="J673" i="1"/>
  <c r="G672" i="1"/>
  <c r="H671" i="1"/>
  <c r="N671" i="1" s="1"/>
  <c r="P671" i="1" s="1"/>
  <c r="B671" i="1" s="1"/>
  <c r="T742" i="1" l="1"/>
  <c r="S742" i="1"/>
  <c r="O742" i="1"/>
  <c r="Q742" i="1" s="1"/>
  <c r="R742" i="1" s="1"/>
  <c r="D742" i="1"/>
  <c r="E742" i="1" s="1"/>
  <c r="F743" i="1" s="1"/>
  <c r="A743" i="1"/>
  <c r="C687" i="1"/>
  <c r="G673" i="1"/>
  <c r="H672" i="1"/>
  <c r="N672" i="1" s="1"/>
  <c r="P672" i="1" s="1"/>
  <c r="B672" i="1" s="1"/>
  <c r="K673" i="1"/>
  <c r="L673" i="1" s="1"/>
  <c r="M673" i="1" s="1"/>
  <c r="J674" i="1"/>
  <c r="D743" i="1" l="1"/>
  <c r="E743" i="1" s="1"/>
  <c r="F744" i="1" s="1"/>
  <c r="A744" i="1"/>
  <c r="O743" i="1"/>
  <c r="Q743" i="1" s="1"/>
  <c r="R743" i="1" s="1"/>
  <c r="S743" i="1"/>
  <c r="T743" i="1"/>
  <c r="C688" i="1"/>
  <c r="K674" i="1"/>
  <c r="L674" i="1" s="1"/>
  <c r="M674" i="1" s="1"/>
  <c r="J675" i="1"/>
  <c r="G674" i="1"/>
  <c r="H673" i="1"/>
  <c r="N673" i="1" s="1"/>
  <c r="P673" i="1" s="1"/>
  <c r="B673" i="1" s="1"/>
  <c r="T744" i="1" l="1"/>
  <c r="S744" i="1"/>
  <c r="O744" i="1"/>
  <c r="Q744" i="1" s="1"/>
  <c r="R744" i="1" s="1"/>
  <c r="D744" i="1"/>
  <c r="E744" i="1" s="1"/>
  <c r="F745" i="1" s="1"/>
  <c r="A745" i="1"/>
  <c r="C689" i="1"/>
  <c r="G675" i="1"/>
  <c r="H674" i="1"/>
  <c r="N674" i="1" s="1"/>
  <c r="P674" i="1" s="1"/>
  <c r="B674" i="1" s="1"/>
  <c r="K675" i="1"/>
  <c r="L675" i="1" s="1"/>
  <c r="M675" i="1" s="1"/>
  <c r="J676" i="1"/>
  <c r="O745" i="1" l="1"/>
  <c r="Q745" i="1" s="1"/>
  <c r="R745" i="1" s="1"/>
  <c r="D745" i="1"/>
  <c r="E745" i="1" s="1"/>
  <c r="F746" i="1" s="1"/>
  <c r="A746" i="1"/>
  <c r="S745" i="1"/>
  <c r="T745" i="1"/>
  <c r="C690" i="1"/>
  <c r="K676" i="1"/>
  <c r="L676" i="1" s="1"/>
  <c r="M676" i="1" s="1"/>
  <c r="J677" i="1"/>
  <c r="G676" i="1"/>
  <c r="H675" i="1"/>
  <c r="N675" i="1" s="1"/>
  <c r="P675" i="1" s="1"/>
  <c r="B675" i="1" s="1"/>
  <c r="T746" i="1" l="1"/>
  <c r="S746" i="1"/>
  <c r="A747" i="1"/>
  <c r="O746" i="1"/>
  <c r="Q746" i="1" s="1"/>
  <c r="R746" i="1" s="1"/>
  <c r="D746" i="1"/>
  <c r="E746" i="1" s="1"/>
  <c r="F747" i="1" s="1"/>
  <c r="C691" i="1"/>
  <c r="C692" i="1" s="1"/>
  <c r="G677" i="1"/>
  <c r="H676" i="1"/>
  <c r="N676" i="1" s="1"/>
  <c r="P676" i="1" s="1"/>
  <c r="B676" i="1" s="1"/>
  <c r="U676" i="1" s="1"/>
  <c r="K677" i="1"/>
  <c r="L677" i="1" s="1"/>
  <c r="M677" i="1" s="1"/>
  <c r="J678" i="1"/>
  <c r="O747" i="1" l="1"/>
  <c r="Q747" i="1" s="1"/>
  <c r="R747" i="1" s="1"/>
  <c r="D747" i="1"/>
  <c r="E747" i="1" s="1"/>
  <c r="F748" i="1" s="1"/>
  <c r="A748" i="1"/>
  <c r="S747" i="1"/>
  <c r="S748" i="1" s="1"/>
  <c r="T747" i="1"/>
  <c r="T748" i="1" s="1"/>
  <c r="C693" i="1"/>
  <c r="K678" i="1"/>
  <c r="L678" i="1" s="1"/>
  <c r="M678" i="1" s="1"/>
  <c r="J679" i="1"/>
  <c r="G678" i="1"/>
  <c r="H677" i="1"/>
  <c r="N677" i="1" s="1"/>
  <c r="P677" i="1" s="1"/>
  <c r="B677" i="1" s="1"/>
  <c r="D748" i="1" l="1"/>
  <c r="E748" i="1" s="1"/>
  <c r="F749" i="1" s="1"/>
  <c r="O748" i="1"/>
  <c r="Q748" i="1" s="1"/>
  <c r="R748" i="1" s="1"/>
  <c r="A749" i="1"/>
  <c r="C694" i="1"/>
  <c r="G679" i="1"/>
  <c r="H678" i="1"/>
  <c r="N678" i="1" s="1"/>
  <c r="P678" i="1" s="1"/>
  <c r="B678" i="1" s="1"/>
  <c r="K679" i="1"/>
  <c r="L679" i="1" s="1"/>
  <c r="M679" i="1" s="1"/>
  <c r="J680" i="1"/>
  <c r="A750" i="1" l="1"/>
  <c r="D749" i="1"/>
  <c r="E749" i="1" s="1"/>
  <c r="F750" i="1" s="1"/>
  <c r="O749" i="1"/>
  <c r="Q749" i="1" s="1"/>
  <c r="R749" i="1" s="1"/>
  <c r="S749" i="1"/>
  <c r="T749" i="1"/>
  <c r="C695" i="1"/>
  <c r="K680" i="1"/>
  <c r="L680" i="1" s="1"/>
  <c r="M680" i="1" s="1"/>
  <c r="J681" i="1"/>
  <c r="G680" i="1"/>
  <c r="H679" i="1"/>
  <c r="N679" i="1" s="1"/>
  <c r="P679" i="1" s="1"/>
  <c r="B679" i="1" s="1"/>
  <c r="T750" i="1" l="1"/>
  <c r="S750" i="1"/>
  <c r="D750" i="1"/>
  <c r="E750" i="1" s="1"/>
  <c r="F751" i="1" s="1"/>
  <c r="O750" i="1"/>
  <c r="Q750" i="1" s="1"/>
  <c r="R750" i="1" s="1"/>
  <c r="A751" i="1"/>
  <c r="C696" i="1"/>
  <c r="G681" i="1"/>
  <c r="H680" i="1"/>
  <c r="N680" i="1" s="1"/>
  <c r="P680" i="1" s="1"/>
  <c r="B680" i="1" s="1"/>
  <c r="K681" i="1"/>
  <c r="L681" i="1" s="1"/>
  <c r="M681" i="1" s="1"/>
  <c r="J682" i="1"/>
  <c r="D751" i="1" l="1"/>
  <c r="E751" i="1" s="1"/>
  <c r="F752" i="1" s="1"/>
  <c r="O751" i="1"/>
  <c r="Q751" i="1" s="1"/>
  <c r="R751" i="1" s="1"/>
  <c r="A752" i="1"/>
  <c r="S751" i="1"/>
  <c r="T751" i="1"/>
  <c r="C697" i="1"/>
  <c r="K682" i="1"/>
  <c r="L682" i="1" s="1"/>
  <c r="M682" i="1" s="1"/>
  <c r="J683" i="1"/>
  <c r="G682" i="1"/>
  <c r="H681" i="1"/>
  <c r="N681" i="1" s="1"/>
  <c r="P681" i="1" s="1"/>
  <c r="B681" i="1" s="1"/>
  <c r="T752" i="1" l="1"/>
  <c r="S752" i="1"/>
  <c r="D752" i="1"/>
  <c r="E752" i="1" s="1"/>
  <c r="F753" i="1" s="1"/>
  <c r="O752" i="1"/>
  <c r="Q752" i="1" s="1"/>
  <c r="R752" i="1" s="1"/>
  <c r="A753" i="1"/>
  <c r="C698" i="1"/>
  <c r="G683" i="1"/>
  <c r="H682" i="1"/>
  <c r="N682" i="1" s="1"/>
  <c r="P682" i="1" s="1"/>
  <c r="B682" i="1" s="1"/>
  <c r="K683" i="1"/>
  <c r="L683" i="1" s="1"/>
  <c r="M683" i="1" s="1"/>
  <c r="J684" i="1"/>
  <c r="A754" i="1" l="1"/>
  <c r="D753" i="1"/>
  <c r="E753" i="1" s="1"/>
  <c r="F754" i="1" s="1"/>
  <c r="O753" i="1"/>
  <c r="Q753" i="1" s="1"/>
  <c r="R753" i="1" s="1"/>
  <c r="S753" i="1"/>
  <c r="T753" i="1"/>
  <c r="C699" i="1"/>
  <c r="K684" i="1"/>
  <c r="L684" i="1" s="1"/>
  <c r="M684" i="1" s="1"/>
  <c r="J685" i="1"/>
  <c r="G684" i="1"/>
  <c r="H683" i="1"/>
  <c r="N683" i="1" s="1"/>
  <c r="P683" i="1" s="1"/>
  <c r="B683" i="1" s="1"/>
  <c r="T754" i="1" l="1"/>
  <c r="S754" i="1"/>
  <c r="A755" i="1"/>
  <c r="D754" i="1"/>
  <c r="E754" i="1" s="1"/>
  <c r="F755" i="1" s="1"/>
  <c r="O754" i="1"/>
  <c r="Q754" i="1" s="1"/>
  <c r="R754" i="1" s="1"/>
  <c r="C700" i="1"/>
  <c r="G685" i="1"/>
  <c r="H684" i="1"/>
  <c r="N684" i="1" s="1"/>
  <c r="P684" i="1" s="1"/>
  <c r="B684" i="1" s="1"/>
  <c r="K685" i="1"/>
  <c r="L685" i="1" s="1"/>
  <c r="M685" i="1" s="1"/>
  <c r="J686" i="1"/>
  <c r="A756" i="1" l="1"/>
  <c r="D755" i="1"/>
  <c r="E755" i="1" s="1"/>
  <c r="F756" i="1" s="1"/>
  <c r="O755" i="1"/>
  <c r="Q755" i="1" s="1"/>
  <c r="R755" i="1" s="1"/>
  <c r="S755" i="1"/>
  <c r="T755" i="1"/>
  <c r="C701" i="1"/>
  <c r="K686" i="1"/>
  <c r="L686" i="1" s="1"/>
  <c r="M686" i="1" s="1"/>
  <c r="J687" i="1"/>
  <c r="G686" i="1"/>
  <c r="H685" i="1"/>
  <c r="N685" i="1" s="1"/>
  <c r="P685" i="1" s="1"/>
  <c r="B685" i="1" s="1"/>
  <c r="T756" i="1" l="1"/>
  <c r="S756" i="1"/>
  <c r="A757" i="1"/>
  <c r="D756" i="1"/>
  <c r="E756" i="1" s="1"/>
  <c r="F757" i="1" s="1"/>
  <c r="O756" i="1"/>
  <c r="Q756" i="1" s="1"/>
  <c r="R756" i="1" s="1"/>
  <c r="C702" i="1"/>
  <c r="G687" i="1"/>
  <c r="H686" i="1"/>
  <c r="N686" i="1" s="1"/>
  <c r="P686" i="1" s="1"/>
  <c r="B686" i="1" s="1"/>
  <c r="K687" i="1"/>
  <c r="L687" i="1" s="1"/>
  <c r="M687" i="1" s="1"/>
  <c r="J688" i="1"/>
  <c r="O757" i="1" l="1"/>
  <c r="Q757" i="1" s="1"/>
  <c r="R757" i="1" s="1"/>
  <c r="D757" i="1"/>
  <c r="E757" i="1" s="1"/>
  <c r="F758" i="1" s="1"/>
  <c r="A758" i="1"/>
  <c r="S757" i="1"/>
  <c r="S758" i="1" s="1"/>
  <c r="T757" i="1"/>
  <c r="T758" i="1" s="1"/>
  <c r="C703" i="1"/>
  <c r="K688" i="1"/>
  <c r="L688" i="1" s="1"/>
  <c r="M688" i="1" s="1"/>
  <c r="J689" i="1"/>
  <c r="G688" i="1"/>
  <c r="H687" i="1"/>
  <c r="N687" i="1" s="1"/>
  <c r="P687" i="1" s="1"/>
  <c r="B687" i="1" s="1"/>
  <c r="D758" i="1" l="1"/>
  <c r="E758" i="1" s="1"/>
  <c r="F759" i="1" s="1"/>
  <c r="A759" i="1"/>
  <c r="O758" i="1"/>
  <c r="Q758" i="1" s="1"/>
  <c r="R758" i="1" s="1"/>
  <c r="C704" i="1"/>
  <c r="G689" i="1"/>
  <c r="H688" i="1"/>
  <c r="N688" i="1" s="1"/>
  <c r="P688" i="1" s="1"/>
  <c r="B688" i="1" s="1"/>
  <c r="K689" i="1"/>
  <c r="L689" i="1" s="1"/>
  <c r="M689" i="1" s="1"/>
  <c r="J690" i="1"/>
  <c r="A760" i="1" l="1"/>
  <c r="O759" i="1"/>
  <c r="Q759" i="1" s="1"/>
  <c r="R759" i="1" s="1"/>
  <c r="D759" i="1"/>
  <c r="E759" i="1" s="1"/>
  <c r="F760" i="1" s="1"/>
  <c r="S759" i="1"/>
  <c r="T759" i="1"/>
  <c r="T760" i="1" s="1"/>
  <c r="C705" i="1"/>
  <c r="K690" i="1"/>
  <c r="L690" i="1" s="1"/>
  <c r="M690" i="1" s="1"/>
  <c r="J691" i="1"/>
  <c r="G690" i="1"/>
  <c r="H689" i="1"/>
  <c r="N689" i="1" s="1"/>
  <c r="P689" i="1" s="1"/>
  <c r="B689" i="1" s="1"/>
  <c r="S760" i="1" l="1"/>
  <c r="D760" i="1"/>
  <c r="E760" i="1" s="1"/>
  <c r="F761" i="1" s="1"/>
  <c r="O760" i="1"/>
  <c r="Q760" i="1" s="1"/>
  <c r="R760" i="1" s="1"/>
  <c r="A761" i="1"/>
  <c r="C706" i="1"/>
  <c r="K691" i="1"/>
  <c r="L691" i="1" s="1"/>
  <c r="M691" i="1" s="1"/>
  <c r="J692" i="1"/>
  <c r="G691" i="1"/>
  <c r="H690" i="1"/>
  <c r="N690" i="1" s="1"/>
  <c r="P690" i="1" s="1"/>
  <c r="B690" i="1" s="1"/>
  <c r="O761" i="1" l="1"/>
  <c r="Q761" i="1" s="1"/>
  <c r="R761" i="1" s="1"/>
  <c r="D761" i="1"/>
  <c r="E761" i="1" s="1"/>
  <c r="F762" i="1" s="1"/>
  <c r="A762" i="1"/>
  <c r="S761" i="1"/>
  <c r="T761" i="1"/>
  <c r="T762" i="1" s="1"/>
  <c r="C707" i="1"/>
  <c r="H691" i="1"/>
  <c r="N691" i="1" s="1"/>
  <c r="P691" i="1" s="1"/>
  <c r="B691" i="1" s="1"/>
  <c r="G692" i="1"/>
  <c r="K692" i="1"/>
  <c r="L692" i="1" s="1"/>
  <c r="M692" i="1" s="1"/>
  <c r="J693" i="1"/>
  <c r="S762" i="1" l="1"/>
  <c r="D762" i="1"/>
  <c r="E762" i="1" s="1"/>
  <c r="F763" i="1" s="1"/>
  <c r="O762" i="1"/>
  <c r="Q762" i="1" s="1"/>
  <c r="R762" i="1" s="1"/>
  <c r="A763" i="1"/>
  <c r="C708" i="1"/>
  <c r="K693" i="1"/>
  <c r="L693" i="1" s="1"/>
  <c r="M693" i="1" s="1"/>
  <c r="J694" i="1"/>
  <c r="G693" i="1"/>
  <c r="H692" i="1"/>
  <c r="N692" i="1" s="1"/>
  <c r="P692" i="1" s="1"/>
  <c r="B692" i="1" s="1"/>
  <c r="O763" i="1" l="1"/>
  <c r="Q763" i="1" s="1"/>
  <c r="R763" i="1" s="1"/>
  <c r="D763" i="1"/>
  <c r="E763" i="1" s="1"/>
  <c r="F764" i="1" s="1"/>
  <c r="A764" i="1"/>
  <c r="S763" i="1"/>
  <c r="S764" i="1" s="1"/>
  <c r="T763" i="1"/>
  <c r="T764" i="1" s="1"/>
  <c r="C709" i="1"/>
  <c r="G694" i="1"/>
  <c r="H693" i="1"/>
  <c r="N693" i="1" s="1"/>
  <c r="P693" i="1" s="1"/>
  <c r="B693" i="1" s="1"/>
  <c r="K694" i="1"/>
  <c r="L694" i="1" s="1"/>
  <c r="M694" i="1" s="1"/>
  <c r="J695" i="1"/>
  <c r="A765" i="1" l="1"/>
  <c r="D764" i="1"/>
  <c r="E764" i="1" s="1"/>
  <c r="F765" i="1" s="1"/>
  <c r="O764" i="1"/>
  <c r="Q764" i="1" s="1"/>
  <c r="R764" i="1" s="1"/>
  <c r="C710" i="1"/>
  <c r="K695" i="1"/>
  <c r="L695" i="1" s="1"/>
  <c r="M695" i="1" s="1"/>
  <c r="J696" i="1"/>
  <c r="G695" i="1"/>
  <c r="H694" i="1"/>
  <c r="N694" i="1" s="1"/>
  <c r="P694" i="1" s="1"/>
  <c r="B694" i="1" s="1"/>
  <c r="A766" i="1" l="1"/>
  <c r="O765" i="1"/>
  <c r="Q765" i="1" s="1"/>
  <c r="R765" i="1" s="1"/>
  <c r="D765" i="1"/>
  <c r="E765" i="1" s="1"/>
  <c r="F766" i="1" s="1"/>
  <c r="S765" i="1"/>
  <c r="T765" i="1"/>
  <c r="C711" i="1"/>
  <c r="G696" i="1"/>
  <c r="H695" i="1"/>
  <c r="N695" i="1" s="1"/>
  <c r="P695" i="1" s="1"/>
  <c r="B695" i="1" s="1"/>
  <c r="K696" i="1"/>
  <c r="L696" i="1" s="1"/>
  <c r="M696" i="1" s="1"/>
  <c r="J697" i="1"/>
  <c r="T766" i="1" l="1"/>
  <c r="S766" i="1"/>
  <c r="D766" i="1"/>
  <c r="E766" i="1" s="1"/>
  <c r="F767" i="1" s="1"/>
  <c r="O766" i="1"/>
  <c r="Q766" i="1" s="1"/>
  <c r="R766" i="1" s="1"/>
  <c r="A767" i="1"/>
  <c r="C712" i="1"/>
  <c r="K697" i="1"/>
  <c r="L697" i="1" s="1"/>
  <c r="M697" i="1" s="1"/>
  <c r="J698" i="1"/>
  <c r="G697" i="1"/>
  <c r="H696" i="1"/>
  <c r="N696" i="1" s="1"/>
  <c r="P696" i="1" s="1"/>
  <c r="B696" i="1" s="1"/>
  <c r="D767" i="1" l="1"/>
  <c r="E767" i="1" s="1"/>
  <c r="F768" i="1" s="1"/>
  <c r="O767" i="1"/>
  <c r="Q767" i="1" s="1"/>
  <c r="R767" i="1" s="1"/>
  <c r="A768" i="1"/>
  <c r="T767" i="1"/>
  <c r="S767" i="1"/>
  <c r="C713" i="1"/>
  <c r="G698" i="1"/>
  <c r="H697" i="1"/>
  <c r="N697" i="1" s="1"/>
  <c r="P697" i="1" s="1"/>
  <c r="B697" i="1" s="1"/>
  <c r="K698" i="1"/>
  <c r="L698" i="1" s="1"/>
  <c r="M698" i="1" s="1"/>
  <c r="J699" i="1"/>
  <c r="S768" i="1" l="1"/>
  <c r="T768" i="1"/>
  <c r="D768" i="1"/>
  <c r="E768" i="1" s="1"/>
  <c r="F769" i="1" s="1"/>
  <c r="O768" i="1"/>
  <c r="Q768" i="1" s="1"/>
  <c r="R768" i="1" s="1"/>
  <c r="A769" i="1"/>
  <c r="C714" i="1"/>
  <c r="K699" i="1"/>
  <c r="L699" i="1" s="1"/>
  <c r="M699" i="1" s="1"/>
  <c r="J700" i="1"/>
  <c r="G699" i="1"/>
  <c r="H698" i="1"/>
  <c r="N698" i="1" s="1"/>
  <c r="P698" i="1" s="1"/>
  <c r="B698" i="1" s="1"/>
  <c r="O769" i="1" l="1"/>
  <c r="Q769" i="1" s="1"/>
  <c r="R769" i="1" s="1"/>
  <c r="D769" i="1"/>
  <c r="E769" i="1" s="1"/>
  <c r="F770" i="1" s="1"/>
  <c r="A770" i="1"/>
  <c r="T769" i="1"/>
  <c r="S769" i="1"/>
  <c r="C715" i="1"/>
  <c r="G700" i="1"/>
  <c r="H699" i="1"/>
  <c r="N699" i="1" s="1"/>
  <c r="P699" i="1" s="1"/>
  <c r="B699" i="1" s="1"/>
  <c r="K700" i="1"/>
  <c r="L700" i="1" s="1"/>
  <c r="M700" i="1" s="1"/>
  <c r="J701" i="1"/>
  <c r="S770" i="1" l="1"/>
  <c r="T770" i="1"/>
  <c r="D770" i="1"/>
  <c r="E770" i="1" s="1"/>
  <c r="F771" i="1" s="1"/>
  <c r="O770" i="1"/>
  <c r="Q770" i="1" s="1"/>
  <c r="R770" i="1" s="1"/>
  <c r="A771" i="1"/>
  <c r="C716" i="1"/>
  <c r="K701" i="1"/>
  <c r="L701" i="1" s="1"/>
  <c r="M701" i="1" s="1"/>
  <c r="J702" i="1"/>
  <c r="G701" i="1"/>
  <c r="H700" i="1"/>
  <c r="N700" i="1" s="1"/>
  <c r="P700" i="1" s="1"/>
  <c r="B700" i="1" s="1"/>
  <c r="O771" i="1" l="1"/>
  <c r="Q771" i="1" s="1"/>
  <c r="R771" i="1" s="1"/>
  <c r="A772" i="1"/>
  <c r="D771" i="1"/>
  <c r="E771" i="1" s="1"/>
  <c r="F772" i="1" s="1"/>
  <c r="T771" i="1"/>
  <c r="S771" i="1"/>
  <c r="C717" i="1"/>
  <c r="G702" i="1"/>
  <c r="H701" i="1"/>
  <c r="N701" i="1" s="1"/>
  <c r="P701" i="1" s="1"/>
  <c r="B701" i="1" s="1"/>
  <c r="K702" i="1"/>
  <c r="L702" i="1" s="1"/>
  <c r="M702" i="1" s="1"/>
  <c r="J703" i="1"/>
  <c r="T772" i="1" l="1"/>
  <c r="S772" i="1"/>
  <c r="D772" i="1"/>
  <c r="E772" i="1" s="1"/>
  <c r="F773" i="1" s="1"/>
  <c r="A773" i="1"/>
  <c r="O772" i="1"/>
  <c r="Q772" i="1" s="1"/>
  <c r="R772" i="1" s="1"/>
  <c r="C718" i="1"/>
  <c r="K703" i="1"/>
  <c r="L703" i="1" s="1"/>
  <c r="M703" i="1" s="1"/>
  <c r="J704" i="1"/>
  <c r="G703" i="1"/>
  <c r="H702" i="1"/>
  <c r="N702" i="1" s="1"/>
  <c r="P702" i="1" s="1"/>
  <c r="B702" i="1" s="1"/>
  <c r="A774" i="1" l="1"/>
  <c r="D773" i="1"/>
  <c r="E773" i="1" s="1"/>
  <c r="F774" i="1" s="1"/>
  <c r="O773" i="1"/>
  <c r="Q773" i="1" s="1"/>
  <c r="R773" i="1" s="1"/>
  <c r="T773" i="1"/>
  <c r="S773" i="1"/>
  <c r="C719" i="1"/>
  <c r="G704" i="1"/>
  <c r="H703" i="1"/>
  <c r="N703" i="1" s="1"/>
  <c r="P703" i="1" s="1"/>
  <c r="B703" i="1" s="1"/>
  <c r="K704" i="1"/>
  <c r="L704" i="1" s="1"/>
  <c r="M704" i="1" s="1"/>
  <c r="J705" i="1"/>
  <c r="S774" i="1" l="1"/>
  <c r="T774" i="1"/>
  <c r="D774" i="1"/>
  <c r="E774" i="1" s="1"/>
  <c r="F775" i="1" s="1"/>
  <c r="A775" i="1"/>
  <c r="O774" i="1"/>
  <c r="Q774" i="1" s="1"/>
  <c r="R774" i="1" s="1"/>
  <c r="C720" i="1"/>
  <c r="K705" i="1"/>
  <c r="L705" i="1" s="1"/>
  <c r="M705" i="1" s="1"/>
  <c r="J706" i="1"/>
  <c r="G705" i="1"/>
  <c r="H704" i="1"/>
  <c r="N704" i="1" s="1"/>
  <c r="P704" i="1" s="1"/>
  <c r="B704" i="1" s="1"/>
  <c r="T775" i="1" l="1"/>
  <c r="A776" i="1"/>
  <c r="D775" i="1"/>
  <c r="E775" i="1" s="1"/>
  <c r="F776" i="1" s="1"/>
  <c r="O775" i="1"/>
  <c r="Q775" i="1" s="1"/>
  <c r="R775" i="1" s="1"/>
  <c r="S775" i="1"/>
  <c r="C721" i="1"/>
  <c r="G706" i="1"/>
  <c r="H705" i="1"/>
  <c r="N705" i="1" s="1"/>
  <c r="P705" i="1" s="1"/>
  <c r="B705" i="1" s="1"/>
  <c r="K706" i="1"/>
  <c r="L706" i="1" s="1"/>
  <c r="M706" i="1" s="1"/>
  <c r="J707" i="1"/>
  <c r="S776" i="1" l="1"/>
  <c r="O776" i="1"/>
  <c r="Q776" i="1" s="1"/>
  <c r="R776" i="1" s="1"/>
  <c r="D776" i="1"/>
  <c r="E776" i="1" s="1"/>
  <c r="F777" i="1" s="1"/>
  <c r="A777" i="1"/>
  <c r="T776" i="1"/>
  <c r="C722" i="1"/>
  <c r="K707" i="1"/>
  <c r="L707" i="1" s="1"/>
  <c r="M707" i="1" s="1"/>
  <c r="J708" i="1"/>
  <c r="G707" i="1"/>
  <c r="H706" i="1"/>
  <c r="N706" i="1" s="1"/>
  <c r="P706" i="1" s="1"/>
  <c r="B706" i="1" s="1"/>
  <c r="T777" i="1" l="1"/>
  <c r="O777" i="1"/>
  <c r="Q777" i="1" s="1"/>
  <c r="R777" i="1" s="1"/>
  <c r="D777" i="1"/>
  <c r="E777" i="1" s="1"/>
  <c r="F778" i="1" s="1"/>
  <c r="A778" i="1"/>
  <c r="S777" i="1"/>
  <c r="S778" i="1" s="1"/>
  <c r="C723" i="1"/>
  <c r="G708" i="1"/>
  <c r="H707" i="1"/>
  <c r="N707" i="1" s="1"/>
  <c r="P707" i="1" s="1"/>
  <c r="B707" i="1" s="1"/>
  <c r="K708" i="1"/>
  <c r="L708" i="1" s="1"/>
  <c r="M708" i="1" s="1"/>
  <c r="J709" i="1"/>
  <c r="D778" i="1" l="1"/>
  <c r="E778" i="1" s="1"/>
  <c r="F779" i="1" s="1"/>
  <c r="A779" i="1"/>
  <c r="O778" i="1"/>
  <c r="Q778" i="1" s="1"/>
  <c r="R778" i="1" s="1"/>
  <c r="T778" i="1"/>
  <c r="C724" i="1"/>
  <c r="K709" i="1"/>
  <c r="L709" i="1" s="1"/>
  <c r="M709" i="1" s="1"/>
  <c r="J710" i="1"/>
  <c r="G709" i="1"/>
  <c r="H708" i="1"/>
  <c r="N708" i="1" s="1"/>
  <c r="P708" i="1" s="1"/>
  <c r="B708" i="1" s="1"/>
  <c r="T779" i="1" l="1"/>
  <c r="D779" i="1"/>
  <c r="E779" i="1" s="1"/>
  <c r="F780" i="1" s="1"/>
  <c r="A780" i="1"/>
  <c r="O779" i="1"/>
  <c r="Q779" i="1" s="1"/>
  <c r="R779" i="1" s="1"/>
  <c r="S779" i="1"/>
  <c r="C725" i="1"/>
  <c r="G710" i="1"/>
  <c r="H709" i="1"/>
  <c r="N709" i="1" s="1"/>
  <c r="P709" i="1" s="1"/>
  <c r="B709" i="1" s="1"/>
  <c r="K710" i="1"/>
  <c r="L710" i="1" s="1"/>
  <c r="M710" i="1" s="1"/>
  <c r="J711" i="1"/>
  <c r="S780" i="1" l="1"/>
  <c r="D780" i="1"/>
  <c r="E780" i="1" s="1"/>
  <c r="F781" i="1" s="1"/>
  <c r="A781" i="1"/>
  <c r="O780" i="1"/>
  <c r="Q780" i="1" s="1"/>
  <c r="R780" i="1" s="1"/>
  <c r="T780" i="1"/>
  <c r="C726" i="1"/>
  <c r="K711" i="1"/>
  <c r="L711" i="1" s="1"/>
  <c r="M711" i="1" s="1"/>
  <c r="J712" i="1"/>
  <c r="G711" i="1"/>
  <c r="H710" i="1"/>
  <c r="N710" i="1" s="1"/>
  <c r="P710" i="1" s="1"/>
  <c r="B710" i="1" s="1"/>
  <c r="T781" i="1" l="1"/>
  <c r="A782" i="1"/>
  <c r="O781" i="1"/>
  <c r="Q781" i="1" s="1"/>
  <c r="R781" i="1" s="1"/>
  <c r="D781" i="1"/>
  <c r="E781" i="1" s="1"/>
  <c r="F782" i="1" s="1"/>
  <c r="S781" i="1"/>
  <c r="C727" i="1"/>
  <c r="G712" i="1"/>
  <c r="H711" i="1"/>
  <c r="N711" i="1" s="1"/>
  <c r="P711" i="1" s="1"/>
  <c r="B711" i="1" s="1"/>
  <c r="K712" i="1"/>
  <c r="L712" i="1" s="1"/>
  <c r="M712" i="1" s="1"/>
  <c r="J713" i="1"/>
  <c r="S782" i="1" l="1"/>
  <c r="A783" i="1"/>
  <c r="D782" i="1"/>
  <c r="E782" i="1" s="1"/>
  <c r="F783" i="1" s="1"/>
  <c r="O782" i="1"/>
  <c r="Q782" i="1" s="1"/>
  <c r="R782" i="1" s="1"/>
  <c r="T782" i="1"/>
  <c r="C728" i="1"/>
  <c r="K713" i="1"/>
  <c r="L713" i="1" s="1"/>
  <c r="M713" i="1" s="1"/>
  <c r="J714" i="1"/>
  <c r="G713" i="1"/>
  <c r="H712" i="1"/>
  <c r="N712" i="1" s="1"/>
  <c r="P712" i="1" s="1"/>
  <c r="B712" i="1" s="1"/>
  <c r="T783" i="1" l="1"/>
  <c r="A784" i="1"/>
  <c r="D783" i="1"/>
  <c r="E783" i="1" s="1"/>
  <c r="F784" i="1" s="1"/>
  <c r="O783" i="1"/>
  <c r="Q783" i="1" s="1"/>
  <c r="R783" i="1" s="1"/>
  <c r="S783" i="1"/>
  <c r="C729" i="1"/>
  <c r="G714" i="1"/>
  <c r="H713" i="1"/>
  <c r="N713" i="1" s="1"/>
  <c r="P713" i="1" s="1"/>
  <c r="B713" i="1" s="1"/>
  <c r="K714" i="1"/>
  <c r="L714" i="1" s="1"/>
  <c r="M714" i="1" s="1"/>
  <c r="J715" i="1"/>
  <c r="S784" i="1" l="1"/>
  <c r="A785" i="1"/>
  <c r="D784" i="1"/>
  <c r="E784" i="1" s="1"/>
  <c r="F785" i="1" s="1"/>
  <c r="O784" i="1"/>
  <c r="Q784" i="1" s="1"/>
  <c r="R784" i="1" s="1"/>
  <c r="T784" i="1"/>
  <c r="C730" i="1"/>
  <c r="K715" i="1"/>
  <c r="L715" i="1" s="1"/>
  <c r="M715" i="1" s="1"/>
  <c r="J716" i="1"/>
  <c r="G715" i="1"/>
  <c r="H714" i="1"/>
  <c r="N714" i="1" s="1"/>
  <c r="P714" i="1" s="1"/>
  <c r="B714" i="1" s="1"/>
  <c r="T785" i="1" l="1"/>
  <c r="A786" i="1"/>
  <c r="D785" i="1"/>
  <c r="E785" i="1" s="1"/>
  <c r="F786" i="1" s="1"/>
  <c r="O785" i="1"/>
  <c r="Q785" i="1" s="1"/>
  <c r="R785" i="1" s="1"/>
  <c r="S785" i="1"/>
  <c r="C731" i="1"/>
  <c r="G716" i="1"/>
  <c r="H715" i="1"/>
  <c r="N715" i="1" s="1"/>
  <c r="P715" i="1" s="1"/>
  <c r="B715" i="1" s="1"/>
  <c r="K716" i="1"/>
  <c r="L716" i="1" s="1"/>
  <c r="M716" i="1" s="1"/>
  <c r="J717" i="1"/>
  <c r="S786" i="1" l="1"/>
  <c r="A787" i="1"/>
  <c r="O786" i="1"/>
  <c r="Q786" i="1" s="1"/>
  <c r="R786" i="1" s="1"/>
  <c r="D786" i="1"/>
  <c r="E786" i="1" s="1"/>
  <c r="F787" i="1" s="1"/>
  <c r="T786" i="1"/>
  <c r="C732" i="1"/>
  <c r="K717" i="1"/>
  <c r="L717" i="1" s="1"/>
  <c r="M717" i="1" s="1"/>
  <c r="J718" i="1"/>
  <c r="G717" i="1"/>
  <c r="H716" i="1"/>
  <c r="N716" i="1" s="1"/>
  <c r="P716" i="1" s="1"/>
  <c r="B716" i="1" s="1"/>
  <c r="T787" i="1" l="1"/>
  <c r="D787" i="1"/>
  <c r="E787" i="1" s="1"/>
  <c r="F788" i="1" s="1"/>
  <c r="O787" i="1"/>
  <c r="Q787" i="1" s="1"/>
  <c r="R787" i="1" s="1"/>
  <c r="A788" i="1"/>
  <c r="S787" i="1"/>
  <c r="C733" i="1"/>
  <c r="G718" i="1"/>
  <c r="H717" i="1"/>
  <c r="N717" i="1" s="1"/>
  <c r="P717" i="1" s="1"/>
  <c r="B717" i="1" s="1"/>
  <c r="K718" i="1"/>
  <c r="L718" i="1" s="1"/>
  <c r="M718" i="1" s="1"/>
  <c r="J719" i="1"/>
  <c r="S788" i="1" l="1"/>
  <c r="O788" i="1"/>
  <c r="Q788" i="1" s="1"/>
  <c r="R788" i="1" s="1"/>
  <c r="A789" i="1"/>
  <c r="D788" i="1"/>
  <c r="E788" i="1" s="1"/>
  <c r="F789" i="1" s="1"/>
  <c r="T788" i="1"/>
  <c r="C734" i="1"/>
  <c r="K719" i="1"/>
  <c r="L719" i="1" s="1"/>
  <c r="M719" i="1" s="1"/>
  <c r="J720" i="1"/>
  <c r="G719" i="1"/>
  <c r="H718" i="1"/>
  <c r="N718" i="1" s="1"/>
  <c r="P718" i="1" s="1"/>
  <c r="B718" i="1" s="1"/>
  <c r="T789" i="1" l="1"/>
  <c r="D789" i="1"/>
  <c r="E789" i="1" s="1"/>
  <c r="F790" i="1" s="1"/>
  <c r="A790" i="1"/>
  <c r="O789" i="1"/>
  <c r="Q789" i="1" s="1"/>
  <c r="R789" i="1" s="1"/>
  <c r="S789" i="1"/>
  <c r="C735" i="1"/>
  <c r="G720" i="1"/>
  <c r="H719" i="1"/>
  <c r="N719" i="1" s="1"/>
  <c r="P719" i="1" s="1"/>
  <c r="B719" i="1" s="1"/>
  <c r="K720" i="1"/>
  <c r="L720" i="1" s="1"/>
  <c r="M720" i="1" s="1"/>
  <c r="J721" i="1"/>
  <c r="S790" i="1" l="1"/>
  <c r="O790" i="1"/>
  <c r="Q790" i="1" s="1"/>
  <c r="R790" i="1" s="1"/>
  <c r="A791" i="1"/>
  <c r="D790" i="1"/>
  <c r="E790" i="1" s="1"/>
  <c r="F791" i="1" s="1"/>
  <c r="T790" i="1"/>
  <c r="C736" i="1"/>
  <c r="K721" i="1"/>
  <c r="L721" i="1" s="1"/>
  <c r="M721" i="1" s="1"/>
  <c r="J722" i="1"/>
  <c r="G721" i="1"/>
  <c r="H720" i="1"/>
  <c r="N720" i="1" s="1"/>
  <c r="P720" i="1" s="1"/>
  <c r="B720" i="1" s="1"/>
  <c r="T791" i="1" l="1"/>
  <c r="A792" i="1"/>
  <c r="D791" i="1"/>
  <c r="E791" i="1" s="1"/>
  <c r="F792" i="1" s="1"/>
  <c r="O791" i="1"/>
  <c r="Q791" i="1" s="1"/>
  <c r="R791" i="1" s="1"/>
  <c r="S791" i="1"/>
  <c r="C737" i="1"/>
  <c r="G722" i="1"/>
  <c r="H721" i="1"/>
  <c r="N721" i="1" s="1"/>
  <c r="P721" i="1" s="1"/>
  <c r="B721" i="1" s="1"/>
  <c r="K722" i="1"/>
  <c r="L722" i="1" s="1"/>
  <c r="M722" i="1" s="1"/>
  <c r="J723" i="1"/>
  <c r="S792" i="1" l="1"/>
  <c r="A793" i="1"/>
  <c r="O792" i="1"/>
  <c r="Q792" i="1" s="1"/>
  <c r="R792" i="1" s="1"/>
  <c r="D792" i="1"/>
  <c r="E792" i="1" s="1"/>
  <c r="F793" i="1" s="1"/>
  <c r="T792" i="1"/>
  <c r="C738" i="1"/>
  <c r="K723" i="1"/>
  <c r="L723" i="1" s="1"/>
  <c r="M723" i="1" s="1"/>
  <c r="J724" i="1"/>
  <c r="G723" i="1"/>
  <c r="H722" i="1"/>
  <c r="N722" i="1" s="1"/>
  <c r="P722" i="1" s="1"/>
  <c r="B722" i="1" s="1"/>
  <c r="T793" i="1" l="1"/>
  <c r="O793" i="1"/>
  <c r="Q793" i="1" s="1"/>
  <c r="R793" i="1" s="1"/>
  <c r="A794" i="1"/>
  <c r="D793" i="1"/>
  <c r="E793" i="1" s="1"/>
  <c r="F794" i="1" s="1"/>
  <c r="S793" i="1"/>
  <c r="C739" i="1"/>
  <c r="G724" i="1"/>
  <c r="H723" i="1"/>
  <c r="N723" i="1" s="1"/>
  <c r="P723" i="1" s="1"/>
  <c r="B723" i="1" s="1"/>
  <c r="K724" i="1"/>
  <c r="L724" i="1" s="1"/>
  <c r="M724" i="1" s="1"/>
  <c r="J725" i="1"/>
  <c r="S794" i="1" l="1"/>
  <c r="O794" i="1"/>
  <c r="Q794" i="1" s="1"/>
  <c r="R794" i="1" s="1"/>
  <c r="D794" i="1"/>
  <c r="E794" i="1" s="1"/>
  <c r="F795" i="1" s="1"/>
  <c r="A795" i="1"/>
  <c r="T794" i="1"/>
  <c r="T795" i="1" s="1"/>
  <c r="C740" i="1"/>
  <c r="K725" i="1"/>
  <c r="L725" i="1" s="1"/>
  <c r="M725" i="1" s="1"/>
  <c r="J726" i="1"/>
  <c r="G725" i="1"/>
  <c r="H724" i="1"/>
  <c r="N724" i="1" s="1"/>
  <c r="P724" i="1" s="1"/>
  <c r="B724" i="1" s="1"/>
  <c r="D795" i="1" l="1"/>
  <c r="E795" i="1" s="1"/>
  <c r="F796" i="1" s="1"/>
  <c r="A796" i="1"/>
  <c r="O795" i="1"/>
  <c r="Q795" i="1" s="1"/>
  <c r="R795" i="1" s="1"/>
  <c r="S795" i="1"/>
  <c r="C741" i="1"/>
  <c r="G726" i="1"/>
  <c r="H725" i="1"/>
  <c r="N725" i="1" s="1"/>
  <c r="P725" i="1" s="1"/>
  <c r="B725" i="1" s="1"/>
  <c r="K726" i="1"/>
  <c r="L726" i="1" s="1"/>
  <c r="M726" i="1" s="1"/>
  <c r="J727" i="1"/>
  <c r="S796" i="1" l="1"/>
  <c r="D796" i="1"/>
  <c r="E796" i="1" s="1"/>
  <c r="F797" i="1" s="1"/>
  <c r="A797" i="1"/>
  <c r="O796" i="1"/>
  <c r="Q796" i="1" s="1"/>
  <c r="R796" i="1" s="1"/>
  <c r="T796" i="1"/>
  <c r="C742" i="1"/>
  <c r="K727" i="1"/>
  <c r="L727" i="1" s="1"/>
  <c r="M727" i="1" s="1"/>
  <c r="J728" i="1"/>
  <c r="G727" i="1"/>
  <c r="H726" i="1"/>
  <c r="N726" i="1" s="1"/>
  <c r="P726" i="1" s="1"/>
  <c r="B726" i="1" s="1"/>
  <c r="T797" i="1" l="1"/>
  <c r="O797" i="1"/>
  <c r="Q797" i="1" s="1"/>
  <c r="R797" i="1" s="1"/>
  <c r="A798" i="1"/>
  <c r="D797" i="1"/>
  <c r="E797" i="1" s="1"/>
  <c r="F798" i="1" s="1"/>
  <c r="S797" i="1"/>
  <c r="C743" i="1"/>
  <c r="G728" i="1"/>
  <c r="H727" i="1"/>
  <c r="N727" i="1" s="1"/>
  <c r="P727" i="1" s="1"/>
  <c r="B727" i="1" s="1"/>
  <c r="K728" i="1"/>
  <c r="L728" i="1" s="1"/>
  <c r="M728" i="1" s="1"/>
  <c r="J729" i="1"/>
  <c r="S798" i="1" l="1"/>
  <c r="O798" i="1"/>
  <c r="Q798" i="1" s="1"/>
  <c r="R798" i="1" s="1"/>
  <c r="D798" i="1"/>
  <c r="E798" i="1" s="1"/>
  <c r="F799" i="1" s="1"/>
  <c r="A799" i="1"/>
  <c r="T798" i="1"/>
  <c r="C744" i="1"/>
  <c r="K729" i="1"/>
  <c r="L729" i="1" s="1"/>
  <c r="M729" i="1" s="1"/>
  <c r="J730" i="1"/>
  <c r="G729" i="1"/>
  <c r="H728" i="1"/>
  <c r="N728" i="1" s="1"/>
  <c r="P728" i="1" s="1"/>
  <c r="B728" i="1" s="1"/>
  <c r="T799" i="1" l="1"/>
  <c r="O799" i="1"/>
  <c r="Q799" i="1" s="1"/>
  <c r="R799" i="1" s="1"/>
  <c r="A800" i="1"/>
  <c r="D799" i="1"/>
  <c r="E799" i="1" s="1"/>
  <c r="F800" i="1" s="1"/>
  <c r="S799" i="1"/>
  <c r="C745" i="1"/>
  <c r="G730" i="1"/>
  <c r="H729" i="1"/>
  <c r="N729" i="1" s="1"/>
  <c r="P729" i="1" s="1"/>
  <c r="B729" i="1" s="1"/>
  <c r="K730" i="1"/>
  <c r="L730" i="1" s="1"/>
  <c r="M730" i="1" s="1"/>
  <c r="J731" i="1"/>
  <c r="S800" i="1" l="1"/>
  <c r="D800" i="1"/>
  <c r="E800" i="1" s="1"/>
  <c r="F801" i="1" s="1"/>
  <c r="A801" i="1"/>
  <c r="O800" i="1"/>
  <c r="Q800" i="1" s="1"/>
  <c r="R800" i="1" s="1"/>
  <c r="T800" i="1"/>
  <c r="C746" i="1"/>
  <c r="K731" i="1"/>
  <c r="L731" i="1" s="1"/>
  <c r="M731" i="1" s="1"/>
  <c r="J732" i="1"/>
  <c r="G731" i="1"/>
  <c r="H730" i="1"/>
  <c r="N730" i="1" s="1"/>
  <c r="P730" i="1" s="1"/>
  <c r="B730" i="1" s="1"/>
  <c r="T801" i="1" l="1"/>
  <c r="A802" i="1"/>
  <c r="O801" i="1"/>
  <c r="Q801" i="1" s="1"/>
  <c r="R801" i="1" s="1"/>
  <c r="D801" i="1"/>
  <c r="E801" i="1" s="1"/>
  <c r="F802" i="1" s="1"/>
  <c r="S801" i="1"/>
  <c r="C747" i="1"/>
  <c r="G732" i="1"/>
  <c r="H731" i="1"/>
  <c r="N731" i="1" s="1"/>
  <c r="P731" i="1" s="1"/>
  <c r="B731" i="1" s="1"/>
  <c r="K732" i="1"/>
  <c r="L732" i="1" s="1"/>
  <c r="M732" i="1" s="1"/>
  <c r="J733" i="1"/>
  <c r="S802" i="1" l="1"/>
  <c r="A803" i="1"/>
  <c r="O802" i="1"/>
  <c r="Q802" i="1" s="1"/>
  <c r="R802" i="1" s="1"/>
  <c r="D802" i="1"/>
  <c r="E802" i="1" s="1"/>
  <c r="F803" i="1" s="1"/>
  <c r="T802" i="1"/>
  <c r="C748" i="1"/>
  <c r="K733" i="1"/>
  <c r="L733" i="1" s="1"/>
  <c r="M733" i="1" s="1"/>
  <c r="J734" i="1"/>
  <c r="G733" i="1"/>
  <c r="H732" i="1"/>
  <c r="N732" i="1" s="1"/>
  <c r="P732" i="1" s="1"/>
  <c r="B732" i="1" s="1"/>
  <c r="T803" i="1" l="1"/>
  <c r="O803" i="1"/>
  <c r="Q803" i="1" s="1"/>
  <c r="R803" i="1" s="1"/>
  <c r="A804" i="1"/>
  <c r="D803" i="1"/>
  <c r="E803" i="1" s="1"/>
  <c r="F804" i="1" s="1"/>
  <c r="S803" i="1"/>
  <c r="S804" i="1" s="1"/>
  <c r="C749" i="1"/>
  <c r="G734" i="1"/>
  <c r="H733" i="1"/>
  <c r="N733" i="1" s="1"/>
  <c r="P733" i="1" s="1"/>
  <c r="B733" i="1" s="1"/>
  <c r="K734" i="1"/>
  <c r="L734" i="1" s="1"/>
  <c r="M734" i="1" s="1"/>
  <c r="J735" i="1"/>
  <c r="A805" i="1" l="1"/>
  <c r="O804" i="1"/>
  <c r="Q804" i="1" s="1"/>
  <c r="R804" i="1" s="1"/>
  <c r="D804" i="1"/>
  <c r="E804" i="1" s="1"/>
  <c r="F805" i="1" s="1"/>
  <c r="T804" i="1"/>
  <c r="C750" i="1"/>
  <c r="K735" i="1"/>
  <c r="L735" i="1" s="1"/>
  <c r="M735" i="1" s="1"/>
  <c r="J736" i="1"/>
  <c r="G735" i="1"/>
  <c r="H734" i="1"/>
  <c r="N734" i="1" s="1"/>
  <c r="P734" i="1" s="1"/>
  <c r="B734" i="1" s="1"/>
  <c r="T805" i="1" l="1"/>
  <c r="S805" i="1"/>
  <c r="O805" i="1"/>
  <c r="Q805" i="1" s="1"/>
  <c r="R805" i="1" s="1"/>
  <c r="D805" i="1"/>
  <c r="E805" i="1" s="1"/>
  <c r="F806" i="1" s="1"/>
  <c r="A806" i="1"/>
  <c r="C751" i="1"/>
  <c r="C752" i="1" s="1"/>
  <c r="C753" i="1" s="1"/>
  <c r="C754" i="1" s="1"/>
  <c r="C755" i="1" s="1"/>
  <c r="G736" i="1"/>
  <c r="H735" i="1"/>
  <c r="N735" i="1" s="1"/>
  <c r="P735" i="1" s="1"/>
  <c r="B735" i="1" s="1"/>
  <c r="K736" i="1"/>
  <c r="L736" i="1" s="1"/>
  <c r="M736" i="1" s="1"/>
  <c r="J737" i="1"/>
  <c r="D806" i="1" l="1"/>
  <c r="E806" i="1" s="1"/>
  <c r="F807" i="1" s="1"/>
  <c r="A807" i="1"/>
  <c r="O806" i="1"/>
  <c r="Q806" i="1" s="1"/>
  <c r="R806" i="1" s="1"/>
  <c r="S806" i="1"/>
  <c r="T806" i="1"/>
  <c r="C756" i="1"/>
  <c r="K737" i="1"/>
  <c r="L737" i="1" s="1"/>
  <c r="M737" i="1" s="1"/>
  <c r="J738" i="1"/>
  <c r="G737" i="1"/>
  <c r="H736" i="1"/>
  <c r="N736" i="1" s="1"/>
  <c r="P736" i="1" s="1"/>
  <c r="B736" i="1" s="1"/>
  <c r="T807" i="1" l="1"/>
  <c r="S807" i="1"/>
  <c r="D807" i="1"/>
  <c r="E807" i="1" s="1"/>
  <c r="F808" i="1" s="1"/>
  <c r="O807" i="1"/>
  <c r="Q807" i="1" s="1"/>
  <c r="R807" i="1" s="1"/>
  <c r="A808" i="1"/>
  <c r="C757" i="1"/>
  <c r="G738" i="1"/>
  <c r="H737" i="1"/>
  <c r="N737" i="1" s="1"/>
  <c r="P737" i="1" s="1"/>
  <c r="B737" i="1" s="1"/>
  <c r="K738" i="1"/>
  <c r="L738" i="1" s="1"/>
  <c r="M738" i="1" s="1"/>
  <c r="J739" i="1"/>
  <c r="A809" i="1" l="1"/>
  <c r="O808" i="1"/>
  <c r="Q808" i="1" s="1"/>
  <c r="R808" i="1" s="1"/>
  <c r="D808" i="1"/>
  <c r="E808" i="1" s="1"/>
  <c r="F809" i="1" s="1"/>
  <c r="S808" i="1"/>
  <c r="T808" i="1"/>
  <c r="C758" i="1"/>
  <c r="K739" i="1"/>
  <c r="L739" i="1" s="1"/>
  <c r="M739" i="1" s="1"/>
  <c r="J740" i="1"/>
  <c r="G739" i="1"/>
  <c r="H738" i="1"/>
  <c r="N738" i="1" s="1"/>
  <c r="P738" i="1" s="1"/>
  <c r="B738" i="1" s="1"/>
  <c r="T809" i="1" l="1"/>
  <c r="S809" i="1"/>
  <c r="O809" i="1"/>
  <c r="Q809" i="1" s="1"/>
  <c r="R809" i="1" s="1"/>
  <c r="D809" i="1"/>
  <c r="E809" i="1" s="1"/>
  <c r="F810" i="1" s="1"/>
  <c r="A810" i="1"/>
  <c r="C759" i="1"/>
  <c r="G740" i="1"/>
  <c r="H739" i="1"/>
  <c r="N739" i="1" s="1"/>
  <c r="P739" i="1" s="1"/>
  <c r="B739" i="1" s="1"/>
  <c r="K740" i="1"/>
  <c r="L740" i="1" s="1"/>
  <c r="M740" i="1" s="1"/>
  <c r="J741" i="1"/>
  <c r="D810" i="1" l="1"/>
  <c r="E810" i="1" s="1"/>
  <c r="F811" i="1" s="1"/>
  <c r="O810" i="1"/>
  <c r="Q810" i="1" s="1"/>
  <c r="R810" i="1" s="1"/>
  <c r="A811" i="1"/>
  <c r="T810" i="1"/>
  <c r="S810" i="1"/>
  <c r="C760" i="1"/>
  <c r="K741" i="1"/>
  <c r="L741" i="1" s="1"/>
  <c r="M741" i="1" s="1"/>
  <c r="J742" i="1"/>
  <c r="G741" i="1"/>
  <c r="H740" i="1"/>
  <c r="N740" i="1" s="1"/>
  <c r="P740" i="1" s="1"/>
  <c r="B740" i="1" s="1"/>
  <c r="S811" i="1" l="1"/>
  <c r="T811" i="1"/>
  <c r="D811" i="1"/>
  <c r="E811" i="1" s="1"/>
  <c r="F812" i="1" s="1"/>
  <c r="A812" i="1"/>
  <c r="O811" i="1"/>
  <c r="Q811" i="1" s="1"/>
  <c r="R811" i="1" s="1"/>
  <c r="C761" i="1"/>
  <c r="G742" i="1"/>
  <c r="H741" i="1"/>
  <c r="N741" i="1" s="1"/>
  <c r="P741" i="1" s="1"/>
  <c r="B741" i="1" s="1"/>
  <c r="K742" i="1"/>
  <c r="L742" i="1" s="1"/>
  <c r="M742" i="1" s="1"/>
  <c r="J743" i="1"/>
  <c r="O812" i="1" l="1"/>
  <c r="Q812" i="1" s="1"/>
  <c r="R812" i="1" s="1"/>
  <c r="D812" i="1"/>
  <c r="E812" i="1" s="1"/>
  <c r="F813" i="1" s="1"/>
  <c r="A813" i="1"/>
  <c r="T812" i="1"/>
  <c r="S812" i="1"/>
  <c r="S813" i="1" s="1"/>
  <c r="C762" i="1"/>
  <c r="K743" i="1"/>
  <c r="L743" i="1" s="1"/>
  <c r="M743" i="1" s="1"/>
  <c r="J744" i="1"/>
  <c r="G743" i="1"/>
  <c r="H742" i="1"/>
  <c r="N742" i="1" s="1"/>
  <c r="P742" i="1" s="1"/>
  <c r="B742" i="1" s="1"/>
  <c r="T813" i="1" l="1"/>
  <c r="D813" i="1"/>
  <c r="E813" i="1" s="1"/>
  <c r="F814" i="1" s="1"/>
  <c r="O813" i="1"/>
  <c r="Q813" i="1" s="1"/>
  <c r="R813" i="1" s="1"/>
  <c r="A814" i="1"/>
  <c r="C763" i="1"/>
  <c r="G744" i="1"/>
  <c r="H743" i="1"/>
  <c r="N743" i="1" s="1"/>
  <c r="P743" i="1" s="1"/>
  <c r="B743" i="1" s="1"/>
  <c r="K744" i="1"/>
  <c r="L744" i="1" s="1"/>
  <c r="M744" i="1" s="1"/>
  <c r="J745" i="1"/>
  <c r="A815" i="1" l="1"/>
  <c r="O814" i="1"/>
  <c r="Q814" i="1" s="1"/>
  <c r="R814" i="1" s="1"/>
  <c r="D814" i="1"/>
  <c r="E814" i="1" s="1"/>
  <c r="F815" i="1" s="1"/>
  <c r="T814" i="1"/>
  <c r="S814" i="1"/>
  <c r="C764" i="1"/>
  <c r="K745" i="1"/>
  <c r="L745" i="1" s="1"/>
  <c r="M745" i="1" s="1"/>
  <c r="J746" i="1"/>
  <c r="G745" i="1"/>
  <c r="H744" i="1"/>
  <c r="N744" i="1" s="1"/>
  <c r="P744" i="1" s="1"/>
  <c r="B744" i="1" s="1"/>
  <c r="S815" i="1" l="1"/>
  <c r="T815" i="1"/>
  <c r="D815" i="1"/>
  <c r="E815" i="1" s="1"/>
  <c r="F816" i="1" s="1"/>
  <c r="A816" i="1"/>
  <c r="O815" i="1"/>
  <c r="Q815" i="1" s="1"/>
  <c r="R815" i="1" s="1"/>
  <c r="C765" i="1"/>
  <c r="G746" i="1"/>
  <c r="H745" i="1"/>
  <c r="N745" i="1" s="1"/>
  <c r="P745" i="1" s="1"/>
  <c r="B745" i="1" s="1"/>
  <c r="K746" i="1"/>
  <c r="L746" i="1" s="1"/>
  <c r="M746" i="1" s="1"/>
  <c r="J747" i="1"/>
  <c r="A817" i="1" l="1"/>
  <c r="O816" i="1"/>
  <c r="Q816" i="1" s="1"/>
  <c r="R816" i="1" s="1"/>
  <c r="D816" i="1"/>
  <c r="E816" i="1" s="1"/>
  <c r="F817" i="1" s="1"/>
  <c r="S816" i="1"/>
  <c r="T816" i="1"/>
  <c r="C766" i="1"/>
  <c r="K747" i="1"/>
  <c r="L747" i="1" s="1"/>
  <c r="M747" i="1" s="1"/>
  <c r="J748" i="1"/>
  <c r="G747" i="1"/>
  <c r="H746" i="1"/>
  <c r="N746" i="1" s="1"/>
  <c r="P746" i="1" s="1"/>
  <c r="B746" i="1" s="1"/>
  <c r="S817" i="1" l="1"/>
  <c r="T817" i="1"/>
  <c r="D817" i="1"/>
  <c r="E817" i="1" s="1"/>
  <c r="F818" i="1" s="1"/>
  <c r="O817" i="1"/>
  <c r="Q817" i="1" s="1"/>
  <c r="R817" i="1" s="1"/>
  <c r="A818" i="1"/>
  <c r="C767" i="1"/>
  <c r="G748" i="1"/>
  <c r="H747" i="1"/>
  <c r="N747" i="1" s="1"/>
  <c r="P747" i="1" s="1"/>
  <c r="B747" i="1" s="1"/>
  <c r="K748" i="1"/>
  <c r="L748" i="1" s="1"/>
  <c r="M748" i="1" s="1"/>
  <c r="J749" i="1"/>
  <c r="D818" i="1" l="1"/>
  <c r="E818" i="1" s="1"/>
  <c r="F819" i="1" s="1"/>
  <c r="O818" i="1"/>
  <c r="Q818" i="1" s="1"/>
  <c r="R818" i="1" s="1"/>
  <c r="A819" i="1"/>
  <c r="T818" i="1"/>
  <c r="S818" i="1"/>
  <c r="C768" i="1"/>
  <c r="K749" i="1"/>
  <c r="L749" i="1" s="1"/>
  <c r="M749" i="1" s="1"/>
  <c r="J750" i="1"/>
  <c r="G749" i="1"/>
  <c r="H748" i="1"/>
  <c r="N748" i="1" s="1"/>
  <c r="P748" i="1" s="1"/>
  <c r="B748" i="1" s="1"/>
  <c r="S819" i="1" l="1"/>
  <c r="T819" i="1"/>
  <c r="D819" i="1"/>
  <c r="E819" i="1" s="1"/>
  <c r="F820" i="1" s="1"/>
  <c r="A820" i="1"/>
  <c r="O819" i="1"/>
  <c r="Q819" i="1" s="1"/>
  <c r="R819" i="1" s="1"/>
  <c r="C769" i="1"/>
  <c r="G750" i="1"/>
  <c r="H749" i="1"/>
  <c r="N749" i="1" s="1"/>
  <c r="P749" i="1" s="1"/>
  <c r="B749" i="1" s="1"/>
  <c r="K750" i="1"/>
  <c r="L750" i="1" s="1"/>
  <c r="M750" i="1" s="1"/>
  <c r="J751" i="1"/>
  <c r="A821" i="1" l="1"/>
  <c r="O820" i="1"/>
  <c r="Q820" i="1" s="1"/>
  <c r="R820" i="1" s="1"/>
  <c r="D820" i="1"/>
  <c r="E820" i="1" s="1"/>
  <c r="F821" i="1" s="1"/>
  <c r="T820" i="1"/>
  <c r="S820" i="1"/>
  <c r="C770" i="1"/>
  <c r="K751" i="1"/>
  <c r="L751" i="1" s="1"/>
  <c r="M751" i="1" s="1"/>
  <c r="J752" i="1"/>
  <c r="G751" i="1"/>
  <c r="H750" i="1"/>
  <c r="N750" i="1" s="1"/>
  <c r="P750" i="1" s="1"/>
  <c r="B750" i="1" s="1"/>
  <c r="S821" i="1" l="1"/>
  <c r="T821" i="1"/>
  <c r="A822" i="1"/>
  <c r="D821" i="1"/>
  <c r="E821" i="1" s="1"/>
  <c r="F822" i="1" s="1"/>
  <c r="O821" i="1"/>
  <c r="Q821" i="1" s="1"/>
  <c r="R821" i="1" s="1"/>
  <c r="C771" i="1"/>
  <c r="G752" i="1"/>
  <c r="H751" i="1"/>
  <c r="N751" i="1" s="1"/>
  <c r="P751" i="1" s="1"/>
  <c r="B751" i="1" s="1"/>
  <c r="K752" i="1"/>
  <c r="L752" i="1" s="1"/>
  <c r="M752" i="1" s="1"/>
  <c r="J753" i="1"/>
  <c r="O822" i="1" l="1"/>
  <c r="Q822" i="1" s="1"/>
  <c r="R822" i="1" s="1"/>
  <c r="D822" i="1"/>
  <c r="E822" i="1" s="1"/>
  <c r="F823" i="1" s="1"/>
  <c r="A823" i="1"/>
  <c r="T822" i="1"/>
  <c r="T823" i="1" s="1"/>
  <c r="S822" i="1"/>
  <c r="S823" i="1" s="1"/>
  <c r="C772" i="1"/>
  <c r="K753" i="1"/>
  <c r="L753" i="1" s="1"/>
  <c r="M753" i="1" s="1"/>
  <c r="J754" i="1"/>
  <c r="G753" i="1"/>
  <c r="H752" i="1"/>
  <c r="N752" i="1" s="1"/>
  <c r="P752" i="1" s="1"/>
  <c r="B752" i="1" s="1"/>
  <c r="A824" i="1" l="1"/>
  <c r="O823" i="1"/>
  <c r="Q823" i="1" s="1"/>
  <c r="R823" i="1" s="1"/>
  <c r="D823" i="1"/>
  <c r="E823" i="1" s="1"/>
  <c r="F824" i="1" s="1"/>
  <c r="C773" i="1"/>
  <c r="H753" i="1"/>
  <c r="N753" i="1" s="1"/>
  <c r="P753" i="1" s="1"/>
  <c r="G754" i="1"/>
  <c r="K754" i="1"/>
  <c r="L754" i="1" s="1"/>
  <c r="M754" i="1" s="1"/>
  <c r="J755" i="1"/>
  <c r="A825" i="1" l="1"/>
  <c r="O824" i="1"/>
  <c r="Q824" i="1" s="1"/>
  <c r="R824" i="1" s="1"/>
  <c r="D824" i="1"/>
  <c r="E824" i="1" s="1"/>
  <c r="F825" i="1" s="1"/>
  <c r="T824" i="1"/>
  <c r="S824" i="1"/>
  <c r="C774" i="1"/>
  <c r="K755" i="1"/>
  <c r="L755" i="1" s="1"/>
  <c r="M755" i="1" s="1"/>
  <c r="J756" i="1"/>
  <c r="G755" i="1"/>
  <c r="H754" i="1"/>
  <c r="N754" i="1" s="1"/>
  <c r="P754" i="1" s="1"/>
  <c r="B754" i="1" s="1"/>
  <c r="B753" i="1"/>
  <c r="S825" i="1" l="1"/>
  <c r="T825" i="1"/>
  <c r="A826" i="1"/>
  <c r="O825" i="1"/>
  <c r="Q825" i="1" s="1"/>
  <c r="R825" i="1" s="1"/>
  <c r="D825" i="1"/>
  <c r="E825" i="1" s="1"/>
  <c r="F826" i="1" s="1"/>
  <c r="C775" i="1"/>
  <c r="G756" i="1"/>
  <c r="H755" i="1"/>
  <c r="N755" i="1" s="1"/>
  <c r="P755" i="1" s="1"/>
  <c r="B755" i="1" s="1"/>
  <c r="K756" i="1"/>
  <c r="L756" i="1" s="1"/>
  <c r="M756" i="1" s="1"/>
  <c r="J757" i="1"/>
  <c r="A827" i="1" l="1"/>
  <c r="D826" i="1"/>
  <c r="E826" i="1" s="1"/>
  <c r="F827" i="1" s="1"/>
  <c r="O826" i="1"/>
  <c r="Q826" i="1" s="1"/>
  <c r="R826" i="1" s="1"/>
  <c r="T826" i="1"/>
  <c r="S826" i="1"/>
  <c r="C776" i="1"/>
  <c r="K757" i="1"/>
  <c r="L757" i="1" s="1"/>
  <c r="M757" i="1" s="1"/>
  <c r="J758" i="1"/>
  <c r="G757" i="1"/>
  <c r="H756" i="1"/>
  <c r="N756" i="1" s="1"/>
  <c r="P756" i="1" s="1"/>
  <c r="B756" i="1" s="1"/>
  <c r="S827" i="1" l="1"/>
  <c r="T827" i="1"/>
  <c r="A828" i="1"/>
  <c r="D827" i="1"/>
  <c r="E827" i="1" s="1"/>
  <c r="F828" i="1" s="1"/>
  <c r="O827" i="1"/>
  <c r="Q827" i="1" s="1"/>
  <c r="R827" i="1" s="1"/>
  <c r="C777" i="1"/>
  <c r="G758" i="1"/>
  <c r="H757" i="1"/>
  <c r="N757" i="1" s="1"/>
  <c r="P757" i="1" s="1"/>
  <c r="B757" i="1" s="1"/>
  <c r="K758" i="1"/>
  <c r="L758" i="1" s="1"/>
  <c r="M758" i="1" s="1"/>
  <c r="J759" i="1"/>
  <c r="O828" i="1" l="1"/>
  <c r="Q828" i="1" s="1"/>
  <c r="R828" i="1" s="1"/>
  <c r="A829" i="1"/>
  <c r="D828" i="1"/>
  <c r="E828" i="1" s="1"/>
  <c r="F829" i="1" s="1"/>
  <c r="T828" i="1"/>
  <c r="T829" i="1" s="1"/>
  <c r="S828" i="1"/>
  <c r="C778" i="1"/>
  <c r="K759" i="1"/>
  <c r="L759" i="1" s="1"/>
  <c r="M759" i="1" s="1"/>
  <c r="J760" i="1"/>
  <c r="G759" i="1"/>
  <c r="H758" i="1"/>
  <c r="N758" i="1" s="1"/>
  <c r="P758" i="1" s="1"/>
  <c r="B758" i="1" s="1"/>
  <c r="S829" i="1" l="1"/>
  <c r="D829" i="1"/>
  <c r="E829" i="1" s="1"/>
  <c r="F830" i="1" s="1"/>
  <c r="O829" i="1"/>
  <c r="Q829" i="1" s="1"/>
  <c r="R829" i="1" s="1"/>
  <c r="A830" i="1"/>
  <c r="C779" i="1"/>
  <c r="G760" i="1"/>
  <c r="H759" i="1"/>
  <c r="N759" i="1" s="1"/>
  <c r="P759" i="1" s="1"/>
  <c r="B759" i="1" s="1"/>
  <c r="K760" i="1"/>
  <c r="L760" i="1" s="1"/>
  <c r="M760" i="1" s="1"/>
  <c r="J761" i="1"/>
  <c r="T830" i="1" l="1"/>
  <c r="O830" i="1"/>
  <c r="Q830" i="1" s="1"/>
  <c r="R830" i="1" s="1"/>
  <c r="D830" i="1"/>
  <c r="E830" i="1" s="1"/>
  <c r="F831" i="1" s="1"/>
  <c r="A831" i="1"/>
  <c r="S830" i="1"/>
  <c r="S831" i="1" s="1"/>
  <c r="C780" i="1"/>
  <c r="K761" i="1"/>
  <c r="L761" i="1" s="1"/>
  <c r="M761" i="1" s="1"/>
  <c r="J762" i="1"/>
  <c r="G761" i="1"/>
  <c r="H760" i="1"/>
  <c r="N760" i="1" s="1"/>
  <c r="P760" i="1" s="1"/>
  <c r="B760" i="1" s="1"/>
  <c r="O831" i="1" l="1"/>
  <c r="Q831" i="1" s="1"/>
  <c r="R831" i="1" s="1"/>
  <c r="D831" i="1"/>
  <c r="E831" i="1" s="1"/>
  <c r="F832" i="1" s="1"/>
  <c r="A832" i="1"/>
  <c r="T831" i="1"/>
  <c r="C781" i="1"/>
  <c r="C782" i="1" s="1"/>
  <c r="G762" i="1"/>
  <c r="H761" i="1"/>
  <c r="N761" i="1" s="1"/>
  <c r="P761" i="1" s="1"/>
  <c r="B761" i="1" s="1"/>
  <c r="K762" i="1"/>
  <c r="L762" i="1" s="1"/>
  <c r="M762" i="1" s="1"/>
  <c r="J763" i="1"/>
  <c r="T832" i="1" l="1"/>
  <c r="A833" i="1"/>
  <c r="O832" i="1"/>
  <c r="Q832" i="1" s="1"/>
  <c r="R832" i="1" s="1"/>
  <c r="D832" i="1"/>
  <c r="E832" i="1" s="1"/>
  <c r="F833" i="1" s="1"/>
  <c r="S832" i="1"/>
  <c r="C783" i="1"/>
  <c r="K763" i="1"/>
  <c r="L763" i="1" s="1"/>
  <c r="M763" i="1" s="1"/>
  <c r="J764" i="1"/>
  <c r="G763" i="1"/>
  <c r="H762" i="1"/>
  <c r="N762" i="1" s="1"/>
  <c r="P762" i="1" s="1"/>
  <c r="B762" i="1" s="1"/>
  <c r="S833" i="1" l="1"/>
  <c r="D833" i="1"/>
  <c r="E833" i="1" s="1"/>
  <c r="F834" i="1" s="1"/>
  <c r="A834" i="1"/>
  <c r="O833" i="1"/>
  <c r="Q833" i="1" s="1"/>
  <c r="R833" i="1" s="1"/>
  <c r="T833" i="1"/>
  <c r="C784" i="1"/>
  <c r="G764" i="1"/>
  <c r="H763" i="1"/>
  <c r="N763" i="1" s="1"/>
  <c r="P763" i="1" s="1"/>
  <c r="B763" i="1" s="1"/>
  <c r="K764" i="1"/>
  <c r="L764" i="1" s="1"/>
  <c r="M764" i="1" s="1"/>
  <c r="J765" i="1"/>
  <c r="T834" i="1" l="1"/>
  <c r="D834" i="1"/>
  <c r="E834" i="1" s="1"/>
  <c r="F835" i="1" s="1"/>
  <c r="A835" i="1"/>
  <c r="O834" i="1"/>
  <c r="Q834" i="1" s="1"/>
  <c r="R834" i="1" s="1"/>
  <c r="S834" i="1"/>
  <c r="C785" i="1"/>
  <c r="K765" i="1"/>
  <c r="L765" i="1" s="1"/>
  <c r="M765" i="1" s="1"/>
  <c r="J766" i="1"/>
  <c r="G765" i="1"/>
  <c r="H764" i="1"/>
  <c r="N764" i="1" s="1"/>
  <c r="P764" i="1" s="1"/>
  <c r="B764" i="1" s="1"/>
  <c r="A836" i="1" l="1"/>
  <c r="D835" i="1"/>
  <c r="E835" i="1" s="1"/>
  <c r="F836" i="1" s="1"/>
  <c r="O835" i="1"/>
  <c r="Q835" i="1" s="1"/>
  <c r="R835" i="1" s="1"/>
  <c r="S835" i="1"/>
  <c r="T835" i="1"/>
  <c r="C786" i="1"/>
  <c r="G766" i="1"/>
  <c r="H765" i="1"/>
  <c r="N765" i="1" s="1"/>
  <c r="P765" i="1" s="1"/>
  <c r="B765" i="1" s="1"/>
  <c r="K766" i="1"/>
  <c r="L766" i="1" s="1"/>
  <c r="M766" i="1" s="1"/>
  <c r="J767" i="1"/>
  <c r="T836" i="1" l="1"/>
  <c r="S836" i="1"/>
  <c r="O836" i="1"/>
  <c r="Q836" i="1" s="1"/>
  <c r="R836" i="1" s="1"/>
  <c r="A837" i="1"/>
  <c r="D836" i="1"/>
  <c r="E836" i="1" s="1"/>
  <c r="F837" i="1" s="1"/>
  <c r="C787" i="1"/>
  <c r="K767" i="1"/>
  <c r="L767" i="1" s="1"/>
  <c r="M767" i="1" s="1"/>
  <c r="J768" i="1"/>
  <c r="G767" i="1"/>
  <c r="H766" i="1"/>
  <c r="N766" i="1" s="1"/>
  <c r="P766" i="1" s="1"/>
  <c r="B766" i="1" s="1"/>
  <c r="D837" i="1" l="1"/>
  <c r="E837" i="1" s="1"/>
  <c r="F838" i="1" s="1"/>
  <c r="O837" i="1"/>
  <c r="Q837" i="1" s="1"/>
  <c r="R837" i="1" s="1"/>
  <c r="A838" i="1"/>
  <c r="S837" i="1"/>
  <c r="T837" i="1"/>
  <c r="C788" i="1"/>
  <c r="G768" i="1"/>
  <c r="H767" i="1"/>
  <c r="N767" i="1" s="1"/>
  <c r="P767" i="1" s="1"/>
  <c r="B767" i="1" s="1"/>
  <c r="K768" i="1"/>
  <c r="L768" i="1" s="1"/>
  <c r="M768" i="1" s="1"/>
  <c r="J769" i="1"/>
  <c r="T838" i="1" l="1"/>
  <c r="S838" i="1"/>
  <c r="D838" i="1"/>
  <c r="E838" i="1" s="1"/>
  <c r="F839" i="1" s="1"/>
  <c r="A839" i="1"/>
  <c r="O838" i="1"/>
  <c r="Q838" i="1" s="1"/>
  <c r="R838" i="1" s="1"/>
  <c r="C789" i="1"/>
  <c r="K769" i="1"/>
  <c r="L769" i="1" s="1"/>
  <c r="M769" i="1" s="1"/>
  <c r="J770" i="1"/>
  <c r="G769" i="1"/>
  <c r="H768" i="1"/>
  <c r="N768" i="1" s="1"/>
  <c r="P768" i="1" s="1"/>
  <c r="B768" i="1" s="1"/>
  <c r="O839" i="1" l="1"/>
  <c r="Q839" i="1" s="1"/>
  <c r="R839" i="1" s="1"/>
  <c r="A840" i="1"/>
  <c r="D839" i="1"/>
  <c r="E839" i="1" s="1"/>
  <c r="F840" i="1" s="1"/>
  <c r="S839" i="1"/>
  <c r="S840" i="1" s="1"/>
  <c r="T839" i="1"/>
  <c r="T840" i="1" s="1"/>
  <c r="C790" i="1"/>
  <c r="G770" i="1"/>
  <c r="H769" i="1"/>
  <c r="N769" i="1" s="1"/>
  <c r="P769" i="1" s="1"/>
  <c r="B769" i="1" s="1"/>
  <c r="K770" i="1"/>
  <c r="L770" i="1" s="1"/>
  <c r="M770" i="1" s="1"/>
  <c r="J771" i="1"/>
  <c r="D840" i="1" l="1"/>
  <c r="E840" i="1" s="1"/>
  <c r="F841" i="1" s="1"/>
  <c r="A841" i="1"/>
  <c r="O840" i="1"/>
  <c r="Q840" i="1" s="1"/>
  <c r="R840" i="1" s="1"/>
  <c r="C791" i="1"/>
  <c r="K771" i="1"/>
  <c r="L771" i="1" s="1"/>
  <c r="M771" i="1" s="1"/>
  <c r="J772" i="1"/>
  <c r="G771" i="1"/>
  <c r="H770" i="1"/>
  <c r="N770" i="1" s="1"/>
  <c r="P770" i="1" s="1"/>
  <c r="B770" i="1" s="1"/>
  <c r="O841" i="1" l="1"/>
  <c r="Q841" i="1" s="1"/>
  <c r="R841" i="1" s="1"/>
  <c r="D841" i="1"/>
  <c r="E841" i="1" s="1"/>
  <c r="F842" i="1" s="1"/>
  <c r="A842" i="1"/>
  <c r="S841" i="1"/>
  <c r="T841" i="1"/>
  <c r="C792" i="1"/>
  <c r="G772" i="1"/>
  <c r="H771" i="1"/>
  <c r="N771" i="1" s="1"/>
  <c r="P771" i="1" s="1"/>
  <c r="B771" i="1" s="1"/>
  <c r="K772" i="1"/>
  <c r="L772" i="1" s="1"/>
  <c r="M772" i="1" s="1"/>
  <c r="J773" i="1"/>
  <c r="S842" i="1" l="1"/>
  <c r="T842" i="1"/>
  <c r="A843" i="1"/>
  <c r="O842" i="1"/>
  <c r="Q842" i="1" s="1"/>
  <c r="R842" i="1" s="1"/>
  <c r="D842" i="1"/>
  <c r="E842" i="1" s="1"/>
  <c r="F843" i="1" s="1"/>
  <c r="C793" i="1"/>
  <c r="K773" i="1"/>
  <c r="L773" i="1" s="1"/>
  <c r="M773" i="1" s="1"/>
  <c r="J774" i="1"/>
  <c r="G773" i="1"/>
  <c r="H772" i="1"/>
  <c r="N772" i="1" s="1"/>
  <c r="P772" i="1" s="1"/>
  <c r="B772" i="1" s="1"/>
  <c r="D843" i="1" l="1"/>
  <c r="E843" i="1" s="1"/>
  <c r="F844" i="1" s="1"/>
  <c r="A844" i="1"/>
  <c r="O843" i="1"/>
  <c r="Q843" i="1" s="1"/>
  <c r="R843" i="1" s="1"/>
  <c r="S843" i="1"/>
  <c r="T843" i="1"/>
  <c r="C794" i="1"/>
  <c r="G774" i="1"/>
  <c r="H773" i="1"/>
  <c r="N773" i="1" s="1"/>
  <c r="P773" i="1" s="1"/>
  <c r="B773" i="1" s="1"/>
  <c r="K774" i="1"/>
  <c r="L774" i="1" s="1"/>
  <c r="M774" i="1" s="1"/>
  <c r="J775" i="1"/>
  <c r="T844" i="1" l="1"/>
  <c r="S844" i="1"/>
  <c r="O844" i="1"/>
  <c r="Q844" i="1" s="1"/>
  <c r="R844" i="1" s="1"/>
  <c r="A845" i="1"/>
  <c r="D844" i="1"/>
  <c r="E844" i="1" s="1"/>
  <c r="F845" i="1" s="1"/>
  <c r="C795" i="1"/>
  <c r="K775" i="1"/>
  <c r="L775" i="1" s="1"/>
  <c r="M775" i="1" s="1"/>
  <c r="J776" i="1"/>
  <c r="G775" i="1"/>
  <c r="H774" i="1"/>
  <c r="N774" i="1" s="1"/>
  <c r="P774" i="1" s="1"/>
  <c r="B774" i="1" s="1"/>
  <c r="D845" i="1" l="1"/>
  <c r="E845" i="1" s="1"/>
  <c r="F846" i="1" s="1"/>
  <c r="A846" i="1"/>
  <c r="O845" i="1"/>
  <c r="Q845" i="1" s="1"/>
  <c r="R845" i="1" s="1"/>
  <c r="S845" i="1"/>
  <c r="T845" i="1"/>
  <c r="C796" i="1"/>
  <c r="G776" i="1"/>
  <c r="H775" i="1"/>
  <c r="N775" i="1" s="1"/>
  <c r="P775" i="1" s="1"/>
  <c r="B775" i="1" s="1"/>
  <c r="K776" i="1"/>
  <c r="L776" i="1" s="1"/>
  <c r="M776" i="1" s="1"/>
  <c r="J777" i="1"/>
  <c r="S846" i="1" l="1"/>
  <c r="T846" i="1"/>
  <c r="D846" i="1"/>
  <c r="E846" i="1" s="1"/>
  <c r="F847" i="1" s="1"/>
  <c r="O846" i="1"/>
  <c r="Q846" i="1" s="1"/>
  <c r="R846" i="1" s="1"/>
  <c r="A847" i="1"/>
  <c r="C797" i="1"/>
  <c r="K777" i="1"/>
  <c r="L777" i="1" s="1"/>
  <c r="M777" i="1" s="1"/>
  <c r="J778" i="1"/>
  <c r="G777" i="1"/>
  <c r="H776" i="1"/>
  <c r="N776" i="1" s="1"/>
  <c r="P776" i="1" s="1"/>
  <c r="B776" i="1" s="1"/>
  <c r="O847" i="1" l="1"/>
  <c r="Q847" i="1" s="1"/>
  <c r="R847" i="1" s="1"/>
  <c r="A848" i="1"/>
  <c r="D847" i="1"/>
  <c r="E847" i="1" s="1"/>
  <c r="F848" i="1" s="1"/>
  <c r="S847" i="1"/>
  <c r="T847" i="1"/>
  <c r="C798" i="1"/>
  <c r="G778" i="1"/>
  <c r="H777" i="1"/>
  <c r="N777" i="1" s="1"/>
  <c r="P777" i="1" s="1"/>
  <c r="B777" i="1" s="1"/>
  <c r="K778" i="1"/>
  <c r="L778" i="1" s="1"/>
  <c r="M778" i="1" s="1"/>
  <c r="J779" i="1"/>
  <c r="T848" i="1" l="1"/>
  <c r="S848" i="1"/>
  <c r="A849" i="1"/>
  <c r="O848" i="1"/>
  <c r="Q848" i="1" s="1"/>
  <c r="R848" i="1" s="1"/>
  <c r="D848" i="1"/>
  <c r="E848" i="1" s="1"/>
  <c r="F849" i="1" s="1"/>
  <c r="C799" i="1"/>
  <c r="K779" i="1"/>
  <c r="L779" i="1" s="1"/>
  <c r="M779" i="1" s="1"/>
  <c r="J780" i="1"/>
  <c r="G779" i="1"/>
  <c r="H778" i="1"/>
  <c r="N778" i="1" s="1"/>
  <c r="P778" i="1" s="1"/>
  <c r="B778" i="1" s="1"/>
  <c r="A850" i="1" l="1"/>
  <c r="D849" i="1"/>
  <c r="E849" i="1" s="1"/>
  <c r="F850" i="1" s="1"/>
  <c r="O849" i="1"/>
  <c r="Q849" i="1" s="1"/>
  <c r="R849" i="1" s="1"/>
  <c r="S849" i="1"/>
  <c r="T849" i="1"/>
  <c r="C800" i="1"/>
  <c r="G780" i="1"/>
  <c r="H779" i="1"/>
  <c r="N779" i="1" s="1"/>
  <c r="P779" i="1" s="1"/>
  <c r="B779" i="1" s="1"/>
  <c r="K780" i="1"/>
  <c r="L780" i="1" s="1"/>
  <c r="M780" i="1" s="1"/>
  <c r="J781" i="1"/>
  <c r="J782" i="1" s="1"/>
  <c r="T850" i="1" l="1"/>
  <c r="S850" i="1"/>
  <c r="O850" i="1"/>
  <c r="Q850" i="1" s="1"/>
  <c r="R850" i="1" s="1"/>
  <c r="D850" i="1"/>
  <c r="E850" i="1" s="1"/>
  <c r="F851" i="1" s="1"/>
  <c r="A851" i="1"/>
  <c r="C801" i="1"/>
  <c r="K782" i="1"/>
  <c r="J783" i="1"/>
  <c r="K781" i="1"/>
  <c r="L781" i="1" s="1"/>
  <c r="M781" i="1" s="1"/>
  <c r="G781" i="1"/>
  <c r="G782" i="1" s="1"/>
  <c r="H780" i="1"/>
  <c r="N780" i="1" s="1"/>
  <c r="P780" i="1" s="1"/>
  <c r="B780" i="1" s="1"/>
  <c r="D851" i="1" l="1"/>
  <c r="E851" i="1" s="1"/>
  <c r="F852" i="1" s="1"/>
  <c r="A852" i="1"/>
  <c r="O851" i="1"/>
  <c r="Q851" i="1" s="1"/>
  <c r="R851" i="1" s="1"/>
  <c r="S851" i="1"/>
  <c r="T851" i="1"/>
  <c r="C802" i="1"/>
  <c r="G783" i="1"/>
  <c r="H782" i="1"/>
  <c r="K783" i="1"/>
  <c r="L783" i="1" s="1"/>
  <c r="M783" i="1" s="1"/>
  <c r="J784" i="1"/>
  <c r="L782" i="1"/>
  <c r="M782" i="1" s="1"/>
  <c r="H781" i="1"/>
  <c r="N781" i="1" s="1"/>
  <c r="P781" i="1" s="1"/>
  <c r="B781" i="1" s="1"/>
  <c r="T852" i="1" l="1"/>
  <c r="S852" i="1"/>
  <c r="A853" i="1"/>
  <c r="O852" i="1"/>
  <c r="Q852" i="1" s="1"/>
  <c r="R852" i="1" s="1"/>
  <c r="D852" i="1"/>
  <c r="E852" i="1" s="1"/>
  <c r="F853" i="1" s="1"/>
  <c r="C803" i="1"/>
  <c r="K784" i="1"/>
  <c r="L784" i="1" s="1"/>
  <c r="M784" i="1" s="1"/>
  <c r="J785" i="1"/>
  <c r="N782" i="1"/>
  <c r="P782" i="1" s="1"/>
  <c r="B782" i="1" s="1"/>
  <c r="G784" i="1"/>
  <c r="H783" i="1"/>
  <c r="N783" i="1" s="1"/>
  <c r="P783" i="1" s="1"/>
  <c r="B783" i="1" s="1"/>
  <c r="S853" i="1" l="1"/>
  <c r="O853" i="1"/>
  <c r="Q853" i="1" s="1"/>
  <c r="R853" i="1" s="1"/>
  <c r="A854" i="1"/>
  <c r="D853" i="1"/>
  <c r="E853" i="1" s="1"/>
  <c r="F854" i="1" s="1"/>
  <c r="T853" i="1"/>
  <c r="C804" i="1"/>
  <c r="G785" i="1"/>
  <c r="H784" i="1"/>
  <c r="N784" i="1" s="1"/>
  <c r="P784" i="1" s="1"/>
  <c r="B784" i="1" s="1"/>
  <c r="K785" i="1"/>
  <c r="L785" i="1" s="1"/>
  <c r="M785" i="1" s="1"/>
  <c r="J786" i="1"/>
  <c r="T854" i="1" l="1"/>
  <c r="D854" i="1"/>
  <c r="E854" i="1" s="1"/>
  <c r="F855" i="1" s="1"/>
  <c r="O854" i="1"/>
  <c r="Q854" i="1" s="1"/>
  <c r="R854" i="1" s="1"/>
  <c r="A855" i="1"/>
  <c r="S854" i="1"/>
  <c r="C805" i="1"/>
  <c r="K786" i="1"/>
  <c r="L786" i="1" s="1"/>
  <c r="M786" i="1" s="1"/>
  <c r="J787" i="1"/>
  <c r="G786" i="1"/>
  <c r="H785" i="1"/>
  <c r="N785" i="1" s="1"/>
  <c r="P785" i="1" s="1"/>
  <c r="B785" i="1" s="1"/>
  <c r="S855" i="1" l="1"/>
  <c r="A856" i="1"/>
  <c r="O855" i="1"/>
  <c r="Q855" i="1" s="1"/>
  <c r="R855" i="1" s="1"/>
  <c r="D855" i="1"/>
  <c r="E855" i="1" s="1"/>
  <c r="F856" i="1" s="1"/>
  <c r="T855" i="1"/>
  <c r="C806" i="1"/>
  <c r="G787" i="1"/>
  <c r="H786" i="1"/>
  <c r="N786" i="1" s="1"/>
  <c r="P786" i="1" s="1"/>
  <c r="B786" i="1" s="1"/>
  <c r="K787" i="1"/>
  <c r="L787" i="1" s="1"/>
  <c r="M787" i="1" s="1"/>
  <c r="J788" i="1"/>
  <c r="T856" i="1" l="1"/>
  <c r="D856" i="1"/>
  <c r="E856" i="1" s="1"/>
  <c r="F857" i="1" s="1"/>
  <c r="O856" i="1"/>
  <c r="Q856" i="1" s="1"/>
  <c r="R856" i="1" s="1"/>
  <c r="A857" i="1"/>
  <c r="S856" i="1"/>
  <c r="C807" i="1"/>
  <c r="K788" i="1"/>
  <c r="L788" i="1" s="1"/>
  <c r="M788" i="1" s="1"/>
  <c r="J789" i="1"/>
  <c r="G788" i="1"/>
  <c r="H787" i="1"/>
  <c r="N787" i="1" s="1"/>
  <c r="P787" i="1" s="1"/>
  <c r="B787" i="1" s="1"/>
  <c r="S857" i="1" l="1"/>
  <c r="A858" i="1"/>
  <c r="O857" i="1"/>
  <c r="Q857" i="1" s="1"/>
  <c r="R857" i="1" s="1"/>
  <c r="D857" i="1"/>
  <c r="E857" i="1" s="1"/>
  <c r="F858" i="1" s="1"/>
  <c r="T857" i="1"/>
  <c r="C808" i="1"/>
  <c r="G789" i="1"/>
  <c r="H788" i="1"/>
  <c r="N788" i="1" s="1"/>
  <c r="P788" i="1" s="1"/>
  <c r="B788" i="1" s="1"/>
  <c r="K789" i="1"/>
  <c r="L789" i="1" s="1"/>
  <c r="M789" i="1" s="1"/>
  <c r="J790" i="1"/>
  <c r="T858" i="1" l="1"/>
  <c r="A859" i="1"/>
  <c r="D858" i="1"/>
  <c r="E858" i="1" s="1"/>
  <c r="F859" i="1" s="1"/>
  <c r="O858" i="1"/>
  <c r="Q858" i="1" s="1"/>
  <c r="R858" i="1" s="1"/>
  <c r="S858" i="1"/>
  <c r="C809" i="1"/>
  <c r="K790" i="1"/>
  <c r="L790" i="1" s="1"/>
  <c r="M790" i="1" s="1"/>
  <c r="J791" i="1"/>
  <c r="G790" i="1"/>
  <c r="H789" i="1"/>
  <c r="N789" i="1" s="1"/>
  <c r="P789" i="1" s="1"/>
  <c r="B789" i="1" s="1"/>
  <c r="S859" i="1" l="1"/>
  <c r="A860" i="1"/>
  <c r="D859" i="1"/>
  <c r="E859" i="1" s="1"/>
  <c r="F860" i="1" s="1"/>
  <c r="O859" i="1"/>
  <c r="Q859" i="1" s="1"/>
  <c r="R859" i="1" s="1"/>
  <c r="T859" i="1"/>
  <c r="C810" i="1"/>
  <c r="G791" i="1"/>
  <c r="H790" i="1"/>
  <c r="N790" i="1" s="1"/>
  <c r="P790" i="1" s="1"/>
  <c r="B790" i="1" s="1"/>
  <c r="K791" i="1"/>
  <c r="L791" i="1" s="1"/>
  <c r="M791" i="1" s="1"/>
  <c r="J792" i="1"/>
  <c r="T860" i="1" l="1"/>
  <c r="A861" i="1"/>
  <c r="O860" i="1"/>
  <c r="Q860" i="1" s="1"/>
  <c r="R860" i="1" s="1"/>
  <c r="D860" i="1"/>
  <c r="E860" i="1" s="1"/>
  <c r="F861" i="1" s="1"/>
  <c r="S860" i="1"/>
  <c r="C811" i="1"/>
  <c r="K792" i="1"/>
  <c r="L792" i="1" s="1"/>
  <c r="M792" i="1" s="1"/>
  <c r="J793" i="1"/>
  <c r="G792" i="1"/>
  <c r="H791" i="1"/>
  <c r="N791" i="1" s="1"/>
  <c r="P791" i="1" s="1"/>
  <c r="B791" i="1" s="1"/>
  <c r="S861" i="1" l="1"/>
  <c r="D861" i="1"/>
  <c r="E861" i="1" s="1"/>
  <c r="F862" i="1" s="1"/>
  <c r="O861" i="1"/>
  <c r="Q861" i="1" s="1"/>
  <c r="R861" i="1" s="1"/>
  <c r="A862" i="1"/>
  <c r="T861" i="1"/>
  <c r="C812" i="1"/>
  <c r="G793" i="1"/>
  <c r="H792" i="1"/>
  <c r="N792" i="1" s="1"/>
  <c r="P792" i="1" s="1"/>
  <c r="B792" i="1" s="1"/>
  <c r="K793" i="1"/>
  <c r="L793" i="1" s="1"/>
  <c r="M793" i="1" s="1"/>
  <c r="J794" i="1"/>
  <c r="T862" i="1" l="1"/>
  <c r="D862" i="1"/>
  <c r="E862" i="1" s="1"/>
  <c r="F863" i="1" s="1"/>
  <c r="A863" i="1"/>
  <c r="O862" i="1"/>
  <c r="Q862" i="1" s="1"/>
  <c r="R862" i="1" s="1"/>
  <c r="S862" i="1"/>
  <c r="C813" i="1"/>
  <c r="K794" i="1"/>
  <c r="L794" i="1" s="1"/>
  <c r="M794" i="1" s="1"/>
  <c r="J795" i="1"/>
  <c r="G794" i="1"/>
  <c r="H793" i="1"/>
  <c r="N793" i="1" s="1"/>
  <c r="P793" i="1" s="1"/>
  <c r="B793" i="1" s="1"/>
  <c r="S863" i="1" l="1"/>
  <c r="D863" i="1"/>
  <c r="E863" i="1" s="1"/>
  <c r="F864" i="1" s="1"/>
  <c r="O863" i="1"/>
  <c r="Q863" i="1" s="1"/>
  <c r="R863" i="1" s="1"/>
  <c r="A864" i="1"/>
  <c r="T863" i="1"/>
  <c r="C814" i="1"/>
  <c r="G795" i="1"/>
  <c r="H794" i="1"/>
  <c r="N794" i="1" s="1"/>
  <c r="P794" i="1" s="1"/>
  <c r="B794" i="1" s="1"/>
  <c r="K795" i="1"/>
  <c r="L795" i="1" s="1"/>
  <c r="M795" i="1" s="1"/>
  <c r="J796" i="1"/>
  <c r="T864" i="1" l="1"/>
  <c r="O864" i="1"/>
  <c r="Q864" i="1" s="1"/>
  <c r="R864" i="1" s="1"/>
  <c r="D864" i="1"/>
  <c r="E864" i="1" s="1"/>
  <c r="F865" i="1" s="1"/>
  <c r="A865" i="1"/>
  <c r="S864" i="1"/>
  <c r="S865" i="1" s="1"/>
  <c r="C815" i="1"/>
  <c r="K796" i="1"/>
  <c r="L796" i="1" s="1"/>
  <c r="M796" i="1" s="1"/>
  <c r="J797" i="1"/>
  <c r="G796" i="1"/>
  <c r="H795" i="1"/>
  <c r="N795" i="1" s="1"/>
  <c r="P795" i="1" s="1"/>
  <c r="B795" i="1" s="1"/>
  <c r="D865" i="1" l="1"/>
  <c r="E865" i="1" s="1"/>
  <c r="F866" i="1" s="1"/>
  <c r="O865" i="1"/>
  <c r="Q865" i="1" s="1"/>
  <c r="R865" i="1" s="1"/>
  <c r="A866" i="1"/>
  <c r="T865" i="1"/>
  <c r="C816" i="1"/>
  <c r="G797" i="1"/>
  <c r="H796" i="1"/>
  <c r="N796" i="1" s="1"/>
  <c r="P796" i="1" s="1"/>
  <c r="B796" i="1" s="1"/>
  <c r="K797" i="1"/>
  <c r="L797" i="1" s="1"/>
  <c r="M797" i="1" s="1"/>
  <c r="J798" i="1"/>
  <c r="T866" i="1" l="1"/>
  <c r="D866" i="1"/>
  <c r="E866" i="1" s="1"/>
  <c r="F867" i="1" s="1"/>
  <c r="O866" i="1"/>
  <c r="Q866" i="1" s="1"/>
  <c r="R866" i="1" s="1"/>
  <c r="A867" i="1"/>
  <c r="S866" i="1"/>
  <c r="C817" i="1"/>
  <c r="K798" i="1"/>
  <c r="L798" i="1" s="1"/>
  <c r="M798" i="1" s="1"/>
  <c r="J799" i="1"/>
  <c r="G798" i="1"/>
  <c r="H797" i="1"/>
  <c r="N797" i="1" s="1"/>
  <c r="P797" i="1" s="1"/>
  <c r="B797" i="1" s="1"/>
  <c r="S867" i="1" l="1"/>
  <c r="A868" i="1"/>
  <c r="O867" i="1"/>
  <c r="Q867" i="1" s="1"/>
  <c r="R867" i="1" s="1"/>
  <c r="D867" i="1"/>
  <c r="E867" i="1" s="1"/>
  <c r="F868" i="1" s="1"/>
  <c r="T867" i="1"/>
  <c r="C818" i="1"/>
  <c r="G799" i="1"/>
  <c r="H798" i="1"/>
  <c r="N798" i="1" s="1"/>
  <c r="P798" i="1" s="1"/>
  <c r="B798" i="1" s="1"/>
  <c r="K799" i="1"/>
  <c r="L799" i="1" s="1"/>
  <c r="M799" i="1" s="1"/>
  <c r="J800" i="1"/>
  <c r="T868" i="1" l="1"/>
  <c r="D868" i="1"/>
  <c r="E868" i="1" s="1"/>
  <c r="F869" i="1" s="1"/>
  <c r="A869" i="1"/>
  <c r="O868" i="1"/>
  <c r="Q868" i="1" s="1"/>
  <c r="R868" i="1" s="1"/>
  <c r="S868" i="1"/>
  <c r="C819" i="1"/>
  <c r="K800" i="1"/>
  <c r="L800" i="1" s="1"/>
  <c r="M800" i="1" s="1"/>
  <c r="J801" i="1"/>
  <c r="G800" i="1"/>
  <c r="H799" i="1"/>
  <c r="N799" i="1" s="1"/>
  <c r="P799" i="1" s="1"/>
  <c r="B799" i="1" s="1"/>
  <c r="S869" i="1" l="1"/>
  <c r="O869" i="1"/>
  <c r="Q869" i="1" s="1"/>
  <c r="R869" i="1" s="1"/>
  <c r="A870" i="1"/>
  <c r="D869" i="1"/>
  <c r="E869" i="1" s="1"/>
  <c r="F870" i="1" s="1"/>
  <c r="T869" i="1"/>
  <c r="C820" i="1"/>
  <c r="G801" i="1"/>
  <c r="H800" i="1"/>
  <c r="N800" i="1" s="1"/>
  <c r="P800" i="1" s="1"/>
  <c r="B800" i="1" s="1"/>
  <c r="K801" i="1"/>
  <c r="L801" i="1" s="1"/>
  <c r="M801" i="1" s="1"/>
  <c r="J802" i="1"/>
  <c r="T870" i="1" l="1"/>
  <c r="D870" i="1"/>
  <c r="E870" i="1" s="1"/>
  <c r="F871" i="1" s="1"/>
  <c r="O870" i="1"/>
  <c r="Q870" i="1" s="1"/>
  <c r="R870" i="1" s="1"/>
  <c r="A871" i="1"/>
  <c r="S870" i="1"/>
  <c r="C821" i="1"/>
  <c r="K802" i="1"/>
  <c r="L802" i="1" s="1"/>
  <c r="M802" i="1" s="1"/>
  <c r="J803" i="1"/>
  <c r="G802" i="1"/>
  <c r="H801" i="1"/>
  <c r="N801" i="1" s="1"/>
  <c r="P801" i="1" s="1"/>
  <c r="B801" i="1" s="1"/>
  <c r="S871" i="1" l="1"/>
  <c r="D871" i="1"/>
  <c r="E871" i="1" s="1"/>
  <c r="F872" i="1" s="1"/>
  <c r="A872" i="1"/>
  <c r="O871" i="1"/>
  <c r="Q871" i="1" s="1"/>
  <c r="R871" i="1" s="1"/>
  <c r="T871" i="1"/>
  <c r="C822" i="1"/>
  <c r="G803" i="1"/>
  <c r="H802" i="1"/>
  <c r="N802" i="1" s="1"/>
  <c r="P802" i="1" s="1"/>
  <c r="B802" i="1" s="1"/>
  <c r="K803" i="1"/>
  <c r="L803" i="1" s="1"/>
  <c r="M803" i="1" s="1"/>
  <c r="J804" i="1"/>
  <c r="T872" i="1" l="1"/>
  <c r="O872" i="1"/>
  <c r="Q872" i="1" s="1"/>
  <c r="R872" i="1" s="1"/>
  <c r="A873" i="1"/>
  <c r="D872" i="1"/>
  <c r="E872" i="1" s="1"/>
  <c r="F873" i="1" s="1"/>
  <c r="S872" i="1"/>
  <c r="S873" i="1" s="1"/>
  <c r="C823" i="1"/>
  <c r="K804" i="1"/>
  <c r="L804" i="1" s="1"/>
  <c r="M804" i="1" s="1"/>
  <c r="J805" i="1"/>
  <c r="G804" i="1"/>
  <c r="H803" i="1"/>
  <c r="N803" i="1" s="1"/>
  <c r="P803" i="1" s="1"/>
  <c r="B803" i="1" s="1"/>
  <c r="A874" i="1" l="1"/>
  <c r="O873" i="1"/>
  <c r="Q873" i="1" s="1"/>
  <c r="R873" i="1" s="1"/>
  <c r="D873" i="1"/>
  <c r="E873" i="1" s="1"/>
  <c r="F874" i="1" s="1"/>
  <c r="T873" i="1"/>
  <c r="C824" i="1"/>
  <c r="G805" i="1"/>
  <c r="H804" i="1"/>
  <c r="N804" i="1" s="1"/>
  <c r="P804" i="1" s="1"/>
  <c r="B804" i="1" s="1"/>
  <c r="K805" i="1"/>
  <c r="L805" i="1" s="1"/>
  <c r="M805" i="1" s="1"/>
  <c r="J806" i="1"/>
  <c r="T874" i="1" l="1"/>
  <c r="O874" i="1"/>
  <c r="Q874" i="1" s="1"/>
  <c r="R874" i="1" s="1"/>
  <c r="D874" i="1"/>
  <c r="E874" i="1" s="1"/>
  <c r="F875" i="1" s="1"/>
  <c r="A875" i="1"/>
  <c r="S874" i="1"/>
  <c r="S875" i="1" s="1"/>
  <c r="C825" i="1"/>
  <c r="K806" i="1"/>
  <c r="L806" i="1" s="1"/>
  <c r="M806" i="1" s="1"/>
  <c r="J807" i="1"/>
  <c r="G806" i="1"/>
  <c r="H805" i="1"/>
  <c r="N805" i="1" s="1"/>
  <c r="P805" i="1" s="1"/>
  <c r="B805" i="1" s="1"/>
  <c r="A876" i="1" l="1"/>
  <c r="D875" i="1"/>
  <c r="E875" i="1" s="1"/>
  <c r="F876" i="1" s="1"/>
  <c r="O875" i="1"/>
  <c r="Q875" i="1" s="1"/>
  <c r="R875" i="1" s="1"/>
  <c r="T875" i="1"/>
  <c r="C826" i="1"/>
  <c r="G807" i="1"/>
  <c r="H806" i="1"/>
  <c r="N806" i="1" s="1"/>
  <c r="P806" i="1" s="1"/>
  <c r="B806" i="1" s="1"/>
  <c r="K807" i="1"/>
  <c r="L807" i="1" s="1"/>
  <c r="M807" i="1" s="1"/>
  <c r="J808" i="1"/>
  <c r="T876" i="1" l="1"/>
  <c r="O876" i="1"/>
  <c r="Q876" i="1" s="1"/>
  <c r="R876" i="1" s="1"/>
  <c r="A877" i="1"/>
  <c r="D876" i="1"/>
  <c r="E876" i="1" s="1"/>
  <c r="F877" i="1" s="1"/>
  <c r="S876" i="1"/>
  <c r="C827" i="1"/>
  <c r="K808" i="1"/>
  <c r="L808" i="1" s="1"/>
  <c r="M808" i="1" s="1"/>
  <c r="J809" i="1"/>
  <c r="G808" i="1"/>
  <c r="H807" i="1"/>
  <c r="N807" i="1" s="1"/>
  <c r="P807" i="1" s="1"/>
  <c r="B807" i="1" s="1"/>
  <c r="S877" i="1" l="1"/>
  <c r="D877" i="1"/>
  <c r="E877" i="1" s="1"/>
  <c r="F878" i="1" s="1"/>
  <c r="A878" i="1"/>
  <c r="O877" i="1"/>
  <c r="Q877" i="1" s="1"/>
  <c r="R877" i="1" s="1"/>
  <c r="T877" i="1"/>
  <c r="C828" i="1"/>
  <c r="G809" i="1"/>
  <c r="H808" i="1"/>
  <c r="N808" i="1" s="1"/>
  <c r="P808" i="1" s="1"/>
  <c r="B808" i="1" s="1"/>
  <c r="K809" i="1"/>
  <c r="L809" i="1" s="1"/>
  <c r="M809" i="1" s="1"/>
  <c r="J810" i="1"/>
  <c r="T878" i="1" l="1"/>
  <c r="S878" i="1"/>
  <c r="D878" i="1"/>
  <c r="E878" i="1" s="1"/>
  <c r="F879" i="1" s="1"/>
  <c r="A879" i="1"/>
  <c r="O878" i="1"/>
  <c r="Q878" i="1" s="1"/>
  <c r="R878" i="1" s="1"/>
  <c r="C829" i="1"/>
  <c r="K810" i="1"/>
  <c r="L810" i="1" s="1"/>
  <c r="M810" i="1" s="1"/>
  <c r="J811" i="1"/>
  <c r="G810" i="1"/>
  <c r="H809" i="1"/>
  <c r="N809" i="1" s="1"/>
  <c r="P809" i="1" s="1"/>
  <c r="B809" i="1" s="1"/>
  <c r="D879" i="1" l="1"/>
  <c r="E879" i="1" s="1"/>
  <c r="F880" i="1" s="1"/>
  <c r="O879" i="1"/>
  <c r="Q879" i="1" s="1"/>
  <c r="R879" i="1" s="1"/>
  <c r="A880" i="1"/>
  <c r="S879" i="1"/>
  <c r="T879" i="1"/>
  <c r="C830" i="1"/>
  <c r="G811" i="1"/>
  <c r="H810" i="1"/>
  <c r="N810" i="1" s="1"/>
  <c r="P810" i="1" s="1"/>
  <c r="B810" i="1" s="1"/>
  <c r="K811" i="1"/>
  <c r="L811" i="1" s="1"/>
  <c r="M811" i="1" s="1"/>
  <c r="J812" i="1"/>
  <c r="A881" i="1" l="1"/>
  <c r="O880" i="1"/>
  <c r="Q880" i="1" s="1"/>
  <c r="R880" i="1" s="1"/>
  <c r="D880" i="1"/>
  <c r="E880" i="1" s="1"/>
  <c r="F881" i="1" s="1"/>
  <c r="T880" i="1"/>
  <c r="S880" i="1"/>
  <c r="C831" i="1"/>
  <c r="K812" i="1"/>
  <c r="L812" i="1" s="1"/>
  <c r="M812" i="1" s="1"/>
  <c r="J813" i="1"/>
  <c r="G812" i="1"/>
  <c r="H811" i="1"/>
  <c r="N811" i="1" s="1"/>
  <c r="P811" i="1" s="1"/>
  <c r="B811" i="1" s="1"/>
  <c r="T881" i="1" l="1"/>
  <c r="S881" i="1"/>
  <c r="O881" i="1"/>
  <c r="Q881" i="1" s="1"/>
  <c r="R881" i="1" s="1"/>
  <c r="D881" i="1"/>
  <c r="E881" i="1" s="1"/>
  <c r="F882" i="1" s="1"/>
  <c r="A882" i="1"/>
  <c r="C832" i="1"/>
  <c r="G813" i="1"/>
  <c r="H812" i="1"/>
  <c r="N812" i="1" s="1"/>
  <c r="P812" i="1" s="1"/>
  <c r="B812" i="1" s="1"/>
  <c r="K813" i="1"/>
  <c r="L813" i="1" s="1"/>
  <c r="M813" i="1" s="1"/>
  <c r="J814" i="1"/>
  <c r="S882" i="1" l="1"/>
  <c r="O882" i="1"/>
  <c r="Q882" i="1" s="1"/>
  <c r="R882" i="1" s="1"/>
  <c r="A883" i="1"/>
  <c r="D882" i="1"/>
  <c r="E882" i="1" s="1"/>
  <c r="F883" i="1" s="1"/>
  <c r="T882" i="1"/>
  <c r="C833" i="1"/>
  <c r="K814" i="1"/>
  <c r="L814" i="1" s="1"/>
  <c r="M814" i="1" s="1"/>
  <c r="J815" i="1"/>
  <c r="G814" i="1"/>
  <c r="H813" i="1"/>
  <c r="N813" i="1" s="1"/>
  <c r="P813" i="1" s="1"/>
  <c r="B813" i="1" s="1"/>
  <c r="T883" i="1" l="1"/>
  <c r="O883" i="1"/>
  <c r="Q883" i="1" s="1"/>
  <c r="R883" i="1" s="1"/>
  <c r="A884" i="1"/>
  <c r="D883" i="1"/>
  <c r="E883" i="1" s="1"/>
  <c r="F884" i="1" s="1"/>
  <c r="S883" i="1"/>
  <c r="C834" i="1"/>
  <c r="G815" i="1"/>
  <c r="H814" i="1"/>
  <c r="N814" i="1" s="1"/>
  <c r="P814" i="1" s="1"/>
  <c r="B814" i="1" s="1"/>
  <c r="K815" i="1"/>
  <c r="L815" i="1" s="1"/>
  <c r="M815" i="1" s="1"/>
  <c r="J816" i="1"/>
  <c r="S884" i="1" l="1"/>
  <c r="A885" i="1"/>
  <c r="D884" i="1"/>
  <c r="E884" i="1" s="1"/>
  <c r="F885" i="1" s="1"/>
  <c r="O884" i="1"/>
  <c r="Q884" i="1" s="1"/>
  <c r="R884" i="1" s="1"/>
  <c r="T884" i="1"/>
  <c r="C835" i="1"/>
  <c r="K816" i="1"/>
  <c r="L816" i="1" s="1"/>
  <c r="M816" i="1" s="1"/>
  <c r="J817" i="1"/>
  <c r="G816" i="1"/>
  <c r="H815" i="1"/>
  <c r="N815" i="1" s="1"/>
  <c r="P815" i="1" s="1"/>
  <c r="B815" i="1" s="1"/>
  <c r="T885" i="1" l="1"/>
  <c r="O885" i="1"/>
  <c r="Q885" i="1" s="1"/>
  <c r="R885" i="1" s="1"/>
  <c r="D885" i="1"/>
  <c r="E885" i="1" s="1"/>
  <c r="F886" i="1" s="1"/>
  <c r="A886" i="1"/>
  <c r="S885" i="1"/>
  <c r="C836" i="1"/>
  <c r="G817" i="1"/>
  <c r="H816" i="1"/>
  <c r="N816" i="1" s="1"/>
  <c r="P816" i="1" s="1"/>
  <c r="B816" i="1" s="1"/>
  <c r="K817" i="1"/>
  <c r="L817" i="1" s="1"/>
  <c r="M817" i="1" s="1"/>
  <c r="J818" i="1"/>
  <c r="S886" i="1" l="1"/>
  <c r="A887" i="1"/>
  <c r="D886" i="1"/>
  <c r="E886" i="1" s="1"/>
  <c r="F887" i="1" s="1"/>
  <c r="O886" i="1"/>
  <c r="Q886" i="1" s="1"/>
  <c r="R886" i="1" s="1"/>
  <c r="T886" i="1"/>
  <c r="C837" i="1"/>
  <c r="K818" i="1"/>
  <c r="L818" i="1" s="1"/>
  <c r="M818" i="1" s="1"/>
  <c r="J819" i="1"/>
  <c r="G818" i="1"/>
  <c r="H817" i="1"/>
  <c r="N817" i="1" s="1"/>
  <c r="P817" i="1" s="1"/>
  <c r="B817" i="1" s="1"/>
  <c r="A888" i="1" l="1"/>
  <c r="O887" i="1"/>
  <c r="Q887" i="1" s="1"/>
  <c r="R887" i="1" s="1"/>
  <c r="D887" i="1"/>
  <c r="E887" i="1" s="1"/>
  <c r="F888" i="1" s="1"/>
  <c r="T887" i="1"/>
  <c r="S887" i="1"/>
  <c r="C838" i="1"/>
  <c r="G819" i="1"/>
  <c r="H818" i="1"/>
  <c r="N818" i="1" s="1"/>
  <c r="P818" i="1" s="1"/>
  <c r="B818" i="1" s="1"/>
  <c r="K819" i="1"/>
  <c r="L819" i="1" s="1"/>
  <c r="M819" i="1" s="1"/>
  <c r="J820" i="1"/>
  <c r="S888" i="1" l="1"/>
  <c r="T888" i="1"/>
  <c r="O888" i="1"/>
  <c r="Q888" i="1" s="1"/>
  <c r="R888" i="1" s="1"/>
  <c r="A889" i="1"/>
  <c r="D888" i="1"/>
  <c r="E888" i="1" s="1"/>
  <c r="F889" i="1" s="1"/>
  <c r="C839" i="1"/>
  <c r="K820" i="1"/>
  <c r="L820" i="1" s="1"/>
  <c r="M820" i="1" s="1"/>
  <c r="J821" i="1"/>
  <c r="G820" i="1"/>
  <c r="H819" i="1"/>
  <c r="N819" i="1" s="1"/>
  <c r="P819" i="1" s="1"/>
  <c r="B819" i="1" s="1"/>
  <c r="O889" i="1" l="1"/>
  <c r="Q889" i="1" s="1"/>
  <c r="R889" i="1" s="1"/>
  <c r="D889" i="1"/>
  <c r="E889" i="1" s="1"/>
  <c r="F890" i="1" s="1"/>
  <c r="A890" i="1"/>
  <c r="T889" i="1"/>
  <c r="S889" i="1"/>
  <c r="C840" i="1"/>
  <c r="G821" i="1"/>
  <c r="H820" i="1"/>
  <c r="N820" i="1" s="1"/>
  <c r="P820" i="1" s="1"/>
  <c r="B820" i="1" s="1"/>
  <c r="K821" i="1"/>
  <c r="L821" i="1" s="1"/>
  <c r="M821" i="1" s="1"/>
  <c r="J822" i="1"/>
  <c r="S890" i="1" l="1"/>
  <c r="T890" i="1"/>
  <c r="O890" i="1"/>
  <c r="Q890" i="1" s="1"/>
  <c r="R890" i="1" s="1"/>
  <c r="A891" i="1"/>
  <c r="D890" i="1"/>
  <c r="E890" i="1" s="1"/>
  <c r="F891" i="1" s="1"/>
  <c r="C841" i="1"/>
  <c r="K822" i="1"/>
  <c r="L822" i="1" s="1"/>
  <c r="M822" i="1" s="1"/>
  <c r="J823" i="1"/>
  <c r="G822" i="1"/>
  <c r="H821" i="1"/>
  <c r="N821" i="1" s="1"/>
  <c r="P821" i="1" s="1"/>
  <c r="B821" i="1" s="1"/>
  <c r="A892" i="1" l="1"/>
  <c r="O891" i="1"/>
  <c r="Q891" i="1" s="1"/>
  <c r="R891" i="1" s="1"/>
  <c r="D891" i="1"/>
  <c r="E891" i="1" s="1"/>
  <c r="F892" i="1" s="1"/>
  <c r="T891" i="1"/>
  <c r="S891" i="1"/>
  <c r="S892" i="1" s="1"/>
  <c r="C842" i="1"/>
  <c r="G823" i="1"/>
  <c r="H822" i="1"/>
  <c r="N822" i="1" s="1"/>
  <c r="P822" i="1" s="1"/>
  <c r="B822" i="1" s="1"/>
  <c r="K823" i="1"/>
  <c r="L823" i="1" s="1"/>
  <c r="M823" i="1" s="1"/>
  <c r="J824" i="1"/>
  <c r="T892" i="1" l="1"/>
  <c r="D892" i="1"/>
  <c r="E892" i="1" s="1"/>
  <c r="F893" i="1" s="1"/>
  <c r="O892" i="1"/>
  <c r="Q892" i="1" s="1"/>
  <c r="R892" i="1" s="1"/>
  <c r="A893" i="1"/>
  <c r="C843" i="1"/>
  <c r="K824" i="1"/>
  <c r="L824" i="1" s="1"/>
  <c r="M824" i="1" s="1"/>
  <c r="J825" i="1"/>
  <c r="G824" i="1"/>
  <c r="H823" i="1"/>
  <c r="N823" i="1" s="1"/>
  <c r="P823" i="1" s="1"/>
  <c r="B823" i="1" s="1"/>
  <c r="O893" i="1" l="1"/>
  <c r="Q893" i="1" s="1"/>
  <c r="R893" i="1" s="1"/>
  <c r="A894" i="1"/>
  <c r="D893" i="1"/>
  <c r="E893" i="1" s="1"/>
  <c r="F894" i="1" s="1"/>
  <c r="T893" i="1"/>
  <c r="S893" i="1"/>
  <c r="S894" i="1" s="1"/>
  <c r="C844" i="1"/>
  <c r="G825" i="1"/>
  <c r="H824" i="1"/>
  <c r="N824" i="1" s="1"/>
  <c r="P824" i="1" s="1"/>
  <c r="B824" i="1" s="1"/>
  <c r="K825" i="1"/>
  <c r="L825" i="1" s="1"/>
  <c r="M825" i="1" s="1"/>
  <c r="J826" i="1"/>
  <c r="T894" i="1" l="1"/>
  <c r="D894" i="1"/>
  <c r="E894" i="1" s="1"/>
  <c r="F895" i="1" s="1"/>
  <c r="O894" i="1"/>
  <c r="Q894" i="1" s="1"/>
  <c r="R894" i="1" s="1"/>
  <c r="A895" i="1"/>
  <c r="C845" i="1"/>
  <c r="K826" i="1"/>
  <c r="L826" i="1" s="1"/>
  <c r="M826" i="1" s="1"/>
  <c r="J827" i="1"/>
  <c r="G826" i="1"/>
  <c r="H825" i="1"/>
  <c r="N825" i="1" s="1"/>
  <c r="P825" i="1" s="1"/>
  <c r="B825" i="1" s="1"/>
  <c r="D895" i="1" l="1"/>
  <c r="E895" i="1" s="1"/>
  <c r="F896" i="1" s="1"/>
  <c r="O895" i="1"/>
  <c r="Q895" i="1" s="1"/>
  <c r="R895" i="1" s="1"/>
  <c r="A896" i="1"/>
  <c r="T895" i="1"/>
  <c r="S895" i="1"/>
  <c r="C846" i="1"/>
  <c r="G827" i="1"/>
  <c r="H826" i="1"/>
  <c r="N826" i="1" s="1"/>
  <c r="P826" i="1" s="1"/>
  <c r="B826" i="1" s="1"/>
  <c r="K827" i="1"/>
  <c r="L827" i="1" s="1"/>
  <c r="M827" i="1" s="1"/>
  <c r="J828" i="1"/>
  <c r="S896" i="1" l="1"/>
  <c r="T896" i="1"/>
  <c r="D896" i="1"/>
  <c r="E896" i="1" s="1"/>
  <c r="F897" i="1" s="1"/>
  <c r="A897" i="1"/>
  <c r="O896" i="1"/>
  <c r="Q896" i="1" s="1"/>
  <c r="R896" i="1" s="1"/>
  <c r="C847" i="1"/>
  <c r="K828" i="1"/>
  <c r="L828" i="1" s="1"/>
  <c r="M828" i="1" s="1"/>
  <c r="J829" i="1"/>
  <c r="G828" i="1"/>
  <c r="H827" i="1"/>
  <c r="N827" i="1" s="1"/>
  <c r="P827" i="1" s="1"/>
  <c r="B827" i="1" s="1"/>
  <c r="A898" i="1" l="1"/>
  <c r="D897" i="1"/>
  <c r="E897" i="1" s="1"/>
  <c r="F898" i="1" s="1"/>
  <c r="O897" i="1"/>
  <c r="Q897" i="1" s="1"/>
  <c r="R897" i="1" s="1"/>
  <c r="T897" i="1"/>
  <c r="S897" i="1"/>
  <c r="C848" i="1"/>
  <c r="G829" i="1"/>
  <c r="H828" i="1"/>
  <c r="N828" i="1" s="1"/>
  <c r="P828" i="1" s="1"/>
  <c r="B828" i="1" s="1"/>
  <c r="K829" i="1"/>
  <c r="L829" i="1" s="1"/>
  <c r="M829" i="1" s="1"/>
  <c r="J830" i="1"/>
  <c r="S898" i="1" l="1"/>
  <c r="T898" i="1"/>
  <c r="D898" i="1"/>
  <c r="E898" i="1" s="1"/>
  <c r="F899" i="1" s="1"/>
  <c r="O898" i="1"/>
  <c r="Q898" i="1" s="1"/>
  <c r="R898" i="1" s="1"/>
  <c r="A899" i="1"/>
  <c r="C849" i="1"/>
  <c r="K830" i="1"/>
  <c r="L830" i="1" s="1"/>
  <c r="M830" i="1" s="1"/>
  <c r="J831" i="1"/>
  <c r="G830" i="1"/>
  <c r="H829" i="1"/>
  <c r="N829" i="1" s="1"/>
  <c r="P829" i="1" s="1"/>
  <c r="B829" i="1" s="1"/>
  <c r="T899" i="1" l="1"/>
  <c r="A900" i="1"/>
  <c r="O899" i="1"/>
  <c r="Q899" i="1" s="1"/>
  <c r="R899" i="1" s="1"/>
  <c r="D899" i="1"/>
  <c r="E899" i="1" s="1"/>
  <c r="F900" i="1" s="1"/>
  <c r="S899" i="1"/>
  <c r="C850" i="1"/>
  <c r="G831" i="1"/>
  <c r="H830" i="1"/>
  <c r="N830" i="1" s="1"/>
  <c r="P830" i="1" s="1"/>
  <c r="B830" i="1" s="1"/>
  <c r="K831" i="1"/>
  <c r="L831" i="1" s="1"/>
  <c r="M831" i="1" s="1"/>
  <c r="J832" i="1"/>
  <c r="S900" i="1" l="1"/>
  <c r="D900" i="1"/>
  <c r="E900" i="1" s="1"/>
  <c r="F901" i="1" s="1"/>
  <c r="O900" i="1"/>
  <c r="Q900" i="1" s="1"/>
  <c r="R900" i="1" s="1"/>
  <c r="A901" i="1"/>
  <c r="T900" i="1"/>
  <c r="C851" i="1"/>
  <c r="K832" i="1"/>
  <c r="L832" i="1" s="1"/>
  <c r="M832" i="1" s="1"/>
  <c r="J833" i="1"/>
  <c r="G832" i="1"/>
  <c r="H831" i="1"/>
  <c r="N831" i="1" s="1"/>
  <c r="P831" i="1" s="1"/>
  <c r="B831" i="1" s="1"/>
  <c r="T901" i="1" l="1"/>
  <c r="O901" i="1"/>
  <c r="Q901" i="1" s="1"/>
  <c r="R901" i="1" s="1"/>
  <c r="D901" i="1"/>
  <c r="E901" i="1" s="1"/>
  <c r="F902" i="1" s="1"/>
  <c r="A902" i="1"/>
  <c r="S901" i="1"/>
  <c r="S902" i="1" s="1"/>
  <c r="C852" i="1"/>
  <c r="G833" i="1"/>
  <c r="H832" i="1"/>
  <c r="N832" i="1" s="1"/>
  <c r="P832" i="1" s="1"/>
  <c r="B832" i="1" s="1"/>
  <c r="K833" i="1"/>
  <c r="L833" i="1" s="1"/>
  <c r="M833" i="1" s="1"/>
  <c r="J834" i="1"/>
  <c r="O902" i="1" l="1"/>
  <c r="Q902" i="1" s="1"/>
  <c r="R902" i="1" s="1"/>
  <c r="D902" i="1"/>
  <c r="E902" i="1" s="1"/>
  <c r="F903" i="1" s="1"/>
  <c r="A903" i="1"/>
  <c r="T902" i="1"/>
  <c r="C853" i="1"/>
  <c r="K834" i="1"/>
  <c r="L834" i="1" s="1"/>
  <c r="M834" i="1" s="1"/>
  <c r="J835" i="1"/>
  <c r="G834" i="1"/>
  <c r="H833" i="1"/>
  <c r="N833" i="1" s="1"/>
  <c r="P833" i="1" s="1"/>
  <c r="B833" i="1" s="1"/>
  <c r="T903" i="1" l="1"/>
  <c r="A904" i="1"/>
  <c r="O903" i="1"/>
  <c r="Q903" i="1" s="1"/>
  <c r="R903" i="1" s="1"/>
  <c r="D903" i="1"/>
  <c r="E903" i="1" s="1"/>
  <c r="F904" i="1" s="1"/>
  <c r="S903" i="1"/>
  <c r="C854" i="1"/>
  <c r="G835" i="1"/>
  <c r="H834" i="1"/>
  <c r="N834" i="1" s="1"/>
  <c r="P834" i="1" s="1"/>
  <c r="B834" i="1" s="1"/>
  <c r="K835" i="1"/>
  <c r="L835" i="1" s="1"/>
  <c r="M835" i="1" s="1"/>
  <c r="J836" i="1"/>
  <c r="S904" i="1" l="1"/>
  <c r="O904" i="1"/>
  <c r="Q904" i="1" s="1"/>
  <c r="R904" i="1" s="1"/>
  <c r="A905" i="1"/>
  <c r="D904" i="1"/>
  <c r="E904" i="1" s="1"/>
  <c r="F905" i="1" s="1"/>
  <c r="T904" i="1"/>
  <c r="C855" i="1"/>
  <c r="K836" i="1"/>
  <c r="L836" i="1" s="1"/>
  <c r="M836" i="1" s="1"/>
  <c r="J837" i="1"/>
  <c r="G836" i="1"/>
  <c r="H835" i="1"/>
  <c r="N835" i="1" s="1"/>
  <c r="P835" i="1" s="1"/>
  <c r="B835" i="1" s="1"/>
  <c r="D905" i="1" l="1"/>
  <c r="E905" i="1" s="1"/>
  <c r="F906" i="1" s="1"/>
  <c r="O905" i="1"/>
  <c r="Q905" i="1" s="1"/>
  <c r="R905" i="1" s="1"/>
  <c r="A906" i="1"/>
  <c r="T905" i="1"/>
  <c r="S905" i="1"/>
  <c r="C856" i="1"/>
  <c r="G837" i="1"/>
  <c r="H836" i="1"/>
  <c r="N836" i="1" s="1"/>
  <c r="P836" i="1" s="1"/>
  <c r="B836" i="1" s="1"/>
  <c r="K837" i="1"/>
  <c r="L837" i="1" s="1"/>
  <c r="M837" i="1" s="1"/>
  <c r="J838" i="1"/>
  <c r="S906" i="1" l="1"/>
  <c r="T906" i="1"/>
  <c r="O906" i="1"/>
  <c r="Q906" i="1" s="1"/>
  <c r="R906" i="1" s="1"/>
  <c r="D906" i="1"/>
  <c r="E906" i="1" s="1"/>
  <c r="F907" i="1" s="1"/>
  <c r="A907" i="1"/>
  <c r="C857" i="1"/>
  <c r="K838" i="1"/>
  <c r="L838" i="1" s="1"/>
  <c r="M838" i="1" s="1"/>
  <c r="J839" i="1"/>
  <c r="G838" i="1"/>
  <c r="H837" i="1"/>
  <c r="N837" i="1" s="1"/>
  <c r="P837" i="1" s="1"/>
  <c r="B837" i="1" s="1"/>
  <c r="A908" i="1" l="1"/>
  <c r="D907" i="1"/>
  <c r="E907" i="1" s="1"/>
  <c r="F908" i="1" s="1"/>
  <c r="O907" i="1"/>
  <c r="Q907" i="1" s="1"/>
  <c r="R907" i="1" s="1"/>
  <c r="T907" i="1"/>
  <c r="S907" i="1"/>
  <c r="C858" i="1"/>
  <c r="G839" i="1"/>
  <c r="H838" i="1"/>
  <c r="N838" i="1" s="1"/>
  <c r="P838" i="1" s="1"/>
  <c r="B838" i="1" s="1"/>
  <c r="K839" i="1"/>
  <c r="L839" i="1" s="1"/>
  <c r="M839" i="1" s="1"/>
  <c r="J840" i="1"/>
  <c r="S908" i="1" l="1"/>
  <c r="T908" i="1"/>
  <c r="A909" i="1"/>
  <c r="D908" i="1"/>
  <c r="E908" i="1" s="1"/>
  <c r="F909" i="1" s="1"/>
  <c r="O908" i="1"/>
  <c r="Q908" i="1" s="1"/>
  <c r="R908" i="1" s="1"/>
  <c r="C859" i="1"/>
  <c r="K840" i="1"/>
  <c r="L840" i="1" s="1"/>
  <c r="M840" i="1" s="1"/>
  <c r="J841" i="1"/>
  <c r="G840" i="1"/>
  <c r="H839" i="1"/>
  <c r="N839" i="1" s="1"/>
  <c r="P839" i="1" s="1"/>
  <c r="B839" i="1" s="1"/>
  <c r="A910" i="1" l="1"/>
  <c r="D909" i="1"/>
  <c r="E909" i="1" s="1"/>
  <c r="F910" i="1" s="1"/>
  <c r="O909" i="1"/>
  <c r="Q909" i="1" s="1"/>
  <c r="R909" i="1" s="1"/>
  <c r="T909" i="1"/>
  <c r="S909" i="1"/>
  <c r="C860" i="1"/>
  <c r="G841" i="1"/>
  <c r="H840" i="1"/>
  <c r="N840" i="1" s="1"/>
  <c r="P840" i="1" s="1"/>
  <c r="B840" i="1" s="1"/>
  <c r="K841" i="1"/>
  <c r="L841" i="1" s="1"/>
  <c r="M841" i="1" s="1"/>
  <c r="J842" i="1"/>
  <c r="S910" i="1" l="1"/>
  <c r="T910" i="1"/>
  <c r="A911" i="1"/>
  <c r="D910" i="1"/>
  <c r="E910" i="1" s="1"/>
  <c r="F911" i="1" s="1"/>
  <c r="O910" i="1"/>
  <c r="Q910" i="1" s="1"/>
  <c r="R910" i="1" s="1"/>
  <c r="C861" i="1"/>
  <c r="K842" i="1"/>
  <c r="L842" i="1" s="1"/>
  <c r="M842" i="1" s="1"/>
  <c r="J843" i="1"/>
  <c r="G842" i="1"/>
  <c r="H841" i="1"/>
  <c r="N841" i="1" s="1"/>
  <c r="P841" i="1" s="1"/>
  <c r="B841" i="1" s="1"/>
  <c r="O911" i="1" l="1"/>
  <c r="Q911" i="1" s="1"/>
  <c r="R911" i="1" s="1"/>
  <c r="D911" i="1"/>
  <c r="E911" i="1" s="1"/>
  <c r="F912" i="1" s="1"/>
  <c r="A912" i="1"/>
  <c r="T911" i="1"/>
  <c r="S911" i="1"/>
  <c r="C862" i="1"/>
  <c r="G843" i="1"/>
  <c r="H842" i="1"/>
  <c r="N842" i="1" s="1"/>
  <c r="P842" i="1" s="1"/>
  <c r="B842" i="1" s="1"/>
  <c r="K843" i="1"/>
  <c r="L843" i="1" s="1"/>
  <c r="M843" i="1" s="1"/>
  <c r="J844" i="1"/>
  <c r="S912" i="1" l="1"/>
  <c r="T912" i="1"/>
  <c r="A913" i="1"/>
  <c r="D912" i="1"/>
  <c r="E912" i="1" s="1"/>
  <c r="F913" i="1" s="1"/>
  <c r="O912" i="1"/>
  <c r="Q912" i="1" s="1"/>
  <c r="R912" i="1" s="1"/>
  <c r="C863" i="1"/>
  <c r="K844" i="1"/>
  <c r="L844" i="1" s="1"/>
  <c r="M844" i="1" s="1"/>
  <c r="J845" i="1"/>
  <c r="G844" i="1"/>
  <c r="H843" i="1"/>
  <c r="N843" i="1" s="1"/>
  <c r="P843" i="1" s="1"/>
  <c r="B843" i="1" s="1"/>
  <c r="O913" i="1" l="1"/>
  <c r="Q913" i="1" s="1"/>
  <c r="R913" i="1" s="1"/>
  <c r="D913" i="1"/>
  <c r="E913" i="1" s="1"/>
  <c r="F914" i="1" s="1"/>
  <c r="A914" i="1"/>
  <c r="T913" i="1"/>
  <c r="S913" i="1"/>
  <c r="C864" i="1"/>
  <c r="G845" i="1"/>
  <c r="H844" i="1"/>
  <c r="N844" i="1" s="1"/>
  <c r="P844" i="1" s="1"/>
  <c r="B844" i="1" s="1"/>
  <c r="K845" i="1"/>
  <c r="L845" i="1" s="1"/>
  <c r="M845" i="1" s="1"/>
  <c r="J846" i="1"/>
  <c r="S914" i="1" l="1"/>
  <c r="T914" i="1"/>
  <c r="A915" i="1"/>
  <c r="D914" i="1"/>
  <c r="E914" i="1" s="1"/>
  <c r="F915" i="1" s="1"/>
  <c r="O914" i="1"/>
  <c r="Q914" i="1" s="1"/>
  <c r="R914" i="1" s="1"/>
  <c r="C865" i="1"/>
  <c r="K846" i="1"/>
  <c r="L846" i="1" s="1"/>
  <c r="M846" i="1" s="1"/>
  <c r="J847" i="1"/>
  <c r="G846" i="1"/>
  <c r="H845" i="1"/>
  <c r="N845" i="1" s="1"/>
  <c r="P845" i="1" s="1"/>
  <c r="B845" i="1" s="1"/>
  <c r="A916" i="1" l="1"/>
  <c r="D915" i="1"/>
  <c r="E915" i="1" s="1"/>
  <c r="F916" i="1" s="1"/>
  <c r="O915" i="1"/>
  <c r="Q915" i="1" s="1"/>
  <c r="R915" i="1" s="1"/>
  <c r="T915" i="1"/>
  <c r="S915" i="1"/>
  <c r="C866" i="1"/>
  <c r="G847" i="1"/>
  <c r="H846" i="1"/>
  <c r="N846" i="1" s="1"/>
  <c r="P846" i="1" s="1"/>
  <c r="B846" i="1" s="1"/>
  <c r="K847" i="1"/>
  <c r="L847" i="1" s="1"/>
  <c r="M847" i="1" s="1"/>
  <c r="J848" i="1"/>
  <c r="S916" i="1" l="1"/>
  <c r="T916" i="1"/>
  <c r="A917" i="1"/>
  <c r="O916" i="1"/>
  <c r="Q916" i="1" s="1"/>
  <c r="R916" i="1" s="1"/>
  <c r="D916" i="1"/>
  <c r="E916" i="1" s="1"/>
  <c r="F917" i="1" s="1"/>
  <c r="C867" i="1"/>
  <c r="K848" i="1"/>
  <c r="L848" i="1" s="1"/>
  <c r="M848" i="1" s="1"/>
  <c r="J849" i="1"/>
  <c r="G848" i="1"/>
  <c r="H847" i="1"/>
  <c r="N847" i="1" s="1"/>
  <c r="P847" i="1" s="1"/>
  <c r="B847" i="1" s="1"/>
  <c r="O917" i="1" l="1"/>
  <c r="Q917" i="1" s="1"/>
  <c r="R917" i="1" s="1"/>
  <c r="A918" i="1"/>
  <c r="D917" i="1"/>
  <c r="E917" i="1" s="1"/>
  <c r="F918" i="1" s="1"/>
  <c r="T917" i="1"/>
  <c r="S917" i="1"/>
  <c r="S918" i="1" s="1"/>
  <c r="C868" i="1"/>
  <c r="G849" i="1"/>
  <c r="H848" i="1"/>
  <c r="N848" i="1" s="1"/>
  <c r="P848" i="1" s="1"/>
  <c r="B848" i="1" s="1"/>
  <c r="K849" i="1"/>
  <c r="L849" i="1" s="1"/>
  <c r="M849" i="1" s="1"/>
  <c r="J850" i="1"/>
  <c r="T918" i="1" l="1"/>
  <c r="D918" i="1"/>
  <c r="E918" i="1" s="1"/>
  <c r="F919" i="1" s="1"/>
  <c r="A919" i="1"/>
  <c r="O918" i="1"/>
  <c r="Q918" i="1" s="1"/>
  <c r="R918" i="1" s="1"/>
  <c r="C869" i="1"/>
  <c r="K850" i="1"/>
  <c r="L850" i="1" s="1"/>
  <c r="M850" i="1" s="1"/>
  <c r="J851" i="1"/>
  <c r="G850" i="1"/>
  <c r="H849" i="1"/>
  <c r="N849" i="1" s="1"/>
  <c r="P849" i="1" s="1"/>
  <c r="B849" i="1" s="1"/>
  <c r="A920" i="1" l="1"/>
  <c r="O919" i="1"/>
  <c r="Q919" i="1" s="1"/>
  <c r="R919" i="1" s="1"/>
  <c r="D919" i="1"/>
  <c r="E919" i="1" s="1"/>
  <c r="F920" i="1" s="1"/>
  <c r="T919" i="1"/>
  <c r="S919" i="1"/>
  <c r="C870" i="1"/>
  <c r="G851" i="1"/>
  <c r="H850" i="1"/>
  <c r="N850" i="1" s="1"/>
  <c r="P850" i="1" s="1"/>
  <c r="B850" i="1" s="1"/>
  <c r="K851" i="1"/>
  <c r="L851" i="1" s="1"/>
  <c r="M851" i="1" s="1"/>
  <c r="J852" i="1"/>
  <c r="S920" i="1" l="1"/>
  <c r="T920" i="1"/>
  <c r="D920" i="1"/>
  <c r="E920" i="1" s="1"/>
  <c r="F921" i="1" s="1"/>
  <c r="A921" i="1"/>
  <c r="O920" i="1"/>
  <c r="Q920" i="1" s="1"/>
  <c r="R920" i="1" s="1"/>
  <c r="C871" i="1"/>
  <c r="K852" i="1"/>
  <c r="L852" i="1" s="1"/>
  <c r="M852" i="1" s="1"/>
  <c r="J853" i="1"/>
  <c r="G852" i="1"/>
  <c r="H851" i="1"/>
  <c r="N851" i="1" s="1"/>
  <c r="P851" i="1" s="1"/>
  <c r="B851" i="1" s="1"/>
  <c r="O921" i="1" l="1"/>
  <c r="Q921" i="1" s="1"/>
  <c r="R921" i="1" s="1"/>
  <c r="A922" i="1"/>
  <c r="D921" i="1"/>
  <c r="E921" i="1" s="1"/>
  <c r="F922" i="1" s="1"/>
  <c r="S921" i="1"/>
  <c r="T921" i="1"/>
  <c r="C872" i="1"/>
  <c r="G853" i="1"/>
  <c r="H852" i="1"/>
  <c r="N852" i="1" s="1"/>
  <c r="P852" i="1" s="1"/>
  <c r="B852" i="1" s="1"/>
  <c r="K853" i="1"/>
  <c r="L853" i="1" s="1"/>
  <c r="M853" i="1" s="1"/>
  <c r="J854" i="1"/>
  <c r="T922" i="1" l="1"/>
  <c r="S922" i="1"/>
  <c r="O922" i="1"/>
  <c r="Q922" i="1" s="1"/>
  <c r="R922" i="1" s="1"/>
  <c r="D922" i="1"/>
  <c r="E922" i="1" s="1"/>
  <c r="F923" i="1" s="1"/>
  <c r="A923" i="1"/>
  <c r="C873" i="1"/>
  <c r="K854" i="1"/>
  <c r="L854" i="1" s="1"/>
  <c r="M854" i="1" s="1"/>
  <c r="J855" i="1"/>
  <c r="G854" i="1"/>
  <c r="H853" i="1"/>
  <c r="N853" i="1" s="1"/>
  <c r="P853" i="1" s="1"/>
  <c r="B853" i="1" s="1"/>
  <c r="O923" i="1" l="1"/>
  <c r="Q923" i="1" s="1"/>
  <c r="R923" i="1" s="1"/>
  <c r="A924" i="1"/>
  <c r="D923" i="1"/>
  <c r="E923" i="1" s="1"/>
  <c r="F924" i="1" s="1"/>
  <c r="S923" i="1"/>
  <c r="S924" i="1" s="1"/>
  <c r="T923" i="1"/>
  <c r="C874" i="1"/>
  <c r="G855" i="1"/>
  <c r="H854" i="1"/>
  <c r="N854" i="1" s="1"/>
  <c r="P854" i="1" s="1"/>
  <c r="B854" i="1" s="1"/>
  <c r="K855" i="1"/>
  <c r="L855" i="1" s="1"/>
  <c r="M855" i="1" s="1"/>
  <c r="J856" i="1"/>
  <c r="T924" i="1" l="1"/>
  <c r="A925" i="1"/>
  <c r="D924" i="1"/>
  <c r="E924" i="1" s="1"/>
  <c r="F925" i="1" s="1"/>
  <c r="O924" i="1"/>
  <c r="Q924" i="1" s="1"/>
  <c r="R924" i="1" s="1"/>
  <c r="C875" i="1"/>
  <c r="K856" i="1"/>
  <c r="L856" i="1" s="1"/>
  <c r="M856" i="1" s="1"/>
  <c r="J857" i="1"/>
  <c r="G856" i="1"/>
  <c r="H855" i="1"/>
  <c r="N855" i="1" s="1"/>
  <c r="P855" i="1" s="1"/>
  <c r="B855" i="1" s="1"/>
  <c r="O925" i="1" l="1"/>
  <c r="Q925" i="1" s="1"/>
  <c r="R925" i="1" s="1"/>
  <c r="D925" i="1"/>
  <c r="E925" i="1" s="1"/>
  <c r="F926" i="1" s="1"/>
  <c r="A926" i="1"/>
  <c r="S925" i="1"/>
  <c r="T925" i="1"/>
  <c r="C876" i="1"/>
  <c r="G857" i="1"/>
  <c r="H856" i="1"/>
  <c r="N856" i="1" s="1"/>
  <c r="P856" i="1" s="1"/>
  <c r="B856" i="1" s="1"/>
  <c r="K857" i="1"/>
  <c r="L857" i="1" s="1"/>
  <c r="M857" i="1" s="1"/>
  <c r="J858" i="1"/>
  <c r="T926" i="1" l="1"/>
  <c r="S926" i="1"/>
  <c r="A927" i="1"/>
  <c r="D926" i="1"/>
  <c r="E926" i="1" s="1"/>
  <c r="F927" i="1" s="1"/>
  <c r="O926" i="1"/>
  <c r="Q926" i="1" s="1"/>
  <c r="R926" i="1" s="1"/>
  <c r="C877" i="1"/>
  <c r="K858" i="1"/>
  <c r="L858" i="1" s="1"/>
  <c r="M858" i="1" s="1"/>
  <c r="J859" i="1"/>
  <c r="G858" i="1"/>
  <c r="H857" i="1"/>
  <c r="N857" i="1" s="1"/>
  <c r="P857" i="1" s="1"/>
  <c r="B857" i="1" s="1"/>
  <c r="O927" i="1" l="1"/>
  <c r="Q927" i="1" s="1"/>
  <c r="R927" i="1" s="1"/>
  <c r="D927" i="1"/>
  <c r="E927" i="1" s="1"/>
  <c r="F928" i="1" s="1"/>
  <c r="A928" i="1"/>
  <c r="S927" i="1"/>
  <c r="S928" i="1" s="1"/>
  <c r="T927" i="1"/>
  <c r="T928" i="1" s="1"/>
  <c r="C878" i="1"/>
  <c r="G859" i="1"/>
  <c r="H858" i="1"/>
  <c r="N858" i="1" s="1"/>
  <c r="P858" i="1" s="1"/>
  <c r="B858" i="1" s="1"/>
  <c r="K859" i="1"/>
  <c r="L859" i="1" s="1"/>
  <c r="M859" i="1" s="1"/>
  <c r="J860" i="1"/>
  <c r="A929" i="1" l="1"/>
  <c r="O928" i="1"/>
  <c r="Q928" i="1" s="1"/>
  <c r="R928" i="1" s="1"/>
  <c r="D928" i="1"/>
  <c r="E928" i="1" s="1"/>
  <c r="F929" i="1" s="1"/>
  <c r="C879" i="1"/>
  <c r="K860" i="1"/>
  <c r="L860" i="1" s="1"/>
  <c r="M860" i="1" s="1"/>
  <c r="J861" i="1"/>
  <c r="G860" i="1"/>
  <c r="H859" i="1"/>
  <c r="N859" i="1" s="1"/>
  <c r="P859" i="1" s="1"/>
  <c r="B859" i="1" s="1"/>
  <c r="D929" i="1" l="1"/>
  <c r="E929" i="1" s="1"/>
  <c r="F930" i="1" s="1"/>
  <c r="A930" i="1"/>
  <c r="O929" i="1"/>
  <c r="Q929" i="1" s="1"/>
  <c r="R929" i="1" s="1"/>
  <c r="S929" i="1"/>
  <c r="T929" i="1"/>
  <c r="C880" i="1"/>
  <c r="G861" i="1"/>
  <c r="H860" i="1"/>
  <c r="N860" i="1" s="1"/>
  <c r="P860" i="1" s="1"/>
  <c r="B860" i="1" s="1"/>
  <c r="K861" i="1"/>
  <c r="L861" i="1" s="1"/>
  <c r="M861" i="1" s="1"/>
  <c r="J862" i="1"/>
  <c r="T930" i="1" l="1"/>
  <c r="S930" i="1"/>
  <c r="A931" i="1"/>
  <c r="D930" i="1"/>
  <c r="E930" i="1" s="1"/>
  <c r="F931" i="1" s="1"/>
  <c r="O930" i="1"/>
  <c r="Q930" i="1" s="1"/>
  <c r="R930" i="1" s="1"/>
  <c r="C881" i="1"/>
  <c r="K862" i="1"/>
  <c r="L862" i="1" s="1"/>
  <c r="M862" i="1" s="1"/>
  <c r="J863" i="1"/>
  <c r="G862" i="1"/>
  <c r="H861" i="1"/>
  <c r="N861" i="1" s="1"/>
  <c r="P861" i="1" s="1"/>
  <c r="B861" i="1" s="1"/>
  <c r="A932" i="1" l="1"/>
  <c r="D931" i="1"/>
  <c r="E931" i="1" s="1"/>
  <c r="F932" i="1" s="1"/>
  <c r="O931" i="1"/>
  <c r="Q931" i="1" s="1"/>
  <c r="R931" i="1" s="1"/>
  <c r="S931" i="1"/>
  <c r="T931" i="1"/>
  <c r="C882" i="1"/>
  <c r="G863" i="1"/>
  <c r="H862" i="1"/>
  <c r="N862" i="1" s="1"/>
  <c r="P862" i="1" s="1"/>
  <c r="B862" i="1" s="1"/>
  <c r="K863" i="1"/>
  <c r="L863" i="1" s="1"/>
  <c r="M863" i="1" s="1"/>
  <c r="J864" i="1"/>
  <c r="T932" i="1" l="1"/>
  <c r="S932" i="1"/>
  <c r="A933" i="1"/>
  <c r="O932" i="1"/>
  <c r="Q932" i="1" s="1"/>
  <c r="R932" i="1" s="1"/>
  <c r="D932" i="1"/>
  <c r="E932" i="1" s="1"/>
  <c r="F933" i="1" s="1"/>
  <c r="C883" i="1"/>
  <c r="K864" i="1"/>
  <c r="L864" i="1" s="1"/>
  <c r="M864" i="1" s="1"/>
  <c r="J865" i="1"/>
  <c r="G864" i="1"/>
  <c r="H863" i="1"/>
  <c r="N863" i="1" s="1"/>
  <c r="P863" i="1" s="1"/>
  <c r="B863" i="1" s="1"/>
  <c r="D933" i="1" l="1"/>
  <c r="E933" i="1" s="1"/>
  <c r="F934" i="1" s="1"/>
  <c r="O933" i="1"/>
  <c r="Q933" i="1" s="1"/>
  <c r="R933" i="1" s="1"/>
  <c r="A934" i="1"/>
  <c r="S933" i="1"/>
  <c r="T933" i="1"/>
  <c r="C884" i="1"/>
  <c r="G865" i="1"/>
  <c r="H864" i="1"/>
  <c r="N864" i="1" s="1"/>
  <c r="P864" i="1" s="1"/>
  <c r="B864" i="1" s="1"/>
  <c r="K865" i="1"/>
  <c r="L865" i="1" s="1"/>
  <c r="M865" i="1" s="1"/>
  <c r="J866" i="1"/>
  <c r="T934" i="1" l="1"/>
  <c r="S934" i="1"/>
  <c r="D934" i="1"/>
  <c r="E934" i="1" s="1"/>
  <c r="F935" i="1" s="1"/>
  <c r="A935" i="1"/>
  <c r="O934" i="1"/>
  <c r="Q934" i="1" s="1"/>
  <c r="R934" i="1" s="1"/>
  <c r="C885" i="1"/>
  <c r="K866" i="1"/>
  <c r="L866" i="1" s="1"/>
  <c r="M866" i="1" s="1"/>
  <c r="J867" i="1"/>
  <c r="G866" i="1"/>
  <c r="H865" i="1"/>
  <c r="N865" i="1" s="1"/>
  <c r="P865" i="1" s="1"/>
  <c r="B865" i="1" s="1"/>
  <c r="A936" i="1" l="1"/>
  <c r="D935" i="1"/>
  <c r="E935" i="1" s="1"/>
  <c r="F936" i="1" s="1"/>
  <c r="O935" i="1"/>
  <c r="Q935" i="1" s="1"/>
  <c r="R935" i="1" s="1"/>
  <c r="S935" i="1"/>
  <c r="T935" i="1"/>
  <c r="C886" i="1"/>
  <c r="G867" i="1"/>
  <c r="H866" i="1"/>
  <c r="N866" i="1" s="1"/>
  <c r="P866" i="1" s="1"/>
  <c r="B866" i="1" s="1"/>
  <c r="K867" i="1"/>
  <c r="L867" i="1" s="1"/>
  <c r="M867" i="1" s="1"/>
  <c r="J868" i="1"/>
  <c r="S936" i="1" l="1"/>
  <c r="T936" i="1"/>
  <c r="O936" i="1"/>
  <c r="Q936" i="1" s="1"/>
  <c r="R936" i="1" s="1"/>
  <c r="A937" i="1"/>
  <c r="D936" i="1"/>
  <c r="E936" i="1" s="1"/>
  <c r="F937" i="1" s="1"/>
  <c r="C887" i="1"/>
  <c r="K868" i="1"/>
  <c r="L868" i="1" s="1"/>
  <c r="M868" i="1" s="1"/>
  <c r="J869" i="1"/>
  <c r="G868" i="1"/>
  <c r="H867" i="1"/>
  <c r="N867" i="1" s="1"/>
  <c r="P867" i="1" s="1"/>
  <c r="B867" i="1" s="1"/>
  <c r="D937" i="1" l="1"/>
  <c r="E937" i="1" s="1"/>
  <c r="F938" i="1" s="1"/>
  <c r="O937" i="1"/>
  <c r="Q937" i="1" s="1"/>
  <c r="R937" i="1" s="1"/>
  <c r="A938" i="1"/>
  <c r="T937" i="1"/>
  <c r="S937" i="1"/>
  <c r="C888" i="1"/>
  <c r="G869" i="1"/>
  <c r="H868" i="1"/>
  <c r="N868" i="1" s="1"/>
  <c r="P868" i="1" s="1"/>
  <c r="B868" i="1" s="1"/>
  <c r="K869" i="1"/>
  <c r="L869" i="1" s="1"/>
  <c r="M869" i="1" s="1"/>
  <c r="J870" i="1"/>
  <c r="S938" i="1" l="1"/>
  <c r="T938" i="1"/>
  <c r="A939" i="1"/>
  <c r="D938" i="1"/>
  <c r="E938" i="1" s="1"/>
  <c r="F939" i="1" s="1"/>
  <c r="O938" i="1"/>
  <c r="Q938" i="1" s="1"/>
  <c r="R938" i="1" s="1"/>
  <c r="C889" i="1"/>
  <c r="K870" i="1"/>
  <c r="L870" i="1" s="1"/>
  <c r="M870" i="1" s="1"/>
  <c r="J871" i="1"/>
  <c r="G870" i="1"/>
  <c r="H869" i="1"/>
  <c r="N869" i="1" s="1"/>
  <c r="P869" i="1" s="1"/>
  <c r="B869" i="1" s="1"/>
  <c r="A940" i="1" l="1"/>
  <c r="D939" i="1"/>
  <c r="E939" i="1" s="1"/>
  <c r="F940" i="1" s="1"/>
  <c r="O939" i="1"/>
  <c r="Q939" i="1" s="1"/>
  <c r="R939" i="1" s="1"/>
  <c r="T939" i="1"/>
  <c r="S939" i="1"/>
  <c r="C890" i="1"/>
  <c r="G871" i="1"/>
  <c r="H870" i="1"/>
  <c r="N870" i="1" s="1"/>
  <c r="P870" i="1" s="1"/>
  <c r="B870" i="1" s="1"/>
  <c r="K871" i="1"/>
  <c r="L871" i="1" s="1"/>
  <c r="M871" i="1" s="1"/>
  <c r="J872" i="1"/>
  <c r="S940" i="1" l="1"/>
  <c r="T940" i="1"/>
  <c r="O940" i="1"/>
  <c r="Q940" i="1" s="1"/>
  <c r="R940" i="1" s="1"/>
  <c r="A941" i="1"/>
  <c r="D940" i="1"/>
  <c r="E940" i="1" s="1"/>
  <c r="F941" i="1" s="1"/>
  <c r="C891" i="1"/>
  <c r="K872" i="1"/>
  <c r="L872" i="1" s="1"/>
  <c r="M872" i="1" s="1"/>
  <c r="J873" i="1"/>
  <c r="G872" i="1"/>
  <c r="H871" i="1"/>
  <c r="N871" i="1" s="1"/>
  <c r="P871" i="1" s="1"/>
  <c r="B871" i="1" s="1"/>
  <c r="D941" i="1" l="1"/>
  <c r="E941" i="1" s="1"/>
  <c r="F942" i="1" s="1"/>
  <c r="O941" i="1"/>
  <c r="Q941" i="1" s="1"/>
  <c r="R941" i="1" s="1"/>
  <c r="A942" i="1"/>
  <c r="T941" i="1"/>
  <c r="S941" i="1"/>
  <c r="S942" i="1" s="1"/>
  <c r="C892" i="1"/>
  <c r="G873" i="1"/>
  <c r="H872" i="1"/>
  <c r="N872" i="1" s="1"/>
  <c r="P872" i="1" s="1"/>
  <c r="B872" i="1" s="1"/>
  <c r="K873" i="1"/>
  <c r="L873" i="1" s="1"/>
  <c r="M873" i="1" s="1"/>
  <c r="J874" i="1"/>
  <c r="T942" i="1" l="1"/>
  <c r="A943" i="1"/>
  <c r="O942" i="1"/>
  <c r="Q942" i="1" s="1"/>
  <c r="R942" i="1" s="1"/>
  <c r="D942" i="1"/>
  <c r="E942" i="1" s="1"/>
  <c r="F943" i="1" s="1"/>
  <c r="C893" i="1"/>
  <c r="K874" i="1"/>
  <c r="L874" i="1" s="1"/>
  <c r="M874" i="1" s="1"/>
  <c r="J875" i="1"/>
  <c r="G874" i="1"/>
  <c r="H873" i="1"/>
  <c r="N873" i="1" s="1"/>
  <c r="P873" i="1" s="1"/>
  <c r="B873" i="1" s="1"/>
  <c r="O943" i="1" l="1"/>
  <c r="Q943" i="1" s="1"/>
  <c r="R943" i="1" s="1"/>
  <c r="D943" i="1"/>
  <c r="E943" i="1" s="1"/>
  <c r="F944" i="1" s="1"/>
  <c r="A944" i="1"/>
  <c r="T943" i="1"/>
  <c r="T944" i="1" s="1"/>
  <c r="S943" i="1"/>
  <c r="C894" i="1"/>
  <c r="G875" i="1"/>
  <c r="H874" i="1"/>
  <c r="N874" i="1" s="1"/>
  <c r="P874" i="1" s="1"/>
  <c r="B874" i="1" s="1"/>
  <c r="K875" i="1"/>
  <c r="L875" i="1" s="1"/>
  <c r="M875" i="1" s="1"/>
  <c r="J876" i="1"/>
  <c r="S944" i="1" l="1"/>
  <c r="O944" i="1"/>
  <c r="Q944" i="1" s="1"/>
  <c r="R944" i="1" s="1"/>
  <c r="D944" i="1"/>
  <c r="E944" i="1" s="1"/>
  <c r="F945" i="1" s="1"/>
  <c r="A945" i="1"/>
  <c r="C895" i="1"/>
  <c r="K876" i="1"/>
  <c r="L876" i="1" s="1"/>
  <c r="M876" i="1" s="1"/>
  <c r="J877" i="1"/>
  <c r="G876" i="1"/>
  <c r="H875" i="1"/>
  <c r="N875" i="1" s="1"/>
  <c r="P875" i="1" s="1"/>
  <c r="B875" i="1" s="1"/>
  <c r="O945" i="1" l="1"/>
  <c r="Q945" i="1" s="1"/>
  <c r="R945" i="1" s="1"/>
  <c r="D945" i="1"/>
  <c r="E945" i="1" s="1"/>
  <c r="F946" i="1" s="1"/>
  <c r="A946" i="1"/>
  <c r="T945" i="1"/>
  <c r="T946" i="1" s="1"/>
  <c r="S945" i="1"/>
  <c r="S946" i="1" s="1"/>
  <c r="C896" i="1"/>
  <c r="G877" i="1"/>
  <c r="H876" i="1"/>
  <c r="N876" i="1" s="1"/>
  <c r="P876" i="1" s="1"/>
  <c r="B876" i="1" s="1"/>
  <c r="K877" i="1"/>
  <c r="L877" i="1" s="1"/>
  <c r="M877" i="1" s="1"/>
  <c r="J878" i="1"/>
  <c r="D946" i="1" l="1"/>
  <c r="E946" i="1" s="1"/>
  <c r="F947" i="1" s="1"/>
  <c r="A947" i="1"/>
  <c r="O946" i="1"/>
  <c r="Q946" i="1" s="1"/>
  <c r="R946" i="1" s="1"/>
  <c r="C897" i="1"/>
  <c r="K878" i="1"/>
  <c r="L878" i="1" s="1"/>
  <c r="M878" i="1" s="1"/>
  <c r="J879" i="1"/>
  <c r="G878" i="1"/>
  <c r="H877" i="1"/>
  <c r="N877" i="1" s="1"/>
  <c r="P877" i="1" s="1"/>
  <c r="B877" i="1" s="1"/>
  <c r="O947" i="1" l="1"/>
  <c r="Q947" i="1" s="1"/>
  <c r="R947" i="1" s="1"/>
  <c r="D947" i="1"/>
  <c r="E947" i="1" s="1"/>
  <c r="F948" i="1" s="1"/>
  <c r="A948" i="1"/>
  <c r="T947" i="1"/>
  <c r="T948" i="1" s="1"/>
  <c r="S947" i="1"/>
  <c r="S948" i="1" s="1"/>
  <c r="C898" i="1"/>
  <c r="G879" i="1"/>
  <c r="H878" i="1"/>
  <c r="N878" i="1" s="1"/>
  <c r="P878" i="1" s="1"/>
  <c r="B878" i="1" s="1"/>
  <c r="K879" i="1"/>
  <c r="L879" i="1" s="1"/>
  <c r="M879" i="1" s="1"/>
  <c r="J880" i="1"/>
  <c r="D948" i="1" l="1"/>
  <c r="E948" i="1" s="1"/>
  <c r="F949" i="1" s="1"/>
  <c r="A949" i="1"/>
  <c r="O948" i="1"/>
  <c r="Q948" i="1" s="1"/>
  <c r="R948" i="1" s="1"/>
  <c r="C899" i="1"/>
  <c r="K880" i="1"/>
  <c r="L880" i="1" s="1"/>
  <c r="M880" i="1" s="1"/>
  <c r="J881" i="1"/>
  <c r="G880" i="1"/>
  <c r="H879" i="1"/>
  <c r="N879" i="1" s="1"/>
  <c r="P879" i="1" s="1"/>
  <c r="B879" i="1" s="1"/>
  <c r="O949" i="1" l="1"/>
  <c r="Q949" i="1" s="1"/>
  <c r="R949" i="1" s="1"/>
  <c r="A950" i="1"/>
  <c r="D949" i="1"/>
  <c r="E949" i="1" s="1"/>
  <c r="F950" i="1" s="1"/>
  <c r="T949" i="1"/>
  <c r="S949" i="1"/>
  <c r="S950" i="1" s="1"/>
  <c r="C900" i="1"/>
  <c r="G881" i="1"/>
  <c r="H880" i="1"/>
  <c r="N880" i="1" s="1"/>
  <c r="P880" i="1" s="1"/>
  <c r="B880" i="1" s="1"/>
  <c r="K881" i="1"/>
  <c r="L881" i="1" s="1"/>
  <c r="M881" i="1" s="1"/>
  <c r="J882" i="1"/>
  <c r="T950" i="1" l="1"/>
  <c r="D950" i="1"/>
  <c r="E950" i="1" s="1"/>
  <c r="F951" i="1" s="1"/>
  <c r="O950" i="1"/>
  <c r="Q950" i="1" s="1"/>
  <c r="R950" i="1" s="1"/>
  <c r="A951" i="1"/>
  <c r="C901" i="1"/>
  <c r="K882" i="1"/>
  <c r="L882" i="1" s="1"/>
  <c r="M882" i="1" s="1"/>
  <c r="J883" i="1"/>
  <c r="G882" i="1"/>
  <c r="H881" i="1"/>
  <c r="N881" i="1" s="1"/>
  <c r="P881" i="1" s="1"/>
  <c r="B881" i="1" s="1"/>
  <c r="O951" i="1" l="1"/>
  <c r="Q951" i="1" s="1"/>
  <c r="R951" i="1" s="1"/>
  <c r="A952" i="1"/>
  <c r="D951" i="1"/>
  <c r="E951" i="1" s="1"/>
  <c r="F952" i="1" s="1"/>
  <c r="T951" i="1"/>
  <c r="S951" i="1"/>
  <c r="S952" i="1" s="1"/>
  <c r="C902" i="1"/>
  <c r="G883" i="1"/>
  <c r="H882" i="1"/>
  <c r="N882" i="1" s="1"/>
  <c r="P882" i="1" s="1"/>
  <c r="B882" i="1" s="1"/>
  <c r="K883" i="1"/>
  <c r="L883" i="1" s="1"/>
  <c r="M883" i="1" s="1"/>
  <c r="J884" i="1"/>
  <c r="T952" i="1" l="1"/>
  <c r="D952" i="1"/>
  <c r="E952" i="1" s="1"/>
  <c r="F953" i="1" s="1"/>
  <c r="O952" i="1"/>
  <c r="Q952" i="1" s="1"/>
  <c r="R952" i="1" s="1"/>
  <c r="A953" i="1"/>
  <c r="C903" i="1"/>
  <c r="K884" i="1"/>
  <c r="L884" i="1" s="1"/>
  <c r="M884" i="1" s="1"/>
  <c r="J885" i="1"/>
  <c r="G884" i="1"/>
  <c r="H883" i="1"/>
  <c r="N883" i="1" s="1"/>
  <c r="P883" i="1" s="1"/>
  <c r="B883" i="1" s="1"/>
  <c r="D953" i="1" l="1"/>
  <c r="E953" i="1" s="1"/>
  <c r="F954" i="1" s="1"/>
  <c r="A954" i="1"/>
  <c r="O953" i="1"/>
  <c r="Q953" i="1" s="1"/>
  <c r="R953" i="1" s="1"/>
  <c r="T953" i="1"/>
  <c r="S953" i="1"/>
  <c r="C904" i="1"/>
  <c r="G885" i="1"/>
  <c r="H884" i="1"/>
  <c r="N884" i="1" s="1"/>
  <c r="P884" i="1" s="1"/>
  <c r="B884" i="1" s="1"/>
  <c r="K885" i="1"/>
  <c r="L885" i="1" s="1"/>
  <c r="M885" i="1" s="1"/>
  <c r="J886" i="1"/>
  <c r="S954" i="1" l="1"/>
  <c r="T954" i="1"/>
  <c r="D954" i="1"/>
  <c r="E954" i="1" s="1"/>
  <c r="F955" i="1" s="1"/>
  <c r="A955" i="1"/>
  <c r="O954" i="1"/>
  <c r="Q954" i="1" s="1"/>
  <c r="R954" i="1" s="1"/>
  <c r="C905" i="1"/>
  <c r="K886" i="1"/>
  <c r="L886" i="1" s="1"/>
  <c r="M886" i="1" s="1"/>
  <c r="J887" i="1"/>
  <c r="G886" i="1"/>
  <c r="H885" i="1"/>
  <c r="N885" i="1" s="1"/>
  <c r="P885" i="1" s="1"/>
  <c r="B885" i="1" s="1"/>
  <c r="T955" i="1" l="1"/>
  <c r="O955" i="1"/>
  <c r="Q955" i="1" s="1"/>
  <c r="R955" i="1" s="1"/>
  <c r="D955" i="1"/>
  <c r="E955" i="1" s="1"/>
  <c r="F956" i="1" s="1"/>
  <c r="A956" i="1"/>
  <c r="S955" i="1"/>
  <c r="C906" i="1"/>
  <c r="G887" i="1"/>
  <c r="H886" i="1"/>
  <c r="N886" i="1" s="1"/>
  <c r="P886" i="1" s="1"/>
  <c r="B886" i="1" s="1"/>
  <c r="K887" i="1"/>
  <c r="L887" i="1" s="1"/>
  <c r="M887" i="1" s="1"/>
  <c r="J888" i="1"/>
  <c r="S956" i="1" l="1"/>
  <c r="A957" i="1"/>
  <c r="D956" i="1"/>
  <c r="E956" i="1" s="1"/>
  <c r="F957" i="1" s="1"/>
  <c r="O956" i="1"/>
  <c r="Q956" i="1" s="1"/>
  <c r="R956" i="1" s="1"/>
  <c r="T956" i="1"/>
  <c r="C907" i="1"/>
  <c r="C908" i="1" s="1"/>
  <c r="K888" i="1"/>
  <c r="L888" i="1" s="1"/>
  <c r="M888" i="1" s="1"/>
  <c r="J889" i="1"/>
  <c r="G888" i="1"/>
  <c r="H887" i="1"/>
  <c r="N887" i="1" s="1"/>
  <c r="P887" i="1" s="1"/>
  <c r="B887" i="1" s="1"/>
  <c r="T957" i="1" l="1"/>
  <c r="O957" i="1"/>
  <c r="Q957" i="1" s="1"/>
  <c r="R957" i="1" s="1"/>
  <c r="A958" i="1"/>
  <c r="D957" i="1"/>
  <c r="E957" i="1" s="1"/>
  <c r="F958" i="1" s="1"/>
  <c r="S957" i="1"/>
  <c r="C909" i="1"/>
  <c r="G889" i="1"/>
  <c r="H888" i="1"/>
  <c r="N888" i="1" s="1"/>
  <c r="P888" i="1" s="1"/>
  <c r="B888" i="1" s="1"/>
  <c r="K889" i="1"/>
  <c r="L889" i="1" s="1"/>
  <c r="M889" i="1" s="1"/>
  <c r="J890" i="1"/>
  <c r="S958" i="1" l="1"/>
  <c r="O958" i="1"/>
  <c r="Q958" i="1" s="1"/>
  <c r="R958" i="1" s="1"/>
  <c r="D958" i="1"/>
  <c r="E958" i="1" s="1"/>
  <c r="F959" i="1" s="1"/>
  <c r="A959" i="1"/>
  <c r="T958" i="1"/>
  <c r="C910" i="1"/>
  <c r="K890" i="1"/>
  <c r="L890" i="1" s="1"/>
  <c r="M890" i="1" s="1"/>
  <c r="J891" i="1"/>
  <c r="G890" i="1"/>
  <c r="H889" i="1"/>
  <c r="N889" i="1" s="1"/>
  <c r="P889" i="1" s="1"/>
  <c r="B889" i="1" s="1"/>
  <c r="T959" i="1" l="1"/>
  <c r="D959" i="1"/>
  <c r="E959" i="1" s="1"/>
  <c r="F960" i="1" s="1"/>
  <c r="A960" i="1"/>
  <c r="O959" i="1"/>
  <c r="Q959" i="1" s="1"/>
  <c r="R959" i="1" s="1"/>
  <c r="S959" i="1"/>
  <c r="C911" i="1"/>
  <c r="G891" i="1"/>
  <c r="H890" i="1"/>
  <c r="N890" i="1" s="1"/>
  <c r="P890" i="1" s="1"/>
  <c r="B890" i="1" s="1"/>
  <c r="K891" i="1"/>
  <c r="L891" i="1" s="1"/>
  <c r="M891" i="1" s="1"/>
  <c r="J892" i="1"/>
  <c r="S960" i="1" l="1"/>
  <c r="D960" i="1"/>
  <c r="E960" i="1" s="1"/>
  <c r="F961" i="1" s="1"/>
  <c r="A961" i="1"/>
  <c r="O960" i="1"/>
  <c r="Q960" i="1" s="1"/>
  <c r="R960" i="1" s="1"/>
  <c r="T960" i="1"/>
  <c r="C912" i="1"/>
  <c r="K892" i="1"/>
  <c r="L892" i="1" s="1"/>
  <c r="M892" i="1" s="1"/>
  <c r="J893" i="1"/>
  <c r="G892" i="1"/>
  <c r="H891" i="1"/>
  <c r="N891" i="1" s="1"/>
  <c r="P891" i="1" s="1"/>
  <c r="B891" i="1" s="1"/>
  <c r="T961" i="1" l="1"/>
  <c r="O961" i="1"/>
  <c r="Q961" i="1" s="1"/>
  <c r="R961" i="1" s="1"/>
  <c r="D961" i="1"/>
  <c r="E961" i="1" s="1"/>
  <c r="F962" i="1" s="1"/>
  <c r="A962" i="1"/>
  <c r="S961" i="1"/>
  <c r="C913" i="1"/>
  <c r="G893" i="1"/>
  <c r="H892" i="1"/>
  <c r="N892" i="1" s="1"/>
  <c r="P892" i="1" s="1"/>
  <c r="B892" i="1" s="1"/>
  <c r="K893" i="1"/>
  <c r="L893" i="1" s="1"/>
  <c r="M893" i="1" s="1"/>
  <c r="J894" i="1"/>
  <c r="S962" i="1" l="1"/>
  <c r="A963" i="1"/>
  <c r="D962" i="1"/>
  <c r="E962" i="1" s="1"/>
  <c r="F963" i="1" s="1"/>
  <c r="O962" i="1"/>
  <c r="Q962" i="1" s="1"/>
  <c r="R962" i="1" s="1"/>
  <c r="T962" i="1"/>
  <c r="C914" i="1"/>
  <c r="K894" i="1"/>
  <c r="L894" i="1" s="1"/>
  <c r="M894" i="1" s="1"/>
  <c r="J895" i="1"/>
  <c r="G894" i="1"/>
  <c r="H893" i="1"/>
  <c r="N893" i="1" s="1"/>
  <c r="P893" i="1" s="1"/>
  <c r="B893" i="1" s="1"/>
  <c r="T963" i="1" l="1"/>
  <c r="O963" i="1"/>
  <c r="Q963" i="1" s="1"/>
  <c r="R963" i="1" s="1"/>
  <c r="D963" i="1"/>
  <c r="E963" i="1" s="1"/>
  <c r="F964" i="1" s="1"/>
  <c r="A964" i="1"/>
  <c r="S963" i="1"/>
  <c r="C915" i="1"/>
  <c r="G895" i="1"/>
  <c r="H894" i="1"/>
  <c r="N894" i="1" s="1"/>
  <c r="P894" i="1" s="1"/>
  <c r="B894" i="1" s="1"/>
  <c r="K895" i="1"/>
  <c r="L895" i="1" s="1"/>
  <c r="M895" i="1" s="1"/>
  <c r="J896" i="1"/>
  <c r="D964" i="1" l="1"/>
  <c r="E964" i="1" s="1"/>
  <c r="F965" i="1" s="1"/>
  <c r="A965" i="1"/>
  <c r="O964" i="1"/>
  <c r="Q964" i="1" s="1"/>
  <c r="R964" i="1" s="1"/>
  <c r="S964" i="1"/>
  <c r="T964" i="1"/>
  <c r="C916" i="1"/>
  <c r="K896" i="1"/>
  <c r="L896" i="1" s="1"/>
  <c r="M896" i="1" s="1"/>
  <c r="J897" i="1"/>
  <c r="G896" i="1"/>
  <c r="H895" i="1"/>
  <c r="N895" i="1" s="1"/>
  <c r="P895" i="1" s="1"/>
  <c r="B895" i="1" s="1"/>
  <c r="T965" i="1" l="1"/>
  <c r="S965" i="1"/>
  <c r="O965" i="1"/>
  <c r="Q965" i="1" s="1"/>
  <c r="R965" i="1" s="1"/>
  <c r="D965" i="1"/>
  <c r="E965" i="1" s="1"/>
  <c r="F966" i="1" s="1"/>
  <c r="A966" i="1"/>
  <c r="C917" i="1"/>
  <c r="G897" i="1"/>
  <c r="H896" i="1"/>
  <c r="N896" i="1" s="1"/>
  <c r="P896" i="1" s="1"/>
  <c r="B896" i="1" s="1"/>
  <c r="K897" i="1"/>
  <c r="L897" i="1" s="1"/>
  <c r="M897" i="1" s="1"/>
  <c r="J898" i="1"/>
  <c r="D966" i="1" l="1"/>
  <c r="E966" i="1" s="1"/>
  <c r="F967" i="1" s="1"/>
  <c r="O966" i="1"/>
  <c r="Q966" i="1" s="1"/>
  <c r="R966" i="1" s="1"/>
  <c r="A967" i="1"/>
  <c r="S966" i="1"/>
  <c r="T966" i="1"/>
  <c r="C918" i="1"/>
  <c r="K898" i="1"/>
  <c r="L898" i="1" s="1"/>
  <c r="M898" i="1" s="1"/>
  <c r="J899" i="1"/>
  <c r="G898" i="1"/>
  <c r="H897" i="1"/>
  <c r="N897" i="1" s="1"/>
  <c r="P897" i="1" s="1"/>
  <c r="B897" i="1" s="1"/>
  <c r="T967" i="1" l="1"/>
  <c r="S967" i="1"/>
  <c r="A968" i="1"/>
  <c r="O967" i="1"/>
  <c r="Q967" i="1" s="1"/>
  <c r="R967" i="1" s="1"/>
  <c r="D967" i="1"/>
  <c r="E967" i="1" s="1"/>
  <c r="F968" i="1" s="1"/>
  <c r="C919" i="1"/>
  <c r="G899" i="1"/>
  <c r="H898" i="1"/>
  <c r="N898" i="1" s="1"/>
  <c r="P898" i="1" s="1"/>
  <c r="B898" i="1" s="1"/>
  <c r="K899" i="1"/>
  <c r="L899" i="1" s="1"/>
  <c r="M899" i="1" s="1"/>
  <c r="J900" i="1"/>
  <c r="A969" i="1" l="1"/>
  <c r="D968" i="1"/>
  <c r="E968" i="1" s="1"/>
  <c r="F969" i="1" s="1"/>
  <c r="O968" i="1"/>
  <c r="Q968" i="1" s="1"/>
  <c r="R968" i="1" s="1"/>
  <c r="S968" i="1"/>
  <c r="T968" i="1"/>
  <c r="C920" i="1"/>
  <c r="K900" i="1"/>
  <c r="L900" i="1" s="1"/>
  <c r="M900" i="1" s="1"/>
  <c r="J901" i="1"/>
  <c r="G900" i="1"/>
  <c r="H899" i="1"/>
  <c r="N899" i="1" s="1"/>
  <c r="P899" i="1" s="1"/>
  <c r="B899" i="1" s="1"/>
  <c r="T969" i="1" l="1"/>
  <c r="S969" i="1"/>
  <c r="A970" i="1"/>
  <c r="D969" i="1"/>
  <c r="E969" i="1" s="1"/>
  <c r="F970" i="1" s="1"/>
  <c r="O969" i="1"/>
  <c r="Q969" i="1" s="1"/>
  <c r="R969" i="1" s="1"/>
  <c r="C921" i="1"/>
  <c r="G901" i="1"/>
  <c r="H900" i="1"/>
  <c r="N900" i="1" s="1"/>
  <c r="P900" i="1" s="1"/>
  <c r="B900" i="1" s="1"/>
  <c r="K901" i="1"/>
  <c r="L901" i="1" s="1"/>
  <c r="M901" i="1" s="1"/>
  <c r="J902" i="1"/>
  <c r="D970" i="1" l="1"/>
  <c r="E970" i="1" s="1"/>
  <c r="F971" i="1" s="1"/>
  <c r="A971" i="1"/>
  <c r="O970" i="1"/>
  <c r="Q970" i="1" s="1"/>
  <c r="R970" i="1" s="1"/>
  <c r="S970" i="1"/>
  <c r="T970" i="1"/>
  <c r="C922" i="1"/>
  <c r="K902" i="1"/>
  <c r="L902" i="1" s="1"/>
  <c r="M902" i="1" s="1"/>
  <c r="J903" i="1"/>
  <c r="G902" i="1"/>
  <c r="H901" i="1"/>
  <c r="N901" i="1" s="1"/>
  <c r="P901" i="1" s="1"/>
  <c r="B901" i="1" s="1"/>
  <c r="T971" i="1" l="1"/>
  <c r="S971" i="1"/>
  <c r="O971" i="1"/>
  <c r="Q971" i="1" s="1"/>
  <c r="R971" i="1" s="1"/>
  <c r="D971" i="1"/>
  <c r="E971" i="1" s="1"/>
  <c r="F972" i="1" s="1"/>
  <c r="A972" i="1"/>
  <c r="C923" i="1"/>
  <c r="G903" i="1"/>
  <c r="H902" i="1"/>
  <c r="N902" i="1" s="1"/>
  <c r="P902" i="1" s="1"/>
  <c r="B902" i="1" s="1"/>
  <c r="K903" i="1"/>
  <c r="L903" i="1" s="1"/>
  <c r="M903" i="1" s="1"/>
  <c r="J904" i="1"/>
  <c r="D972" i="1" l="1"/>
  <c r="E972" i="1" s="1"/>
  <c r="F973" i="1" s="1"/>
  <c r="A973" i="1"/>
  <c r="O972" i="1"/>
  <c r="Q972" i="1" s="1"/>
  <c r="R972" i="1" s="1"/>
  <c r="S972" i="1"/>
  <c r="T972" i="1"/>
  <c r="C924" i="1"/>
  <c r="K904" i="1"/>
  <c r="L904" i="1" s="1"/>
  <c r="M904" i="1" s="1"/>
  <c r="J905" i="1"/>
  <c r="G904" i="1"/>
  <c r="H903" i="1"/>
  <c r="N903" i="1" s="1"/>
  <c r="P903" i="1" s="1"/>
  <c r="B903" i="1" s="1"/>
  <c r="T973" i="1" l="1"/>
  <c r="S973" i="1"/>
  <c r="A974" i="1"/>
  <c r="D973" i="1"/>
  <c r="E973" i="1" s="1"/>
  <c r="F974" i="1" s="1"/>
  <c r="O973" i="1"/>
  <c r="Q973" i="1" s="1"/>
  <c r="R973" i="1" s="1"/>
  <c r="C925" i="1"/>
  <c r="G905" i="1"/>
  <c r="H904" i="1"/>
  <c r="N904" i="1" s="1"/>
  <c r="P904" i="1" s="1"/>
  <c r="B904" i="1" s="1"/>
  <c r="K905" i="1"/>
  <c r="L905" i="1" s="1"/>
  <c r="M905" i="1" s="1"/>
  <c r="J906" i="1"/>
  <c r="D974" i="1" l="1"/>
  <c r="E974" i="1" s="1"/>
  <c r="F975" i="1" s="1"/>
  <c r="A975" i="1"/>
  <c r="O974" i="1"/>
  <c r="Q974" i="1" s="1"/>
  <c r="R974" i="1" s="1"/>
  <c r="S974" i="1"/>
  <c r="T974" i="1"/>
  <c r="C926" i="1"/>
  <c r="K906" i="1"/>
  <c r="L906" i="1" s="1"/>
  <c r="M906" i="1" s="1"/>
  <c r="J907" i="1"/>
  <c r="G906" i="1"/>
  <c r="H905" i="1"/>
  <c r="N905" i="1" s="1"/>
  <c r="P905" i="1" s="1"/>
  <c r="B905" i="1" s="1"/>
  <c r="T975" i="1" l="1"/>
  <c r="S975" i="1"/>
  <c r="D975" i="1"/>
  <c r="E975" i="1" s="1"/>
  <c r="F976" i="1" s="1"/>
  <c r="O975" i="1"/>
  <c r="Q975" i="1" s="1"/>
  <c r="R975" i="1" s="1"/>
  <c r="A976" i="1"/>
  <c r="C927" i="1"/>
  <c r="K907" i="1"/>
  <c r="L907" i="1" s="1"/>
  <c r="M907" i="1" s="1"/>
  <c r="J908" i="1"/>
  <c r="G907" i="1"/>
  <c r="H906" i="1"/>
  <c r="N906" i="1" s="1"/>
  <c r="P906" i="1" s="1"/>
  <c r="B906" i="1" s="1"/>
  <c r="O976" i="1" l="1"/>
  <c r="Q976" i="1" s="1"/>
  <c r="R976" i="1" s="1"/>
  <c r="D976" i="1"/>
  <c r="E976" i="1" s="1"/>
  <c r="F977" i="1" s="1"/>
  <c r="A977" i="1"/>
  <c r="S976" i="1"/>
  <c r="T976" i="1"/>
  <c r="C928" i="1"/>
  <c r="H907" i="1"/>
  <c r="N907" i="1" s="1"/>
  <c r="P907" i="1" s="1"/>
  <c r="G908" i="1"/>
  <c r="K908" i="1"/>
  <c r="L908" i="1" s="1"/>
  <c r="M908" i="1" s="1"/>
  <c r="J909" i="1"/>
  <c r="S977" i="1" l="1"/>
  <c r="T977" i="1"/>
  <c r="O977" i="1"/>
  <c r="Q977" i="1" s="1"/>
  <c r="R977" i="1" s="1"/>
  <c r="A978" i="1"/>
  <c r="D977" i="1"/>
  <c r="E977" i="1" s="1"/>
  <c r="F978" i="1" s="1"/>
  <c r="C929" i="1"/>
  <c r="K909" i="1"/>
  <c r="L909" i="1" s="1"/>
  <c r="M909" i="1" s="1"/>
  <c r="J910" i="1"/>
  <c r="G909" i="1"/>
  <c r="H908" i="1"/>
  <c r="N908" i="1" s="1"/>
  <c r="P908" i="1" s="1"/>
  <c r="B908" i="1" s="1"/>
  <c r="B907" i="1"/>
  <c r="A979" i="1" l="1"/>
  <c r="O978" i="1"/>
  <c r="Q978" i="1" s="1"/>
  <c r="R978" i="1" s="1"/>
  <c r="D978" i="1"/>
  <c r="E978" i="1" s="1"/>
  <c r="F979" i="1" s="1"/>
  <c r="S978" i="1"/>
  <c r="T978" i="1"/>
  <c r="C930" i="1"/>
  <c r="G910" i="1"/>
  <c r="H909" i="1"/>
  <c r="N909" i="1" s="1"/>
  <c r="P909" i="1" s="1"/>
  <c r="B909" i="1" s="1"/>
  <c r="K910" i="1"/>
  <c r="L910" i="1" s="1"/>
  <c r="M910" i="1" s="1"/>
  <c r="J911" i="1"/>
  <c r="T979" i="1" l="1"/>
  <c r="S979" i="1"/>
  <c r="A980" i="1"/>
  <c r="D979" i="1"/>
  <c r="E979" i="1" s="1"/>
  <c r="F980" i="1" s="1"/>
  <c r="O979" i="1"/>
  <c r="Q979" i="1" s="1"/>
  <c r="R979" i="1" s="1"/>
  <c r="C931" i="1"/>
  <c r="K911" i="1"/>
  <c r="L911" i="1" s="1"/>
  <c r="M911" i="1" s="1"/>
  <c r="J912" i="1"/>
  <c r="G911" i="1"/>
  <c r="H910" i="1"/>
  <c r="N910" i="1" s="1"/>
  <c r="P910" i="1" s="1"/>
  <c r="B910" i="1" s="1"/>
  <c r="O980" i="1" l="1"/>
  <c r="Q980" i="1" s="1"/>
  <c r="R980" i="1" s="1"/>
  <c r="A981" i="1"/>
  <c r="D980" i="1"/>
  <c r="E980" i="1" s="1"/>
  <c r="F981" i="1" s="1"/>
  <c r="S980" i="1"/>
  <c r="T980" i="1"/>
  <c r="T981" i="1" s="1"/>
  <c r="C932" i="1"/>
  <c r="G912" i="1"/>
  <c r="H911" i="1"/>
  <c r="N911" i="1" s="1"/>
  <c r="P911" i="1" s="1"/>
  <c r="B911" i="1" s="1"/>
  <c r="K912" i="1"/>
  <c r="L912" i="1" s="1"/>
  <c r="M912" i="1" s="1"/>
  <c r="J913" i="1"/>
  <c r="S981" i="1" l="1"/>
  <c r="O981" i="1"/>
  <c r="Q981" i="1" s="1"/>
  <c r="R981" i="1" s="1"/>
  <c r="A982" i="1"/>
  <c r="D981" i="1"/>
  <c r="E981" i="1" s="1"/>
  <c r="F982" i="1" s="1"/>
  <c r="C933" i="1"/>
  <c r="K913" i="1"/>
  <c r="L913" i="1" s="1"/>
  <c r="M913" i="1" s="1"/>
  <c r="J914" i="1"/>
  <c r="G913" i="1"/>
  <c r="H912" i="1"/>
  <c r="N912" i="1" s="1"/>
  <c r="P912" i="1" s="1"/>
  <c r="B912" i="1" s="1"/>
  <c r="A983" i="1" l="1"/>
  <c r="D982" i="1"/>
  <c r="E982" i="1" s="1"/>
  <c r="F983" i="1" s="1"/>
  <c r="O982" i="1"/>
  <c r="Q982" i="1" s="1"/>
  <c r="R982" i="1" s="1"/>
  <c r="S982" i="1"/>
  <c r="T982" i="1"/>
  <c r="C934" i="1"/>
  <c r="G914" i="1"/>
  <c r="H913" i="1"/>
  <c r="N913" i="1" s="1"/>
  <c r="P913" i="1" s="1"/>
  <c r="B913" i="1" s="1"/>
  <c r="K914" i="1"/>
  <c r="L914" i="1" s="1"/>
  <c r="M914" i="1" s="1"/>
  <c r="J915" i="1"/>
  <c r="T983" i="1" l="1"/>
  <c r="S983" i="1"/>
  <c r="A984" i="1"/>
  <c r="D983" i="1"/>
  <c r="E983" i="1" s="1"/>
  <c r="F984" i="1" s="1"/>
  <c r="O983" i="1"/>
  <c r="Q983" i="1" s="1"/>
  <c r="R983" i="1" s="1"/>
  <c r="C935" i="1"/>
  <c r="K915" i="1"/>
  <c r="L915" i="1" s="1"/>
  <c r="M915" i="1" s="1"/>
  <c r="J916" i="1"/>
  <c r="G915" i="1"/>
  <c r="H914" i="1"/>
  <c r="N914" i="1" s="1"/>
  <c r="P914" i="1" s="1"/>
  <c r="B914" i="1" s="1"/>
  <c r="D984" i="1" l="1"/>
  <c r="E984" i="1" s="1"/>
  <c r="F985" i="1" s="1"/>
  <c r="A985" i="1"/>
  <c r="O984" i="1"/>
  <c r="Q984" i="1" s="1"/>
  <c r="R984" i="1" s="1"/>
  <c r="S984" i="1"/>
  <c r="T984" i="1"/>
  <c r="C936" i="1"/>
  <c r="G916" i="1"/>
  <c r="H915" i="1"/>
  <c r="N915" i="1" s="1"/>
  <c r="P915" i="1" s="1"/>
  <c r="B915" i="1" s="1"/>
  <c r="K916" i="1"/>
  <c r="L916" i="1" s="1"/>
  <c r="M916" i="1" s="1"/>
  <c r="J917" i="1"/>
  <c r="T985" i="1" l="1"/>
  <c r="S985" i="1"/>
  <c r="A986" i="1"/>
  <c r="D985" i="1"/>
  <c r="E985" i="1" s="1"/>
  <c r="F986" i="1" s="1"/>
  <c r="O985" i="1"/>
  <c r="Q985" i="1" s="1"/>
  <c r="R985" i="1" s="1"/>
  <c r="C937" i="1"/>
  <c r="K917" i="1"/>
  <c r="L917" i="1" s="1"/>
  <c r="M917" i="1" s="1"/>
  <c r="J918" i="1"/>
  <c r="G917" i="1"/>
  <c r="H916" i="1"/>
  <c r="N916" i="1" s="1"/>
  <c r="P916" i="1" s="1"/>
  <c r="B916" i="1" s="1"/>
  <c r="O986" i="1" l="1"/>
  <c r="Q986" i="1" s="1"/>
  <c r="R986" i="1" s="1"/>
  <c r="A987" i="1"/>
  <c r="D986" i="1"/>
  <c r="E986" i="1" s="1"/>
  <c r="F987" i="1" s="1"/>
  <c r="S986" i="1"/>
  <c r="T986" i="1"/>
  <c r="C938" i="1"/>
  <c r="G918" i="1"/>
  <c r="H917" i="1"/>
  <c r="N917" i="1" s="1"/>
  <c r="P917" i="1" s="1"/>
  <c r="B917" i="1" s="1"/>
  <c r="K918" i="1"/>
  <c r="L918" i="1" s="1"/>
  <c r="M918" i="1" s="1"/>
  <c r="J919" i="1"/>
  <c r="T987" i="1" l="1"/>
  <c r="S987" i="1"/>
  <c r="O987" i="1"/>
  <c r="Q987" i="1" s="1"/>
  <c r="R987" i="1" s="1"/>
  <c r="D987" i="1"/>
  <c r="E987" i="1" s="1"/>
  <c r="F988" i="1" s="1"/>
  <c r="A988" i="1"/>
  <c r="C939" i="1"/>
  <c r="K919" i="1"/>
  <c r="L919" i="1" s="1"/>
  <c r="M919" i="1" s="1"/>
  <c r="J920" i="1"/>
  <c r="G919" i="1"/>
  <c r="H918" i="1"/>
  <c r="N918" i="1" s="1"/>
  <c r="P918" i="1" s="1"/>
  <c r="B918" i="1" s="1"/>
  <c r="O988" i="1" l="1"/>
  <c r="Q988" i="1" s="1"/>
  <c r="R988" i="1" s="1"/>
  <c r="A989" i="1"/>
  <c r="D988" i="1"/>
  <c r="E988" i="1" s="1"/>
  <c r="F989" i="1" s="1"/>
  <c r="S988" i="1"/>
  <c r="T988" i="1"/>
  <c r="C940" i="1"/>
  <c r="G920" i="1"/>
  <c r="H919" i="1"/>
  <c r="N919" i="1" s="1"/>
  <c r="P919" i="1" s="1"/>
  <c r="B919" i="1" s="1"/>
  <c r="K920" i="1"/>
  <c r="L920" i="1" s="1"/>
  <c r="M920" i="1" s="1"/>
  <c r="J921" i="1"/>
  <c r="S989" i="1" l="1"/>
  <c r="T989" i="1"/>
  <c r="A990" i="1"/>
  <c r="D989" i="1"/>
  <c r="E989" i="1" s="1"/>
  <c r="F990" i="1" s="1"/>
  <c r="O989" i="1"/>
  <c r="Q989" i="1" s="1"/>
  <c r="R989" i="1" s="1"/>
  <c r="C941" i="1"/>
  <c r="K921" i="1"/>
  <c r="L921" i="1" s="1"/>
  <c r="M921" i="1" s="1"/>
  <c r="J922" i="1"/>
  <c r="G921" i="1"/>
  <c r="H920" i="1"/>
  <c r="N920" i="1" s="1"/>
  <c r="P920" i="1" s="1"/>
  <c r="B920" i="1" s="1"/>
  <c r="A991" i="1" l="1"/>
  <c r="O990" i="1"/>
  <c r="Q990" i="1" s="1"/>
  <c r="R990" i="1" s="1"/>
  <c r="D990" i="1"/>
  <c r="E990" i="1" s="1"/>
  <c r="F991" i="1" s="1"/>
  <c r="S990" i="1"/>
  <c r="T990" i="1"/>
  <c r="C942" i="1"/>
  <c r="G922" i="1"/>
  <c r="H921" i="1"/>
  <c r="N921" i="1" s="1"/>
  <c r="P921" i="1" s="1"/>
  <c r="B921" i="1" s="1"/>
  <c r="K922" i="1"/>
  <c r="L922" i="1" s="1"/>
  <c r="M922" i="1" s="1"/>
  <c r="J923" i="1"/>
  <c r="T991" i="1" l="1"/>
  <c r="S991" i="1"/>
  <c r="A992" i="1"/>
  <c r="D991" i="1"/>
  <c r="E991" i="1" s="1"/>
  <c r="F992" i="1" s="1"/>
  <c r="O991" i="1"/>
  <c r="Q991" i="1" s="1"/>
  <c r="R991" i="1" s="1"/>
  <c r="C943" i="1"/>
  <c r="K923" i="1"/>
  <c r="L923" i="1" s="1"/>
  <c r="M923" i="1" s="1"/>
  <c r="J924" i="1"/>
  <c r="G923" i="1"/>
  <c r="H922" i="1"/>
  <c r="N922" i="1" s="1"/>
  <c r="P922" i="1" s="1"/>
  <c r="B922" i="1" s="1"/>
  <c r="A993" i="1" l="1"/>
  <c r="O992" i="1"/>
  <c r="Q992" i="1" s="1"/>
  <c r="R992" i="1" s="1"/>
  <c r="D992" i="1"/>
  <c r="E992" i="1" s="1"/>
  <c r="F993" i="1" s="1"/>
  <c r="S992" i="1"/>
  <c r="T992" i="1"/>
  <c r="C944" i="1"/>
  <c r="G924" i="1"/>
  <c r="H923" i="1"/>
  <c r="N923" i="1" s="1"/>
  <c r="P923" i="1" s="1"/>
  <c r="B923" i="1" s="1"/>
  <c r="K924" i="1"/>
  <c r="L924" i="1" s="1"/>
  <c r="M924" i="1" s="1"/>
  <c r="J925" i="1"/>
  <c r="T993" i="1" l="1"/>
  <c r="S993" i="1"/>
  <c r="O993" i="1"/>
  <c r="Q993" i="1" s="1"/>
  <c r="R993" i="1" s="1"/>
  <c r="A994" i="1"/>
  <c r="D993" i="1"/>
  <c r="E993" i="1" s="1"/>
  <c r="F994" i="1" s="1"/>
  <c r="C945" i="1"/>
  <c r="K925" i="1"/>
  <c r="L925" i="1" s="1"/>
  <c r="M925" i="1" s="1"/>
  <c r="J926" i="1"/>
  <c r="G925" i="1"/>
  <c r="H924" i="1"/>
  <c r="N924" i="1" s="1"/>
  <c r="P924" i="1" s="1"/>
  <c r="B924" i="1" s="1"/>
  <c r="O994" i="1" l="1"/>
  <c r="Q994" i="1" s="1"/>
  <c r="R994" i="1" s="1"/>
  <c r="A995" i="1"/>
  <c r="D994" i="1"/>
  <c r="E994" i="1" s="1"/>
  <c r="F995" i="1" s="1"/>
  <c r="S994" i="1"/>
  <c r="S995" i="1" s="1"/>
  <c r="T994" i="1"/>
  <c r="T995" i="1" s="1"/>
  <c r="C946" i="1"/>
  <c r="G926" i="1"/>
  <c r="H925" i="1"/>
  <c r="N925" i="1" s="1"/>
  <c r="P925" i="1" s="1"/>
  <c r="B925" i="1" s="1"/>
  <c r="K926" i="1"/>
  <c r="L926" i="1" s="1"/>
  <c r="M926" i="1" s="1"/>
  <c r="J927" i="1"/>
  <c r="A996" i="1" l="1"/>
  <c r="D995" i="1"/>
  <c r="E995" i="1" s="1"/>
  <c r="F996" i="1" s="1"/>
  <c r="O995" i="1"/>
  <c r="Q995" i="1" s="1"/>
  <c r="R995" i="1" s="1"/>
  <c r="C947" i="1"/>
  <c r="K927" i="1"/>
  <c r="L927" i="1" s="1"/>
  <c r="M927" i="1" s="1"/>
  <c r="J928" i="1"/>
  <c r="G927" i="1"/>
  <c r="H926" i="1"/>
  <c r="N926" i="1" s="1"/>
  <c r="P926" i="1" s="1"/>
  <c r="B926" i="1" s="1"/>
  <c r="O996" i="1" l="1"/>
  <c r="Q996" i="1" s="1"/>
  <c r="R996" i="1" s="1"/>
  <c r="A997" i="1"/>
  <c r="D996" i="1"/>
  <c r="E996" i="1" s="1"/>
  <c r="F997" i="1" s="1"/>
  <c r="S996" i="1"/>
  <c r="S997" i="1" s="1"/>
  <c r="T996" i="1"/>
  <c r="T997" i="1" s="1"/>
  <c r="C948" i="1"/>
  <c r="G928" i="1"/>
  <c r="H927" i="1"/>
  <c r="N927" i="1" s="1"/>
  <c r="P927" i="1" s="1"/>
  <c r="B927" i="1" s="1"/>
  <c r="K928" i="1"/>
  <c r="L928" i="1" s="1"/>
  <c r="M928" i="1" s="1"/>
  <c r="J929" i="1"/>
  <c r="O997" i="1" l="1"/>
  <c r="Q997" i="1" s="1"/>
  <c r="R997" i="1" s="1"/>
  <c r="A998" i="1"/>
  <c r="D997" i="1"/>
  <c r="E997" i="1" s="1"/>
  <c r="F998" i="1" s="1"/>
  <c r="C949" i="1"/>
  <c r="K929" i="1"/>
  <c r="L929" i="1" s="1"/>
  <c r="M929" i="1" s="1"/>
  <c r="J930" i="1"/>
  <c r="G929" i="1"/>
  <c r="H928" i="1"/>
  <c r="N928" i="1" s="1"/>
  <c r="P928" i="1" s="1"/>
  <c r="B928" i="1" s="1"/>
  <c r="D998" i="1" l="1"/>
  <c r="E998" i="1" s="1"/>
  <c r="F999" i="1" s="1"/>
  <c r="O998" i="1"/>
  <c r="Q998" i="1" s="1"/>
  <c r="R998" i="1" s="1"/>
  <c r="A999" i="1"/>
  <c r="S998" i="1"/>
  <c r="T998" i="1"/>
  <c r="C950" i="1"/>
  <c r="G930" i="1"/>
  <c r="H929" i="1"/>
  <c r="N929" i="1" s="1"/>
  <c r="P929" i="1" s="1"/>
  <c r="B929" i="1" s="1"/>
  <c r="K930" i="1"/>
  <c r="L930" i="1" s="1"/>
  <c r="M930" i="1" s="1"/>
  <c r="J931" i="1"/>
  <c r="T999" i="1" l="1"/>
  <c r="S999" i="1"/>
  <c r="O999" i="1"/>
  <c r="Q999" i="1" s="1"/>
  <c r="R999" i="1" s="1"/>
  <c r="A1000" i="1"/>
  <c r="D999" i="1"/>
  <c r="E999" i="1" s="1"/>
  <c r="F1000" i="1" s="1"/>
  <c r="C951" i="1"/>
  <c r="K931" i="1"/>
  <c r="L931" i="1" s="1"/>
  <c r="M931" i="1" s="1"/>
  <c r="J932" i="1"/>
  <c r="G931" i="1"/>
  <c r="H930" i="1"/>
  <c r="N930" i="1" s="1"/>
  <c r="P930" i="1" s="1"/>
  <c r="B930" i="1" s="1"/>
  <c r="D1000" i="1" l="1"/>
  <c r="E1000" i="1" s="1"/>
  <c r="F1001" i="1" s="1"/>
  <c r="O1000" i="1"/>
  <c r="Q1000" i="1" s="1"/>
  <c r="R1000" i="1" s="1"/>
  <c r="A1001" i="1"/>
  <c r="S1000" i="1"/>
  <c r="T1000" i="1"/>
  <c r="C952" i="1"/>
  <c r="G932" i="1"/>
  <c r="H931" i="1"/>
  <c r="N931" i="1" s="1"/>
  <c r="P931" i="1" s="1"/>
  <c r="B931" i="1" s="1"/>
  <c r="K932" i="1"/>
  <c r="L932" i="1" s="1"/>
  <c r="M932" i="1" s="1"/>
  <c r="J933" i="1"/>
  <c r="T1001" i="1" l="1"/>
  <c r="S1001" i="1"/>
  <c r="D1001" i="1"/>
  <c r="E1001" i="1" s="1"/>
  <c r="F1002" i="1" s="1"/>
  <c r="O1001" i="1"/>
  <c r="Q1001" i="1" s="1"/>
  <c r="R1001" i="1" s="1"/>
  <c r="A1002" i="1"/>
  <c r="C953" i="1"/>
  <c r="K933" i="1"/>
  <c r="L933" i="1" s="1"/>
  <c r="M933" i="1" s="1"/>
  <c r="J934" i="1"/>
  <c r="G933" i="1"/>
  <c r="H932" i="1"/>
  <c r="N932" i="1" s="1"/>
  <c r="P932" i="1" s="1"/>
  <c r="B932" i="1" s="1"/>
  <c r="D1002" i="1" l="1"/>
  <c r="E1002" i="1" s="1"/>
  <c r="F1003" i="1" s="1"/>
  <c r="O1002" i="1"/>
  <c r="Q1002" i="1" s="1"/>
  <c r="R1002" i="1" s="1"/>
  <c r="A1003" i="1"/>
  <c r="S1002" i="1"/>
  <c r="T1002" i="1"/>
  <c r="C954" i="1"/>
  <c r="G934" i="1"/>
  <c r="H933" i="1"/>
  <c r="N933" i="1" s="1"/>
  <c r="P933" i="1" s="1"/>
  <c r="B933" i="1" s="1"/>
  <c r="K934" i="1"/>
  <c r="L934" i="1" s="1"/>
  <c r="M934" i="1" s="1"/>
  <c r="J935" i="1"/>
  <c r="T1003" i="1" l="1"/>
  <c r="S1003" i="1"/>
  <c r="O1003" i="1"/>
  <c r="Q1003" i="1" s="1"/>
  <c r="R1003" i="1" s="1"/>
  <c r="A1004" i="1"/>
  <c r="D1003" i="1"/>
  <c r="E1003" i="1" s="1"/>
  <c r="F1004" i="1" s="1"/>
  <c r="C955" i="1"/>
  <c r="K935" i="1"/>
  <c r="L935" i="1" s="1"/>
  <c r="M935" i="1" s="1"/>
  <c r="J936" i="1"/>
  <c r="G935" i="1"/>
  <c r="H934" i="1"/>
  <c r="N934" i="1" s="1"/>
  <c r="P934" i="1" s="1"/>
  <c r="B934" i="1" s="1"/>
  <c r="A1005" i="1" l="1"/>
  <c r="D1004" i="1"/>
  <c r="E1004" i="1" s="1"/>
  <c r="F1005" i="1" s="1"/>
  <c r="O1004" i="1"/>
  <c r="Q1004" i="1" s="1"/>
  <c r="R1004" i="1" s="1"/>
  <c r="S1004" i="1"/>
  <c r="T1004" i="1"/>
  <c r="C956" i="1"/>
  <c r="G936" i="1"/>
  <c r="H935" i="1"/>
  <c r="N935" i="1" s="1"/>
  <c r="P935" i="1" s="1"/>
  <c r="B935" i="1" s="1"/>
  <c r="K936" i="1"/>
  <c r="L936" i="1" s="1"/>
  <c r="M936" i="1" s="1"/>
  <c r="J937" i="1"/>
  <c r="T1005" i="1" l="1"/>
  <c r="S1005" i="1"/>
  <c r="D1005" i="1"/>
  <c r="E1005" i="1" s="1"/>
  <c r="F1006" i="1" s="1"/>
  <c r="A1006" i="1"/>
  <c r="O1005" i="1"/>
  <c r="Q1005" i="1" s="1"/>
  <c r="R1005" i="1" s="1"/>
  <c r="C957" i="1"/>
  <c r="K937" i="1"/>
  <c r="L937" i="1" s="1"/>
  <c r="M937" i="1" s="1"/>
  <c r="J938" i="1"/>
  <c r="G937" i="1"/>
  <c r="H936" i="1"/>
  <c r="N936" i="1" s="1"/>
  <c r="P936" i="1" s="1"/>
  <c r="B936" i="1" s="1"/>
  <c r="A1007" i="1" l="1"/>
  <c r="D1006" i="1"/>
  <c r="E1006" i="1" s="1"/>
  <c r="F1007" i="1" s="1"/>
  <c r="O1006" i="1"/>
  <c r="Q1006" i="1" s="1"/>
  <c r="R1006" i="1" s="1"/>
  <c r="S1006" i="1"/>
  <c r="T1006" i="1"/>
  <c r="C958" i="1"/>
  <c r="G938" i="1"/>
  <c r="H937" i="1"/>
  <c r="N937" i="1" s="1"/>
  <c r="P937" i="1" s="1"/>
  <c r="B937" i="1" s="1"/>
  <c r="K938" i="1"/>
  <c r="L938" i="1" s="1"/>
  <c r="M938" i="1" s="1"/>
  <c r="J939" i="1"/>
  <c r="T1007" i="1" l="1"/>
  <c r="S1007" i="1"/>
  <c r="O1007" i="1"/>
  <c r="Q1007" i="1" s="1"/>
  <c r="R1007" i="1" s="1"/>
  <c r="A1008" i="1"/>
  <c r="D1007" i="1"/>
  <c r="E1007" i="1" s="1"/>
  <c r="F1008" i="1" s="1"/>
  <c r="C959" i="1"/>
  <c r="K939" i="1"/>
  <c r="L939" i="1" s="1"/>
  <c r="M939" i="1" s="1"/>
  <c r="J940" i="1"/>
  <c r="G939" i="1"/>
  <c r="H938" i="1"/>
  <c r="N938" i="1" s="1"/>
  <c r="P938" i="1" s="1"/>
  <c r="B938" i="1" s="1"/>
  <c r="A1009" i="1" l="1"/>
  <c r="O1008" i="1"/>
  <c r="Q1008" i="1" s="1"/>
  <c r="R1008" i="1" s="1"/>
  <c r="D1008" i="1"/>
  <c r="E1008" i="1" s="1"/>
  <c r="F1009" i="1" s="1"/>
  <c r="S1008" i="1"/>
  <c r="T1008" i="1"/>
  <c r="C960" i="1"/>
  <c r="G940" i="1"/>
  <c r="H939" i="1"/>
  <c r="N939" i="1" s="1"/>
  <c r="P939" i="1" s="1"/>
  <c r="B939" i="1" s="1"/>
  <c r="K940" i="1"/>
  <c r="L940" i="1" s="1"/>
  <c r="M940" i="1" s="1"/>
  <c r="J941" i="1"/>
  <c r="T1009" i="1" l="1"/>
  <c r="S1009" i="1"/>
  <c r="A1010" i="1"/>
  <c r="O1009" i="1"/>
  <c r="Q1009" i="1" s="1"/>
  <c r="R1009" i="1" s="1"/>
  <c r="D1009" i="1"/>
  <c r="E1009" i="1" s="1"/>
  <c r="F1010" i="1" s="1"/>
  <c r="C961" i="1"/>
  <c r="K941" i="1"/>
  <c r="L941" i="1" s="1"/>
  <c r="M941" i="1" s="1"/>
  <c r="J942" i="1"/>
  <c r="G941" i="1"/>
  <c r="H940" i="1"/>
  <c r="N940" i="1" s="1"/>
  <c r="P940" i="1" s="1"/>
  <c r="B940" i="1" s="1"/>
  <c r="A1011" i="1" l="1"/>
  <c r="O1010" i="1"/>
  <c r="Q1010" i="1" s="1"/>
  <c r="R1010" i="1" s="1"/>
  <c r="D1010" i="1"/>
  <c r="E1010" i="1" s="1"/>
  <c r="F1011" i="1" s="1"/>
  <c r="S1010" i="1"/>
  <c r="S1011" i="1" s="1"/>
  <c r="T1010" i="1"/>
  <c r="T1011" i="1" s="1"/>
  <c r="C962" i="1"/>
  <c r="G942" i="1"/>
  <c r="H941" i="1"/>
  <c r="N941" i="1" s="1"/>
  <c r="P941" i="1" s="1"/>
  <c r="B941" i="1" s="1"/>
  <c r="K942" i="1"/>
  <c r="L942" i="1" s="1"/>
  <c r="M942" i="1" s="1"/>
  <c r="J943" i="1"/>
  <c r="O1011" i="1" l="1"/>
  <c r="Q1011" i="1" s="1"/>
  <c r="R1011" i="1" s="1"/>
  <c r="A1012" i="1"/>
  <c r="D1011" i="1"/>
  <c r="E1011" i="1" s="1"/>
  <c r="F1012" i="1" s="1"/>
  <c r="C963" i="1"/>
  <c r="K943" i="1"/>
  <c r="L943" i="1" s="1"/>
  <c r="M943" i="1" s="1"/>
  <c r="J944" i="1"/>
  <c r="G943" i="1"/>
  <c r="H942" i="1"/>
  <c r="N942" i="1" s="1"/>
  <c r="P942" i="1" s="1"/>
  <c r="B942" i="1" s="1"/>
  <c r="O1012" i="1" l="1"/>
  <c r="Q1012" i="1" s="1"/>
  <c r="R1012" i="1" s="1"/>
  <c r="A1013" i="1"/>
  <c r="D1012" i="1"/>
  <c r="E1012" i="1" s="1"/>
  <c r="F1013" i="1" s="1"/>
  <c r="T1012" i="1"/>
  <c r="T1013" i="1" s="1"/>
  <c r="S1012" i="1"/>
  <c r="C964" i="1"/>
  <c r="G944" i="1"/>
  <c r="H943" i="1"/>
  <c r="N943" i="1" s="1"/>
  <c r="P943" i="1" s="1"/>
  <c r="B943" i="1" s="1"/>
  <c r="K944" i="1"/>
  <c r="L944" i="1" s="1"/>
  <c r="M944" i="1" s="1"/>
  <c r="J945" i="1"/>
  <c r="S1013" i="1" l="1"/>
  <c r="A1014" i="1"/>
  <c r="O1013" i="1"/>
  <c r="Q1013" i="1" s="1"/>
  <c r="R1013" i="1" s="1"/>
  <c r="D1013" i="1"/>
  <c r="E1013" i="1" s="1"/>
  <c r="F1014" i="1" s="1"/>
  <c r="C965" i="1"/>
  <c r="K945" i="1"/>
  <c r="L945" i="1" s="1"/>
  <c r="M945" i="1" s="1"/>
  <c r="J946" i="1"/>
  <c r="G945" i="1"/>
  <c r="H944" i="1"/>
  <c r="N944" i="1" s="1"/>
  <c r="P944" i="1" s="1"/>
  <c r="B944" i="1" s="1"/>
  <c r="D1014" i="1" l="1"/>
  <c r="E1014" i="1" s="1"/>
  <c r="F1015" i="1" s="1"/>
  <c r="O1014" i="1"/>
  <c r="Q1014" i="1" s="1"/>
  <c r="R1014" i="1" s="1"/>
  <c r="A1015" i="1"/>
  <c r="T1014" i="1"/>
  <c r="S1014" i="1"/>
  <c r="C966" i="1"/>
  <c r="G946" i="1"/>
  <c r="H945" i="1"/>
  <c r="N945" i="1" s="1"/>
  <c r="P945" i="1" s="1"/>
  <c r="B945" i="1" s="1"/>
  <c r="K946" i="1"/>
  <c r="L946" i="1" s="1"/>
  <c r="M946" i="1" s="1"/>
  <c r="J947" i="1"/>
  <c r="S1015" i="1" l="1"/>
  <c r="T1015" i="1"/>
  <c r="O1015" i="1"/>
  <c r="Q1015" i="1" s="1"/>
  <c r="R1015" i="1" s="1"/>
  <c r="D1015" i="1"/>
  <c r="E1015" i="1" s="1"/>
  <c r="F1016" i="1" s="1"/>
  <c r="A1016" i="1"/>
  <c r="C967" i="1"/>
  <c r="C968" i="1" s="1"/>
  <c r="K947" i="1"/>
  <c r="L947" i="1" s="1"/>
  <c r="M947" i="1" s="1"/>
  <c r="J948" i="1"/>
  <c r="G947" i="1"/>
  <c r="H946" i="1"/>
  <c r="N946" i="1" s="1"/>
  <c r="P946" i="1" s="1"/>
  <c r="B946" i="1" s="1"/>
  <c r="A1017" i="1" l="1"/>
  <c r="D1016" i="1"/>
  <c r="E1016" i="1" s="1"/>
  <c r="F1017" i="1" s="1"/>
  <c r="O1016" i="1"/>
  <c r="Q1016" i="1" s="1"/>
  <c r="R1016" i="1" s="1"/>
  <c r="T1016" i="1"/>
  <c r="S1016" i="1"/>
  <c r="C969" i="1"/>
  <c r="G948" i="1"/>
  <c r="H947" i="1"/>
  <c r="N947" i="1" s="1"/>
  <c r="P947" i="1" s="1"/>
  <c r="B947" i="1" s="1"/>
  <c r="K948" i="1"/>
  <c r="L948" i="1" s="1"/>
  <c r="M948" i="1" s="1"/>
  <c r="J949" i="1"/>
  <c r="S1017" i="1" l="1"/>
  <c r="T1017" i="1"/>
  <c r="O1017" i="1"/>
  <c r="Q1017" i="1" s="1"/>
  <c r="R1017" i="1" s="1"/>
  <c r="A1018" i="1"/>
  <c r="D1017" i="1"/>
  <c r="E1017" i="1" s="1"/>
  <c r="F1018" i="1" s="1"/>
  <c r="C970" i="1"/>
  <c r="K949" i="1"/>
  <c r="L949" i="1" s="1"/>
  <c r="M949" i="1" s="1"/>
  <c r="J950" i="1"/>
  <c r="G949" i="1"/>
  <c r="H948" i="1"/>
  <c r="N948" i="1" s="1"/>
  <c r="P948" i="1" s="1"/>
  <c r="B948" i="1" s="1"/>
  <c r="A1019" i="1" l="1"/>
  <c r="D1018" i="1"/>
  <c r="E1018" i="1" s="1"/>
  <c r="F1019" i="1" s="1"/>
  <c r="O1018" i="1"/>
  <c r="Q1018" i="1" s="1"/>
  <c r="R1018" i="1" s="1"/>
  <c r="T1018" i="1"/>
  <c r="S1018" i="1"/>
  <c r="C971" i="1"/>
  <c r="G950" i="1"/>
  <c r="H949" i="1"/>
  <c r="N949" i="1" s="1"/>
  <c r="P949" i="1" s="1"/>
  <c r="B949" i="1" s="1"/>
  <c r="K950" i="1"/>
  <c r="L950" i="1" s="1"/>
  <c r="M950" i="1" s="1"/>
  <c r="J951" i="1"/>
  <c r="S1019" i="1" l="1"/>
  <c r="T1019" i="1"/>
  <c r="D1019" i="1"/>
  <c r="E1019" i="1" s="1"/>
  <c r="F1020" i="1" s="1"/>
  <c r="O1019" i="1"/>
  <c r="Q1019" i="1" s="1"/>
  <c r="R1019" i="1" s="1"/>
  <c r="A1020" i="1"/>
  <c r="C972" i="1"/>
  <c r="K951" i="1"/>
  <c r="L951" i="1" s="1"/>
  <c r="M951" i="1" s="1"/>
  <c r="J952" i="1"/>
  <c r="G951" i="1"/>
  <c r="H950" i="1"/>
  <c r="N950" i="1" s="1"/>
  <c r="P950" i="1" s="1"/>
  <c r="B950" i="1" s="1"/>
  <c r="A1021" i="1" l="1"/>
  <c r="O1020" i="1"/>
  <c r="Q1020" i="1" s="1"/>
  <c r="R1020" i="1" s="1"/>
  <c r="D1020" i="1"/>
  <c r="E1020" i="1" s="1"/>
  <c r="F1021" i="1" s="1"/>
  <c r="T1020" i="1"/>
  <c r="S1020" i="1"/>
  <c r="S1021" i="1" s="1"/>
  <c r="C973" i="1"/>
  <c r="G952" i="1"/>
  <c r="H951" i="1"/>
  <c r="N951" i="1" s="1"/>
  <c r="P951" i="1" s="1"/>
  <c r="B951" i="1" s="1"/>
  <c r="K952" i="1"/>
  <c r="L952" i="1" s="1"/>
  <c r="M952" i="1" s="1"/>
  <c r="J953" i="1"/>
  <c r="T1021" i="1" l="1"/>
  <c r="D1021" i="1"/>
  <c r="E1021" i="1" s="1"/>
  <c r="F1022" i="1" s="1"/>
  <c r="O1021" i="1"/>
  <c r="Q1021" i="1" s="1"/>
  <c r="R1021" i="1" s="1"/>
  <c r="A1022" i="1"/>
  <c r="C974" i="1"/>
  <c r="K953" i="1"/>
  <c r="L953" i="1" s="1"/>
  <c r="M953" i="1" s="1"/>
  <c r="J954" i="1"/>
  <c r="G953" i="1"/>
  <c r="H952" i="1"/>
  <c r="N952" i="1" s="1"/>
  <c r="P952" i="1" s="1"/>
  <c r="B952" i="1" s="1"/>
  <c r="D1022" i="1" l="1"/>
  <c r="E1022" i="1" s="1"/>
  <c r="F1023" i="1" s="1"/>
  <c r="O1022" i="1"/>
  <c r="Q1022" i="1" s="1"/>
  <c r="R1022" i="1" s="1"/>
  <c r="A1023" i="1"/>
  <c r="T1022" i="1"/>
  <c r="S1022" i="1"/>
  <c r="C975" i="1"/>
  <c r="G954" i="1"/>
  <c r="H953" i="1"/>
  <c r="N953" i="1" s="1"/>
  <c r="P953" i="1" s="1"/>
  <c r="B953" i="1" s="1"/>
  <c r="K954" i="1"/>
  <c r="L954" i="1" s="1"/>
  <c r="M954" i="1" s="1"/>
  <c r="J955" i="1"/>
  <c r="S1023" i="1" l="1"/>
  <c r="T1023" i="1"/>
  <c r="A1024" i="1"/>
  <c r="O1023" i="1"/>
  <c r="Q1023" i="1" s="1"/>
  <c r="R1023" i="1" s="1"/>
  <c r="D1023" i="1"/>
  <c r="E1023" i="1" s="1"/>
  <c r="F1024" i="1" s="1"/>
  <c r="C976" i="1"/>
  <c r="K955" i="1"/>
  <c r="L955" i="1" s="1"/>
  <c r="M955" i="1" s="1"/>
  <c r="J956" i="1"/>
  <c r="G955" i="1"/>
  <c r="H954" i="1"/>
  <c r="N954" i="1" s="1"/>
  <c r="P954" i="1" s="1"/>
  <c r="B954" i="1" s="1"/>
  <c r="D1024" i="1" l="1"/>
  <c r="E1024" i="1" s="1"/>
  <c r="F1025" i="1" s="1"/>
  <c r="O1024" i="1"/>
  <c r="Q1024" i="1" s="1"/>
  <c r="R1024" i="1" s="1"/>
  <c r="A1025" i="1"/>
  <c r="T1024" i="1"/>
  <c r="S1024" i="1"/>
  <c r="C977" i="1"/>
  <c r="G956" i="1"/>
  <c r="H955" i="1"/>
  <c r="N955" i="1" s="1"/>
  <c r="P955" i="1" s="1"/>
  <c r="B955" i="1" s="1"/>
  <c r="K956" i="1"/>
  <c r="L956" i="1" s="1"/>
  <c r="M956" i="1" s="1"/>
  <c r="J957" i="1"/>
  <c r="S1025" i="1" l="1"/>
  <c r="T1025" i="1"/>
  <c r="D1025" i="1"/>
  <c r="E1025" i="1" s="1"/>
  <c r="F1026" i="1" s="1"/>
  <c r="O1025" i="1"/>
  <c r="Q1025" i="1" s="1"/>
  <c r="R1025" i="1" s="1"/>
  <c r="A1026" i="1"/>
  <c r="C978" i="1"/>
  <c r="K957" i="1"/>
  <c r="L957" i="1" s="1"/>
  <c r="M957" i="1" s="1"/>
  <c r="J958" i="1"/>
  <c r="G957" i="1"/>
  <c r="H956" i="1"/>
  <c r="N956" i="1" s="1"/>
  <c r="P956" i="1" s="1"/>
  <c r="B956" i="1" s="1"/>
  <c r="D1026" i="1" l="1"/>
  <c r="E1026" i="1" s="1"/>
  <c r="F1027" i="1" s="1"/>
  <c r="A1027" i="1"/>
  <c r="O1026" i="1"/>
  <c r="Q1026" i="1" s="1"/>
  <c r="R1026" i="1" s="1"/>
  <c r="T1026" i="1"/>
  <c r="S1026" i="1"/>
  <c r="C979" i="1"/>
  <c r="G958" i="1"/>
  <c r="H957" i="1"/>
  <c r="N957" i="1" s="1"/>
  <c r="P957" i="1" s="1"/>
  <c r="B957" i="1" s="1"/>
  <c r="K958" i="1"/>
  <c r="L958" i="1" s="1"/>
  <c r="M958" i="1" s="1"/>
  <c r="J959" i="1"/>
  <c r="S1027" i="1" l="1"/>
  <c r="T1027" i="1"/>
  <c r="A1028" i="1"/>
  <c r="D1027" i="1"/>
  <c r="E1027" i="1" s="1"/>
  <c r="F1028" i="1" s="1"/>
  <c r="O1027" i="1"/>
  <c r="Q1027" i="1" s="1"/>
  <c r="R1027" i="1" s="1"/>
  <c r="C980" i="1"/>
  <c r="K959" i="1"/>
  <c r="L959" i="1" s="1"/>
  <c r="M959" i="1" s="1"/>
  <c r="J960" i="1"/>
  <c r="G959" i="1"/>
  <c r="H958" i="1"/>
  <c r="N958" i="1" s="1"/>
  <c r="P958" i="1" s="1"/>
  <c r="B958" i="1" s="1"/>
  <c r="O1028" i="1" l="1"/>
  <c r="Q1028" i="1" s="1"/>
  <c r="R1028" i="1" s="1"/>
  <c r="D1028" i="1"/>
  <c r="E1028" i="1" s="1"/>
  <c r="F1029" i="1" s="1"/>
  <c r="A1029" i="1"/>
  <c r="T1028" i="1"/>
  <c r="S1028" i="1"/>
  <c r="S1029" i="1" s="1"/>
  <c r="C981" i="1"/>
  <c r="G960" i="1"/>
  <c r="H959" i="1"/>
  <c r="N959" i="1" s="1"/>
  <c r="P959" i="1" s="1"/>
  <c r="B959" i="1" s="1"/>
  <c r="K960" i="1"/>
  <c r="L960" i="1" s="1"/>
  <c r="M960" i="1" s="1"/>
  <c r="J961" i="1"/>
  <c r="T1029" i="1" l="1"/>
  <c r="O1029" i="1"/>
  <c r="Q1029" i="1" s="1"/>
  <c r="R1029" i="1" s="1"/>
  <c r="A1030" i="1"/>
  <c r="D1029" i="1"/>
  <c r="E1029" i="1" s="1"/>
  <c r="F1030" i="1" s="1"/>
  <c r="C982" i="1"/>
  <c r="K961" i="1"/>
  <c r="L961" i="1" s="1"/>
  <c r="M961" i="1" s="1"/>
  <c r="J962" i="1"/>
  <c r="G961" i="1"/>
  <c r="H960" i="1"/>
  <c r="N960" i="1" s="1"/>
  <c r="P960" i="1" s="1"/>
  <c r="B960" i="1" s="1"/>
  <c r="O1030" i="1" l="1"/>
  <c r="Q1030" i="1" s="1"/>
  <c r="R1030" i="1" s="1"/>
  <c r="A1031" i="1"/>
  <c r="D1030" i="1"/>
  <c r="E1030" i="1" s="1"/>
  <c r="F1031" i="1" s="1"/>
  <c r="T1030" i="1"/>
  <c r="S1030" i="1"/>
  <c r="S1031" i="1" s="1"/>
  <c r="C983" i="1"/>
  <c r="G962" i="1"/>
  <c r="H961" i="1"/>
  <c r="N961" i="1" s="1"/>
  <c r="P961" i="1" s="1"/>
  <c r="B961" i="1" s="1"/>
  <c r="K962" i="1"/>
  <c r="L962" i="1" s="1"/>
  <c r="M962" i="1" s="1"/>
  <c r="J963" i="1"/>
  <c r="T1031" i="1" l="1"/>
  <c r="O1031" i="1"/>
  <c r="Q1031" i="1" s="1"/>
  <c r="R1031" i="1" s="1"/>
  <c r="A1032" i="1"/>
  <c r="D1031" i="1"/>
  <c r="E1031" i="1" s="1"/>
  <c r="F1032" i="1" s="1"/>
  <c r="C984" i="1"/>
  <c r="K963" i="1"/>
  <c r="L963" i="1" s="1"/>
  <c r="M963" i="1" s="1"/>
  <c r="J964" i="1"/>
  <c r="G963" i="1"/>
  <c r="H962" i="1"/>
  <c r="N962" i="1" s="1"/>
  <c r="P962" i="1" s="1"/>
  <c r="B962" i="1" s="1"/>
  <c r="D1032" i="1" l="1"/>
  <c r="E1032" i="1" s="1"/>
  <c r="F1033" i="1" s="1"/>
  <c r="A1033" i="1"/>
  <c r="O1032" i="1"/>
  <c r="Q1032" i="1" s="1"/>
  <c r="R1032" i="1" s="1"/>
  <c r="T1032" i="1"/>
  <c r="S1032" i="1"/>
  <c r="C985" i="1"/>
  <c r="G964" i="1"/>
  <c r="H963" i="1"/>
  <c r="N963" i="1" s="1"/>
  <c r="P963" i="1" s="1"/>
  <c r="B963" i="1" s="1"/>
  <c r="K964" i="1"/>
  <c r="L964" i="1" s="1"/>
  <c r="M964" i="1" s="1"/>
  <c r="J965" i="1"/>
  <c r="S1033" i="1" l="1"/>
  <c r="T1033" i="1"/>
  <c r="A1034" i="1"/>
  <c r="D1033" i="1"/>
  <c r="E1033" i="1" s="1"/>
  <c r="F1034" i="1" s="1"/>
  <c r="O1033" i="1"/>
  <c r="Q1033" i="1" s="1"/>
  <c r="R1033" i="1" s="1"/>
  <c r="C986" i="1"/>
  <c r="K965" i="1"/>
  <c r="L965" i="1" s="1"/>
  <c r="M965" i="1" s="1"/>
  <c r="J966" i="1"/>
  <c r="G965" i="1"/>
  <c r="H964" i="1"/>
  <c r="N964" i="1" s="1"/>
  <c r="P964" i="1" s="1"/>
  <c r="B964" i="1" s="1"/>
  <c r="D1034" i="1" l="1"/>
  <c r="E1034" i="1" s="1"/>
  <c r="F1035" i="1" s="1"/>
  <c r="O1034" i="1"/>
  <c r="Q1034" i="1" s="1"/>
  <c r="R1034" i="1" s="1"/>
  <c r="A1035" i="1"/>
  <c r="T1034" i="1"/>
  <c r="S1034" i="1"/>
  <c r="C987" i="1"/>
  <c r="G966" i="1"/>
  <c r="H965" i="1"/>
  <c r="N965" i="1" s="1"/>
  <c r="P965" i="1" s="1"/>
  <c r="B965" i="1" s="1"/>
  <c r="K966" i="1"/>
  <c r="L966" i="1" s="1"/>
  <c r="M966" i="1" s="1"/>
  <c r="J967" i="1"/>
  <c r="S1035" i="1" l="1"/>
  <c r="T1035" i="1"/>
  <c r="A1036" i="1"/>
  <c r="D1035" i="1"/>
  <c r="E1035" i="1" s="1"/>
  <c r="F1036" i="1" s="1"/>
  <c r="O1035" i="1"/>
  <c r="Q1035" i="1" s="1"/>
  <c r="R1035" i="1" s="1"/>
  <c r="C988" i="1"/>
  <c r="K967" i="1"/>
  <c r="L967" i="1" s="1"/>
  <c r="M967" i="1" s="1"/>
  <c r="J968" i="1"/>
  <c r="G967" i="1"/>
  <c r="H966" i="1"/>
  <c r="N966" i="1" s="1"/>
  <c r="P966" i="1" s="1"/>
  <c r="B966" i="1" s="1"/>
  <c r="D1036" i="1" l="1"/>
  <c r="E1036" i="1" s="1"/>
  <c r="F1037" i="1" s="1"/>
  <c r="O1036" i="1"/>
  <c r="Q1036" i="1" s="1"/>
  <c r="R1036" i="1" s="1"/>
  <c r="A1037" i="1"/>
  <c r="T1036" i="1"/>
  <c r="S1036" i="1"/>
  <c r="C989" i="1"/>
  <c r="H967" i="1"/>
  <c r="N967" i="1" s="1"/>
  <c r="P967" i="1" s="1"/>
  <c r="G968" i="1"/>
  <c r="K968" i="1"/>
  <c r="L968" i="1" s="1"/>
  <c r="M968" i="1" s="1"/>
  <c r="J969" i="1"/>
  <c r="S1037" i="1" l="1"/>
  <c r="T1037" i="1"/>
  <c r="O1037" i="1"/>
  <c r="Q1037" i="1" s="1"/>
  <c r="R1037" i="1" s="1"/>
  <c r="D1037" i="1"/>
  <c r="E1037" i="1" s="1"/>
  <c r="F1038" i="1" s="1"/>
  <c r="A1038" i="1"/>
  <c r="C990" i="1"/>
  <c r="K969" i="1"/>
  <c r="L969" i="1" s="1"/>
  <c r="M969" i="1" s="1"/>
  <c r="J970" i="1"/>
  <c r="G969" i="1"/>
  <c r="H968" i="1"/>
  <c r="N968" i="1" s="1"/>
  <c r="P968" i="1" s="1"/>
  <c r="B968" i="1" s="1"/>
  <c r="B967" i="1"/>
  <c r="A1039" i="1" l="1"/>
  <c r="D1038" i="1"/>
  <c r="E1038" i="1" s="1"/>
  <c r="F1039" i="1" s="1"/>
  <c r="O1038" i="1"/>
  <c r="Q1038" i="1" s="1"/>
  <c r="R1038" i="1" s="1"/>
  <c r="T1038" i="1"/>
  <c r="S1038" i="1"/>
  <c r="C991" i="1"/>
  <c r="G970" i="1"/>
  <c r="H969" i="1"/>
  <c r="N969" i="1" s="1"/>
  <c r="P969" i="1" s="1"/>
  <c r="B969" i="1" s="1"/>
  <c r="K970" i="1"/>
  <c r="L970" i="1" s="1"/>
  <c r="M970" i="1" s="1"/>
  <c r="J971" i="1"/>
  <c r="S1039" i="1" l="1"/>
  <c r="T1039" i="1"/>
  <c r="O1039" i="1"/>
  <c r="Q1039" i="1" s="1"/>
  <c r="R1039" i="1" s="1"/>
  <c r="A1040" i="1"/>
  <c r="D1039" i="1"/>
  <c r="E1039" i="1" s="1"/>
  <c r="F1040" i="1" s="1"/>
  <c r="C992" i="1"/>
  <c r="K971" i="1"/>
  <c r="L971" i="1" s="1"/>
  <c r="M971" i="1" s="1"/>
  <c r="J972" i="1"/>
  <c r="G971" i="1"/>
  <c r="H970" i="1"/>
  <c r="N970" i="1" s="1"/>
  <c r="P970" i="1" s="1"/>
  <c r="B970" i="1" s="1"/>
  <c r="T1040" i="1" l="1"/>
  <c r="A1041" i="1"/>
  <c r="D1040" i="1"/>
  <c r="E1040" i="1" s="1"/>
  <c r="F1041" i="1" s="1"/>
  <c r="O1040" i="1"/>
  <c r="Q1040" i="1" s="1"/>
  <c r="R1040" i="1" s="1"/>
  <c r="S1040" i="1"/>
  <c r="C993" i="1"/>
  <c r="G972" i="1"/>
  <c r="H971" i="1"/>
  <c r="N971" i="1" s="1"/>
  <c r="P971" i="1" s="1"/>
  <c r="B971" i="1" s="1"/>
  <c r="K972" i="1"/>
  <c r="L972" i="1" s="1"/>
  <c r="M972" i="1" s="1"/>
  <c r="J973" i="1"/>
  <c r="S1041" i="1" l="1"/>
  <c r="A1042" i="1"/>
  <c r="D1041" i="1"/>
  <c r="E1041" i="1" s="1"/>
  <c r="F1042" i="1" s="1"/>
  <c r="O1041" i="1"/>
  <c r="Q1041" i="1" s="1"/>
  <c r="R1041" i="1" s="1"/>
  <c r="T1041" i="1"/>
  <c r="C994" i="1"/>
  <c r="K973" i="1"/>
  <c r="L973" i="1" s="1"/>
  <c r="M973" i="1" s="1"/>
  <c r="J974" i="1"/>
  <c r="G973" i="1"/>
  <c r="H972" i="1"/>
  <c r="N972" i="1" s="1"/>
  <c r="P972" i="1" s="1"/>
  <c r="B972" i="1" s="1"/>
  <c r="T1042" i="1" l="1"/>
  <c r="D1042" i="1"/>
  <c r="E1042" i="1" s="1"/>
  <c r="F1043" i="1" s="1"/>
  <c r="O1042" i="1"/>
  <c r="Q1042" i="1" s="1"/>
  <c r="R1042" i="1" s="1"/>
  <c r="A1043" i="1"/>
  <c r="S1042" i="1"/>
  <c r="C995" i="1"/>
  <c r="C996" i="1" s="1"/>
  <c r="G974" i="1"/>
  <c r="H973" i="1"/>
  <c r="N973" i="1" s="1"/>
  <c r="P973" i="1" s="1"/>
  <c r="B973" i="1" s="1"/>
  <c r="K974" i="1"/>
  <c r="L974" i="1" s="1"/>
  <c r="M974" i="1" s="1"/>
  <c r="J975" i="1"/>
  <c r="O1043" i="1" l="1"/>
  <c r="Q1043" i="1" s="1"/>
  <c r="R1043" i="1" s="1"/>
  <c r="A1044" i="1"/>
  <c r="D1043" i="1"/>
  <c r="E1043" i="1" s="1"/>
  <c r="F1044" i="1" s="1"/>
  <c r="S1043" i="1"/>
  <c r="S1044" i="1" s="1"/>
  <c r="T1043" i="1"/>
  <c r="T1044" i="1" s="1"/>
  <c r="C997" i="1"/>
  <c r="K975" i="1"/>
  <c r="L975" i="1" s="1"/>
  <c r="M975" i="1" s="1"/>
  <c r="J976" i="1"/>
  <c r="G975" i="1"/>
  <c r="H974" i="1"/>
  <c r="N974" i="1" s="1"/>
  <c r="P974" i="1" s="1"/>
  <c r="B974" i="1" s="1"/>
  <c r="O1044" i="1" l="1"/>
  <c r="Q1044" i="1" s="1"/>
  <c r="R1044" i="1" s="1"/>
  <c r="D1044" i="1"/>
  <c r="E1044" i="1" s="1"/>
  <c r="F1045" i="1" s="1"/>
  <c r="A1045" i="1"/>
  <c r="C998" i="1"/>
  <c r="G976" i="1"/>
  <c r="H975" i="1"/>
  <c r="N975" i="1" s="1"/>
  <c r="P975" i="1" s="1"/>
  <c r="B975" i="1" s="1"/>
  <c r="K976" i="1"/>
  <c r="L976" i="1" s="1"/>
  <c r="M976" i="1" s="1"/>
  <c r="J977" i="1"/>
  <c r="D1045" i="1" l="1"/>
  <c r="E1045" i="1" s="1"/>
  <c r="F1046" i="1" s="1"/>
  <c r="O1045" i="1"/>
  <c r="Q1045" i="1" s="1"/>
  <c r="R1045" i="1" s="1"/>
  <c r="A1046" i="1"/>
  <c r="S1045" i="1"/>
  <c r="T1045" i="1"/>
  <c r="C999" i="1"/>
  <c r="K977" i="1"/>
  <c r="L977" i="1" s="1"/>
  <c r="M977" i="1" s="1"/>
  <c r="J978" i="1"/>
  <c r="G977" i="1"/>
  <c r="H976" i="1"/>
  <c r="N976" i="1" s="1"/>
  <c r="P976" i="1" s="1"/>
  <c r="B976" i="1" s="1"/>
  <c r="T1046" i="1" l="1"/>
  <c r="S1046" i="1"/>
  <c r="D1046" i="1"/>
  <c r="E1046" i="1" s="1"/>
  <c r="F1047" i="1" s="1"/>
  <c r="A1047" i="1"/>
  <c r="O1046" i="1"/>
  <c r="Q1046" i="1" s="1"/>
  <c r="R1046" i="1" s="1"/>
  <c r="C1000" i="1"/>
  <c r="K978" i="1"/>
  <c r="L978" i="1" s="1"/>
  <c r="M978" i="1" s="1"/>
  <c r="J979" i="1"/>
  <c r="G978" i="1"/>
  <c r="H977" i="1"/>
  <c r="N977" i="1" s="1"/>
  <c r="P977" i="1" s="1"/>
  <c r="B977" i="1" s="1"/>
  <c r="A1048" i="1" l="1"/>
  <c r="D1047" i="1"/>
  <c r="E1047" i="1" s="1"/>
  <c r="F1048" i="1" s="1"/>
  <c r="O1047" i="1"/>
  <c r="Q1047" i="1" s="1"/>
  <c r="R1047" i="1" s="1"/>
  <c r="S1047" i="1"/>
  <c r="T1047" i="1"/>
  <c r="C1001" i="1"/>
  <c r="G979" i="1"/>
  <c r="H978" i="1"/>
  <c r="N978" i="1" s="1"/>
  <c r="P978" i="1" s="1"/>
  <c r="B978" i="1" s="1"/>
  <c r="K979" i="1"/>
  <c r="L979" i="1" s="1"/>
  <c r="M979" i="1" s="1"/>
  <c r="J980" i="1"/>
  <c r="T1048" i="1" l="1"/>
  <c r="S1048" i="1"/>
  <c r="A1049" i="1"/>
  <c r="D1048" i="1"/>
  <c r="E1048" i="1" s="1"/>
  <c r="F1049" i="1" s="1"/>
  <c r="O1048" i="1"/>
  <c r="Q1048" i="1" s="1"/>
  <c r="R1048" i="1" s="1"/>
  <c r="C1002" i="1"/>
  <c r="K980" i="1"/>
  <c r="L980" i="1" s="1"/>
  <c r="M980" i="1" s="1"/>
  <c r="J981" i="1"/>
  <c r="G980" i="1"/>
  <c r="H979" i="1"/>
  <c r="N979" i="1" s="1"/>
  <c r="P979" i="1" s="1"/>
  <c r="B979" i="1" s="1"/>
  <c r="D1049" i="1" l="1"/>
  <c r="E1049" i="1" s="1"/>
  <c r="F1050" i="1" s="1"/>
  <c r="O1049" i="1"/>
  <c r="Q1049" i="1" s="1"/>
  <c r="R1049" i="1" s="1"/>
  <c r="A1050" i="1"/>
  <c r="S1049" i="1"/>
  <c r="T1049" i="1"/>
  <c r="C1003" i="1"/>
  <c r="G981" i="1"/>
  <c r="H980" i="1"/>
  <c r="N980" i="1" s="1"/>
  <c r="P980" i="1" s="1"/>
  <c r="B980" i="1" s="1"/>
  <c r="K981" i="1"/>
  <c r="L981" i="1" s="1"/>
  <c r="M981" i="1" s="1"/>
  <c r="J982" i="1"/>
  <c r="T1050" i="1" l="1"/>
  <c r="S1050" i="1"/>
  <c r="A1051" i="1"/>
  <c r="O1050" i="1"/>
  <c r="Q1050" i="1" s="1"/>
  <c r="R1050" i="1" s="1"/>
  <c r="D1050" i="1"/>
  <c r="E1050" i="1" s="1"/>
  <c r="F1051" i="1" s="1"/>
  <c r="C1004" i="1"/>
  <c r="K982" i="1"/>
  <c r="L982" i="1" s="1"/>
  <c r="M982" i="1" s="1"/>
  <c r="J983" i="1"/>
  <c r="G982" i="1"/>
  <c r="H981" i="1"/>
  <c r="N981" i="1" s="1"/>
  <c r="P981" i="1" s="1"/>
  <c r="B981" i="1" s="1"/>
  <c r="D1051" i="1" l="1"/>
  <c r="E1051" i="1" s="1"/>
  <c r="F1052" i="1" s="1"/>
  <c r="A1052" i="1"/>
  <c r="O1051" i="1"/>
  <c r="Q1051" i="1" s="1"/>
  <c r="R1051" i="1" s="1"/>
  <c r="S1051" i="1"/>
  <c r="T1051" i="1"/>
  <c r="C1005" i="1"/>
  <c r="G983" i="1"/>
  <c r="H982" i="1"/>
  <c r="N982" i="1" s="1"/>
  <c r="P982" i="1" s="1"/>
  <c r="B982" i="1" s="1"/>
  <c r="K983" i="1"/>
  <c r="L983" i="1" s="1"/>
  <c r="M983" i="1" s="1"/>
  <c r="J984" i="1"/>
  <c r="T1052" i="1" l="1"/>
  <c r="S1052" i="1"/>
  <c r="D1052" i="1"/>
  <c r="E1052" i="1" s="1"/>
  <c r="F1053" i="1" s="1"/>
  <c r="A1053" i="1"/>
  <c r="O1052" i="1"/>
  <c r="Q1052" i="1" s="1"/>
  <c r="R1052" i="1" s="1"/>
  <c r="C1006" i="1"/>
  <c r="K984" i="1"/>
  <c r="L984" i="1" s="1"/>
  <c r="M984" i="1" s="1"/>
  <c r="J985" i="1"/>
  <c r="G984" i="1"/>
  <c r="H983" i="1"/>
  <c r="N983" i="1" s="1"/>
  <c r="P983" i="1" s="1"/>
  <c r="B983" i="1" s="1"/>
  <c r="D1053" i="1" l="1"/>
  <c r="E1053" i="1" s="1"/>
  <c r="F1054" i="1" s="1"/>
  <c r="O1053" i="1"/>
  <c r="Q1053" i="1" s="1"/>
  <c r="R1053" i="1" s="1"/>
  <c r="A1054" i="1"/>
  <c r="S1053" i="1"/>
  <c r="T1053" i="1"/>
  <c r="C1007" i="1"/>
  <c r="G985" i="1"/>
  <c r="H984" i="1"/>
  <c r="N984" i="1" s="1"/>
  <c r="P984" i="1" s="1"/>
  <c r="B984" i="1" s="1"/>
  <c r="K985" i="1"/>
  <c r="L985" i="1" s="1"/>
  <c r="M985" i="1" s="1"/>
  <c r="J986" i="1"/>
  <c r="T1054" i="1" l="1"/>
  <c r="S1054" i="1"/>
  <c r="O1054" i="1"/>
  <c r="Q1054" i="1" s="1"/>
  <c r="R1054" i="1" s="1"/>
  <c r="D1054" i="1"/>
  <c r="E1054" i="1" s="1"/>
  <c r="F1055" i="1" s="1"/>
  <c r="A1055" i="1"/>
  <c r="C1008" i="1"/>
  <c r="K986" i="1"/>
  <c r="L986" i="1" s="1"/>
  <c r="M986" i="1" s="1"/>
  <c r="J987" i="1"/>
  <c r="G986" i="1"/>
  <c r="H985" i="1"/>
  <c r="N985" i="1" s="1"/>
  <c r="P985" i="1" s="1"/>
  <c r="B985" i="1" s="1"/>
  <c r="D1055" i="1" l="1"/>
  <c r="E1055" i="1" s="1"/>
  <c r="F1056" i="1" s="1"/>
  <c r="A1056" i="1"/>
  <c r="O1055" i="1"/>
  <c r="Q1055" i="1" s="1"/>
  <c r="R1055" i="1" s="1"/>
  <c r="S1055" i="1"/>
  <c r="T1055" i="1"/>
  <c r="C1009" i="1"/>
  <c r="G987" i="1"/>
  <c r="H986" i="1"/>
  <c r="N986" i="1" s="1"/>
  <c r="P986" i="1" s="1"/>
  <c r="B986" i="1" s="1"/>
  <c r="K987" i="1"/>
  <c r="L987" i="1" s="1"/>
  <c r="M987" i="1" s="1"/>
  <c r="J988" i="1"/>
  <c r="T1056" i="1" l="1"/>
  <c r="S1056" i="1"/>
  <c r="A1057" i="1"/>
  <c r="O1056" i="1"/>
  <c r="Q1056" i="1" s="1"/>
  <c r="R1056" i="1" s="1"/>
  <c r="D1056" i="1"/>
  <c r="E1056" i="1" s="1"/>
  <c r="F1057" i="1" s="1"/>
  <c r="C1010" i="1"/>
  <c r="K988" i="1"/>
  <c r="L988" i="1" s="1"/>
  <c r="M988" i="1" s="1"/>
  <c r="J989" i="1"/>
  <c r="G988" i="1"/>
  <c r="H987" i="1"/>
  <c r="N987" i="1" s="1"/>
  <c r="P987" i="1" s="1"/>
  <c r="B987" i="1" s="1"/>
  <c r="O1057" i="1" l="1"/>
  <c r="Q1057" i="1" s="1"/>
  <c r="R1057" i="1" s="1"/>
  <c r="A1058" i="1"/>
  <c r="D1057" i="1"/>
  <c r="E1057" i="1" s="1"/>
  <c r="F1058" i="1" s="1"/>
  <c r="S1057" i="1"/>
  <c r="T1057" i="1"/>
  <c r="C1011" i="1"/>
  <c r="G989" i="1"/>
  <c r="H988" i="1"/>
  <c r="N988" i="1" s="1"/>
  <c r="P988" i="1" s="1"/>
  <c r="B988" i="1" s="1"/>
  <c r="K989" i="1"/>
  <c r="L989" i="1" s="1"/>
  <c r="M989" i="1" s="1"/>
  <c r="J990" i="1"/>
  <c r="T1058" i="1" l="1"/>
  <c r="S1058" i="1"/>
  <c r="A1059" i="1"/>
  <c r="D1058" i="1"/>
  <c r="E1058" i="1" s="1"/>
  <c r="F1059" i="1" s="1"/>
  <c r="O1058" i="1"/>
  <c r="Q1058" i="1" s="1"/>
  <c r="R1058" i="1" s="1"/>
  <c r="C1012" i="1"/>
  <c r="K990" i="1"/>
  <c r="L990" i="1" s="1"/>
  <c r="M990" i="1" s="1"/>
  <c r="J991" i="1"/>
  <c r="G990" i="1"/>
  <c r="H989" i="1"/>
  <c r="N989" i="1" s="1"/>
  <c r="P989" i="1" s="1"/>
  <c r="B989" i="1" s="1"/>
  <c r="A1060" i="1" l="1"/>
  <c r="D1059" i="1"/>
  <c r="E1059" i="1" s="1"/>
  <c r="F1060" i="1" s="1"/>
  <c r="O1059" i="1"/>
  <c r="Q1059" i="1" s="1"/>
  <c r="R1059" i="1" s="1"/>
  <c r="S1059" i="1"/>
  <c r="S1060" i="1" s="1"/>
  <c r="T1059" i="1"/>
  <c r="C1013" i="1"/>
  <c r="G991" i="1"/>
  <c r="H990" i="1"/>
  <c r="N990" i="1" s="1"/>
  <c r="P990" i="1" s="1"/>
  <c r="B990" i="1" s="1"/>
  <c r="K991" i="1"/>
  <c r="L991" i="1" s="1"/>
  <c r="M991" i="1" s="1"/>
  <c r="J992" i="1"/>
  <c r="T1060" i="1" l="1"/>
  <c r="D1060" i="1"/>
  <c r="E1060" i="1" s="1"/>
  <c r="F1061" i="1" s="1"/>
  <c r="O1060" i="1"/>
  <c r="Q1060" i="1" s="1"/>
  <c r="R1060" i="1" s="1"/>
  <c r="A1061" i="1"/>
  <c r="C1014" i="1"/>
  <c r="K992" i="1"/>
  <c r="L992" i="1" s="1"/>
  <c r="M992" i="1" s="1"/>
  <c r="J993" i="1"/>
  <c r="G992" i="1"/>
  <c r="H991" i="1"/>
  <c r="N991" i="1" s="1"/>
  <c r="P991" i="1" s="1"/>
  <c r="B991" i="1" s="1"/>
  <c r="O1061" i="1" l="1"/>
  <c r="Q1061" i="1" s="1"/>
  <c r="R1061" i="1" s="1"/>
  <c r="D1061" i="1"/>
  <c r="E1061" i="1" s="1"/>
  <c r="F1062" i="1" s="1"/>
  <c r="A1062" i="1"/>
  <c r="S1061" i="1"/>
  <c r="S1062" i="1" s="1"/>
  <c r="T1061" i="1"/>
  <c r="T1062" i="1" s="1"/>
  <c r="C1015" i="1"/>
  <c r="G993" i="1"/>
  <c r="H992" i="1"/>
  <c r="N992" i="1" s="1"/>
  <c r="P992" i="1" s="1"/>
  <c r="B992" i="1" s="1"/>
  <c r="K993" i="1"/>
  <c r="L993" i="1" s="1"/>
  <c r="M993" i="1" s="1"/>
  <c r="J994" i="1"/>
  <c r="D1062" i="1" l="1"/>
  <c r="E1062" i="1" s="1"/>
  <c r="F1063" i="1" s="1"/>
  <c r="O1062" i="1"/>
  <c r="Q1062" i="1" s="1"/>
  <c r="R1062" i="1" s="1"/>
  <c r="A1063" i="1"/>
  <c r="C1016" i="1"/>
  <c r="K994" i="1"/>
  <c r="L994" i="1" s="1"/>
  <c r="M994" i="1" s="1"/>
  <c r="J995" i="1"/>
  <c r="J996" i="1" s="1"/>
  <c r="G994" i="1"/>
  <c r="H993" i="1"/>
  <c r="N993" i="1" s="1"/>
  <c r="P993" i="1" s="1"/>
  <c r="B993" i="1" s="1"/>
  <c r="O1063" i="1" l="1"/>
  <c r="Q1063" i="1" s="1"/>
  <c r="R1063" i="1" s="1"/>
  <c r="A1064" i="1"/>
  <c r="D1063" i="1"/>
  <c r="E1063" i="1" s="1"/>
  <c r="F1064" i="1" s="1"/>
  <c r="S1063" i="1"/>
  <c r="S1064" i="1" s="1"/>
  <c r="T1063" i="1"/>
  <c r="T1064" i="1" s="1"/>
  <c r="C1017" i="1"/>
  <c r="K996" i="1"/>
  <c r="J997" i="1"/>
  <c r="G995" i="1"/>
  <c r="G996" i="1" s="1"/>
  <c r="H994" i="1"/>
  <c r="N994" i="1" s="1"/>
  <c r="P994" i="1" s="1"/>
  <c r="B994" i="1" s="1"/>
  <c r="K995" i="1"/>
  <c r="L995" i="1" s="1"/>
  <c r="M995" i="1" s="1"/>
  <c r="D1064" i="1" l="1"/>
  <c r="E1064" i="1" s="1"/>
  <c r="F1065" i="1" s="1"/>
  <c r="O1064" i="1"/>
  <c r="Q1064" i="1" s="1"/>
  <c r="R1064" i="1" s="1"/>
  <c r="A1065" i="1"/>
  <c r="C1018" i="1"/>
  <c r="G997" i="1"/>
  <c r="H996" i="1"/>
  <c r="K997" i="1"/>
  <c r="L997" i="1" s="1"/>
  <c r="M997" i="1" s="1"/>
  <c r="J998" i="1"/>
  <c r="L996" i="1"/>
  <c r="M996" i="1" s="1"/>
  <c r="H995" i="1"/>
  <c r="N995" i="1" s="1"/>
  <c r="P995" i="1" s="1"/>
  <c r="B995" i="1" s="1"/>
  <c r="A1066" i="1" l="1"/>
  <c r="D1065" i="1"/>
  <c r="E1065" i="1" s="1"/>
  <c r="F1066" i="1" s="1"/>
  <c r="O1065" i="1"/>
  <c r="Q1065" i="1" s="1"/>
  <c r="R1065" i="1" s="1"/>
  <c r="S1065" i="1"/>
  <c r="T1065" i="1"/>
  <c r="C1019" i="1"/>
  <c r="K998" i="1"/>
  <c r="L998" i="1" s="1"/>
  <c r="M998" i="1" s="1"/>
  <c r="J999" i="1"/>
  <c r="N996" i="1"/>
  <c r="P996" i="1" s="1"/>
  <c r="B996" i="1" s="1"/>
  <c r="G998" i="1"/>
  <c r="H997" i="1"/>
  <c r="N997" i="1" s="1"/>
  <c r="P997" i="1" s="1"/>
  <c r="B997" i="1" s="1"/>
  <c r="S1066" i="1" l="1"/>
  <c r="T1066" i="1"/>
  <c r="D1066" i="1"/>
  <c r="E1066" i="1" s="1"/>
  <c r="F1067" i="1" s="1"/>
  <c r="O1066" i="1"/>
  <c r="Q1066" i="1" s="1"/>
  <c r="R1066" i="1" s="1"/>
  <c r="A1067" i="1"/>
  <c r="C1020" i="1"/>
  <c r="G999" i="1"/>
  <c r="H998" i="1"/>
  <c r="N998" i="1" s="1"/>
  <c r="P998" i="1" s="1"/>
  <c r="B998" i="1" s="1"/>
  <c r="K999" i="1"/>
  <c r="L999" i="1" s="1"/>
  <c r="M999" i="1" s="1"/>
  <c r="J1000" i="1"/>
  <c r="O1067" i="1" l="1"/>
  <c r="Q1067" i="1" s="1"/>
  <c r="R1067" i="1" s="1"/>
  <c r="A1068" i="1"/>
  <c r="D1067" i="1"/>
  <c r="E1067" i="1" s="1"/>
  <c r="F1068" i="1" s="1"/>
  <c r="T1067" i="1"/>
  <c r="T1068" i="1" s="1"/>
  <c r="S1067" i="1"/>
  <c r="S1068" i="1" s="1"/>
  <c r="C1021" i="1"/>
  <c r="K1000" i="1"/>
  <c r="L1000" i="1" s="1"/>
  <c r="M1000" i="1" s="1"/>
  <c r="J1001" i="1"/>
  <c r="G1000" i="1"/>
  <c r="H999" i="1"/>
  <c r="N999" i="1" s="1"/>
  <c r="P999" i="1" s="1"/>
  <c r="B999" i="1" s="1"/>
  <c r="D1068" i="1" l="1"/>
  <c r="E1068" i="1" s="1"/>
  <c r="F1069" i="1" s="1"/>
  <c r="O1068" i="1"/>
  <c r="Q1068" i="1" s="1"/>
  <c r="R1068" i="1" s="1"/>
  <c r="A1069" i="1"/>
  <c r="C1022" i="1"/>
  <c r="K1001" i="1"/>
  <c r="L1001" i="1" s="1"/>
  <c r="M1001" i="1" s="1"/>
  <c r="J1002" i="1"/>
  <c r="G1001" i="1"/>
  <c r="H1000" i="1"/>
  <c r="N1000" i="1" s="1"/>
  <c r="P1000" i="1" s="1"/>
  <c r="B1000" i="1" s="1"/>
  <c r="S1069" i="1" l="1"/>
  <c r="O1069" i="1"/>
  <c r="Q1069" i="1" s="1"/>
  <c r="R1069" i="1" s="1"/>
  <c r="A1070" i="1"/>
  <c r="D1069" i="1"/>
  <c r="E1069" i="1" s="1"/>
  <c r="F1070" i="1" s="1"/>
  <c r="T1069" i="1"/>
  <c r="C1023" i="1"/>
  <c r="G1002" i="1"/>
  <c r="H1001" i="1"/>
  <c r="N1001" i="1" s="1"/>
  <c r="P1001" i="1" s="1"/>
  <c r="B1001" i="1" s="1"/>
  <c r="K1002" i="1"/>
  <c r="L1002" i="1" s="1"/>
  <c r="M1002" i="1" s="1"/>
  <c r="J1003" i="1"/>
  <c r="T1070" i="1" l="1"/>
  <c r="O1070" i="1"/>
  <c r="Q1070" i="1" s="1"/>
  <c r="R1070" i="1" s="1"/>
  <c r="A1071" i="1"/>
  <c r="D1070" i="1"/>
  <c r="E1070" i="1" s="1"/>
  <c r="F1071" i="1" s="1"/>
  <c r="S1070" i="1"/>
  <c r="C1024" i="1"/>
  <c r="K1003" i="1"/>
  <c r="L1003" i="1" s="1"/>
  <c r="M1003" i="1" s="1"/>
  <c r="J1004" i="1"/>
  <c r="G1003" i="1"/>
  <c r="H1002" i="1"/>
  <c r="N1002" i="1" s="1"/>
  <c r="P1002" i="1" s="1"/>
  <c r="B1002" i="1" s="1"/>
  <c r="S1071" i="1" l="1"/>
  <c r="A1072" i="1"/>
  <c r="D1071" i="1"/>
  <c r="E1071" i="1" s="1"/>
  <c r="F1072" i="1" s="1"/>
  <c r="O1071" i="1"/>
  <c r="Q1071" i="1" s="1"/>
  <c r="R1071" i="1" s="1"/>
  <c r="T1071" i="1"/>
  <c r="C1025" i="1"/>
  <c r="K1004" i="1"/>
  <c r="L1004" i="1" s="1"/>
  <c r="M1004" i="1" s="1"/>
  <c r="J1005" i="1"/>
  <c r="G1004" i="1"/>
  <c r="H1003" i="1"/>
  <c r="N1003" i="1" s="1"/>
  <c r="P1003" i="1" s="1"/>
  <c r="B1003" i="1" s="1"/>
  <c r="T1072" i="1" l="1"/>
  <c r="D1072" i="1"/>
  <c r="E1072" i="1" s="1"/>
  <c r="F1073" i="1" s="1"/>
  <c r="O1072" i="1"/>
  <c r="Q1072" i="1" s="1"/>
  <c r="R1072" i="1" s="1"/>
  <c r="A1073" i="1"/>
  <c r="S1072" i="1"/>
  <c r="C1026" i="1"/>
  <c r="G1005" i="1"/>
  <c r="H1004" i="1"/>
  <c r="N1004" i="1" s="1"/>
  <c r="P1004" i="1" s="1"/>
  <c r="B1004" i="1" s="1"/>
  <c r="K1005" i="1"/>
  <c r="L1005" i="1" s="1"/>
  <c r="M1005" i="1" s="1"/>
  <c r="J1006" i="1"/>
  <c r="S1073" i="1" l="1"/>
  <c r="O1073" i="1"/>
  <c r="Q1073" i="1" s="1"/>
  <c r="R1073" i="1" s="1"/>
  <c r="A1074" i="1"/>
  <c r="D1073" i="1"/>
  <c r="E1073" i="1" s="1"/>
  <c r="F1074" i="1" s="1"/>
  <c r="T1073" i="1"/>
  <c r="C1027" i="1"/>
  <c r="K1006" i="1"/>
  <c r="L1006" i="1" s="1"/>
  <c r="M1006" i="1" s="1"/>
  <c r="J1007" i="1"/>
  <c r="G1006" i="1"/>
  <c r="H1005" i="1"/>
  <c r="N1005" i="1" s="1"/>
  <c r="P1005" i="1" s="1"/>
  <c r="B1005" i="1" s="1"/>
  <c r="T1074" i="1" l="1"/>
  <c r="D1074" i="1"/>
  <c r="E1074" i="1" s="1"/>
  <c r="F1075" i="1" s="1"/>
  <c r="A1075" i="1"/>
  <c r="O1074" i="1"/>
  <c r="Q1074" i="1" s="1"/>
  <c r="R1074" i="1" s="1"/>
  <c r="S1074" i="1"/>
  <c r="C1028" i="1"/>
  <c r="G1007" i="1"/>
  <c r="H1006" i="1"/>
  <c r="N1006" i="1" s="1"/>
  <c r="P1006" i="1" s="1"/>
  <c r="B1006" i="1" s="1"/>
  <c r="K1007" i="1"/>
  <c r="L1007" i="1" s="1"/>
  <c r="M1007" i="1" s="1"/>
  <c r="J1008" i="1"/>
  <c r="S1075" i="1" l="1"/>
  <c r="A1076" i="1"/>
  <c r="O1075" i="1"/>
  <c r="Q1075" i="1" s="1"/>
  <c r="R1075" i="1" s="1"/>
  <c r="D1075" i="1"/>
  <c r="E1075" i="1" s="1"/>
  <c r="F1076" i="1" s="1"/>
  <c r="T1075" i="1"/>
  <c r="C1029" i="1"/>
  <c r="C1030" i="1" s="1"/>
  <c r="K1008" i="1"/>
  <c r="L1008" i="1" s="1"/>
  <c r="M1008" i="1" s="1"/>
  <c r="J1009" i="1"/>
  <c r="G1008" i="1"/>
  <c r="H1007" i="1"/>
  <c r="N1007" i="1" s="1"/>
  <c r="P1007" i="1" s="1"/>
  <c r="B1007" i="1" s="1"/>
  <c r="T1076" i="1" l="1"/>
  <c r="O1076" i="1"/>
  <c r="Q1076" i="1" s="1"/>
  <c r="R1076" i="1" s="1"/>
  <c r="A1077" i="1"/>
  <c r="D1076" i="1"/>
  <c r="E1076" i="1" s="1"/>
  <c r="F1077" i="1" s="1"/>
  <c r="S1076" i="1"/>
  <c r="C1031" i="1"/>
  <c r="G1009" i="1"/>
  <c r="H1008" i="1"/>
  <c r="N1008" i="1" s="1"/>
  <c r="P1008" i="1" s="1"/>
  <c r="B1008" i="1" s="1"/>
  <c r="K1009" i="1"/>
  <c r="L1009" i="1" s="1"/>
  <c r="M1009" i="1" s="1"/>
  <c r="J1010" i="1"/>
  <c r="S1077" i="1" l="1"/>
  <c r="A1078" i="1"/>
  <c r="D1077" i="1"/>
  <c r="E1077" i="1" s="1"/>
  <c r="F1078" i="1" s="1"/>
  <c r="O1077" i="1"/>
  <c r="Q1077" i="1" s="1"/>
  <c r="R1077" i="1" s="1"/>
  <c r="T1077" i="1"/>
  <c r="C1032" i="1"/>
  <c r="K1010" i="1"/>
  <c r="L1010" i="1" s="1"/>
  <c r="M1010" i="1" s="1"/>
  <c r="J1011" i="1"/>
  <c r="G1010" i="1"/>
  <c r="H1009" i="1"/>
  <c r="N1009" i="1" s="1"/>
  <c r="P1009" i="1" s="1"/>
  <c r="B1009" i="1" s="1"/>
  <c r="T1078" i="1" l="1"/>
  <c r="A1079" i="1"/>
  <c r="O1078" i="1"/>
  <c r="Q1078" i="1" s="1"/>
  <c r="R1078" i="1" s="1"/>
  <c r="D1078" i="1"/>
  <c r="E1078" i="1" s="1"/>
  <c r="F1079" i="1" s="1"/>
  <c r="S1078" i="1"/>
  <c r="C1033" i="1"/>
  <c r="K1011" i="1"/>
  <c r="L1011" i="1" s="1"/>
  <c r="M1011" i="1" s="1"/>
  <c r="J1012" i="1"/>
  <c r="G1011" i="1"/>
  <c r="H1010" i="1"/>
  <c r="N1010" i="1" s="1"/>
  <c r="P1010" i="1" s="1"/>
  <c r="B1010" i="1" s="1"/>
  <c r="S1079" i="1" l="1"/>
  <c r="A1080" i="1"/>
  <c r="D1079" i="1"/>
  <c r="E1079" i="1" s="1"/>
  <c r="F1080" i="1" s="1"/>
  <c r="O1079" i="1"/>
  <c r="Q1079" i="1" s="1"/>
  <c r="R1079" i="1" s="1"/>
  <c r="T1079" i="1"/>
  <c r="C1034" i="1"/>
  <c r="G1012" i="1"/>
  <c r="H1011" i="1"/>
  <c r="N1011" i="1" s="1"/>
  <c r="P1011" i="1" s="1"/>
  <c r="B1011" i="1" s="1"/>
  <c r="K1012" i="1"/>
  <c r="L1012" i="1" s="1"/>
  <c r="M1012" i="1" s="1"/>
  <c r="J1013" i="1"/>
  <c r="T1080" i="1" l="1"/>
  <c r="O1080" i="1"/>
  <c r="Q1080" i="1" s="1"/>
  <c r="R1080" i="1" s="1"/>
  <c r="A1081" i="1"/>
  <c r="D1080" i="1"/>
  <c r="E1080" i="1" s="1"/>
  <c r="F1081" i="1" s="1"/>
  <c r="S1080" i="1"/>
  <c r="C1035" i="1"/>
  <c r="K1013" i="1"/>
  <c r="L1013" i="1" s="1"/>
  <c r="M1013" i="1" s="1"/>
  <c r="J1014" i="1"/>
  <c r="G1013" i="1"/>
  <c r="H1012" i="1"/>
  <c r="N1012" i="1" s="1"/>
  <c r="P1012" i="1" s="1"/>
  <c r="B1012" i="1" s="1"/>
  <c r="S1081" i="1" l="1"/>
  <c r="A1082" i="1"/>
  <c r="O1081" i="1"/>
  <c r="Q1081" i="1" s="1"/>
  <c r="R1081" i="1" s="1"/>
  <c r="D1081" i="1"/>
  <c r="E1081" i="1" s="1"/>
  <c r="F1082" i="1" s="1"/>
  <c r="T1081" i="1"/>
  <c r="C1036" i="1"/>
  <c r="G1014" i="1"/>
  <c r="H1013" i="1"/>
  <c r="N1013" i="1" s="1"/>
  <c r="P1013" i="1" s="1"/>
  <c r="B1013" i="1" s="1"/>
  <c r="K1014" i="1"/>
  <c r="L1014" i="1" s="1"/>
  <c r="M1014" i="1" s="1"/>
  <c r="J1015" i="1"/>
  <c r="T1082" i="1" l="1"/>
  <c r="D1082" i="1"/>
  <c r="E1082" i="1" s="1"/>
  <c r="F1083" i="1" s="1"/>
  <c r="O1082" i="1"/>
  <c r="Q1082" i="1" s="1"/>
  <c r="R1082" i="1" s="1"/>
  <c r="A1083" i="1"/>
  <c r="S1082" i="1"/>
  <c r="C1037" i="1"/>
  <c r="K1015" i="1"/>
  <c r="L1015" i="1" s="1"/>
  <c r="M1015" i="1" s="1"/>
  <c r="J1016" i="1"/>
  <c r="G1015" i="1"/>
  <c r="H1014" i="1"/>
  <c r="N1014" i="1" s="1"/>
  <c r="P1014" i="1" s="1"/>
  <c r="B1014" i="1" s="1"/>
  <c r="S1083" i="1" l="1"/>
  <c r="D1083" i="1"/>
  <c r="E1083" i="1" s="1"/>
  <c r="F1084" i="1" s="1"/>
  <c r="A1084" i="1"/>
  <c r="O1083" i="1"/>
  <c r="Q1083" i="1" s="1"/>
  <c r="R1083" i="1" s="1"/>
  <c r="T1083" i="1"/>
  <c r="C1038" i="1"/>
  <c r="G1016" i="1"/>
  <c r="H1015" i="1"/>
  <c r="N1015" i="1" s="1"/>
  <c r="P1015" i="1" s="1"/>
  <c r="B1015" i="1" s="1"/>
  <c r="K1016" i="1"/>
  <c r="L1016" i="1" s="1"/>
  <c r="M1016" i="1" s="1"/>
  <c r="J1017" i="1"/>
  <c r="T1084" i="1" l="1"/>
  <c r="O1084" i="1"/>
  <c r="Q1084" i="1" s="1"/>
  <c r="R1084" i="1" s="1"/>
  <c r="A1085" i="1"/>
  <c r="D1084" i="1"/>
  <c r="E1084" i="1" s="1"/>
  <c r="F1085" i="1" s="1"/>
  <c r="S1084" i="1"/>
  <c r="S1085" i="1" s="1"/>
  <c r="C1039" i="1"/>
  <c r="K1017" i="1"/>
  <c r="L1017" i="1" s="1"/>
  <c r="M1017" i="1" s="1"/>
  <c r="J1018" i="1"/>
  <c r="G1017" i="1"/>
  <c r="H1016" i="1"/>
  <c r="N1016" i="1" s="1"/>
  <c r="P1016" i="1" s="1"/>
  <c r="B1016" i="1" s="1"/>
  <c r="D1085" i="1" l="1"/>
  <c r="E1085" i="1" s="1"/>
  <c r="F1086" i="1" s="1"/>
  <c r="A1086" i="1"/>
  <c r="O1085" i="1"/>
  <c r="Q1085" i="1" s="1"/>
  <c r="R1085" i="1" s="1"/>
  <c r="T1085" i="1"/>
  <c r="C1040" i="1"/>
  <c r="G1018" i="1"/>
  <c r="H1017" i="1"/>
  <c r="N1017" i="1" s="1"/>
  <c r="P1017" i="1" s="1"/>
  <c r="B1017" i="1" s="1"/>
  <c r="K1018" i="1"/>
  <c r="L1018" i="1" s="1"/>
  <c r="M1018" i="1" s="1"/>
  <c r="J1019" i="1"/>
  <c r="T1086" i="1" l="1"/>
  <c r="O1086" i="1"/>
  <c r="Q1086" i="1" s="1"/>
  <c r="R1086" i="1" s="1"/>
  <c r="A1087" i="1"/>
  <c r="D1086" i="1"/>
  <c r="E1086" i="1" s="1"/>
  <c r="F1087" i="1" s="1"/>
  <c r="S1086" i="1"/>
  <c r="C1041" i="1"/>
  <c r="K1019" i="1"/>
  <c r="L1019" i="1" s="1"/>
  <c r="M1019" i="1" s="1"/>
  <c r="J1020" i="1"/>
  <c r="G1019" i="1"/>
  <c r="H1018" i="1"/>
  <c r="N1018" i="1" s="1"/>
  <c r="P1018" i="1" s="1"/>
  <c r="B1018" i="1" s="1"/>
  <c r="S1087" i="1" l="1"/>
  <c r="O1087" i="1"/>
  <c r="Q1087" i="1" s="1"/>
  <c r="R1087" i="1" s="1"/>
  <c r="D1087" i="1"/>
  <c r="E1087" i="1" s="1"/>
  <c r="F1088" i="1" s="1"/>
  <c r="A1088" i="1"/>
  <c r="T1087" i="1"/>
  <c r="C1042" i="1"/>
  <c r="G1020" i="1"/>
  <c r="H1019" i="1"/>
  <c r="N1019" i="1" s="1"/>
  <c r="P1019" i="1" s="1"/>
  <c r="B1019" i="1" s="1"/>
  <c r="K1020" i="1"/>
  <c r="L1020" i="1" s="1"/>
  <c r="M1020" i="1" s="1"/>
  <c r="J1021" i="1"/>
  <c r="T1088" i="1" l="1"/>
  <c r="O1088" i="1"/>
  <c r="Q1088" i="1" s="1"/>
  <c r="R1088" i="1" s="1"/>
  <c r="D1088" i="1"/>
  <c r="E1088" i="1" s="1"/>
  <c r="F1089" i="1" s="1"/>
  <c r="A1089" i="1"/>
  <c r="S1088" i="1"/>
  <c r="S1089" i="1" s="1"/>
  <c r="C1043" i="1"/>
  <c r="K1021" i="1"/>
  <c r="L1021" i="1" s="1"/>
  <c r="M1021" i="1" s="1"/>
  <c r="J1022" i="1"/>
  <c r="G1021" i="1"/>
  <c r="H1020" i="1"/>
  <c r="N1020" i="1" s="1"/>
  <c r="P1020" i="1" s="1"/>
  <c r="B1020" i="1" s="1"/>
  <c r="A1090" i="1" l="1"/>
  <c r="D1089" i="1"/>
  <c r="E1089" i="1" s="1"/>
  <c r="F1090" i="1" s="1"/>
  <c r="O1089" i="1"/>
  <c r="Q1089" i="1" s="1"/>
  <c r="R1089" i="1" s="1"/>
  <c r="T1089" i="1"/>
  <c r="C1044" i="1"/>
  <c r="C1045" i="1" s="1"/>
  <c r="G1022" i="1"/>
  <c r="H1021" i="1"/>
  <c r="N1021" i="1" s="1"/>
  <c r="P1021" i="1" s="1"/>
  <c r="B1021" i="1" s="1"/>
  <c r="K1022" i="1"/>
  <c r="L1022" i="1" s="1"/>
  <c r="M1022" i="1" s="1"/>
  <c r="J1023" i="1"/>
  <c r="T1090" i="1" l="1"/>
  <c r="O1090" i="1"/>
  <c r="Q1090" i="1" s="1"/>
  <c r="R1090" i="1" s="1"/>
  <c r="A1091" i="1"/>
  <c r="D1090" i="1"/>
  <c r="E1090" i="1" s="1"/>
  <c r="F1091" i="1" s="1"/>
  <c r="S1090" i="1"/>
  <c r="C1046" i="1"/>
  <c r="K1023" i="1"/>
  <c r="L1023" i="1" s="1"/>
  <c r="M1023" i="1" s="1"/>
  <c r="J1024" i="1"/>
  <c r="G1023" i="1"/>
  <c r="H1022" i="1"/>
  <c r="N1022" i="1" s="1"/>
  <c r="P1022" i="1" s="1"/>
  <c r="B1022" i="1" s="1"/>
  <c r="S1091" i="1" l="1"/>
  <c r="A1092" i="1"/>
  <c r="D1091" i="1"/>
  <c r="E1091" i="1" s="1"/>
  <c r="F1092" i="1" s="1"/>
  <c r="O1091" i="1"/>
  <c r="Q1091" i="1" s="1"/>
  <c r="R1091" i="1" s="1"/>
  <c r="T1091" i="1"/>
  <c r="C1047" i="1"/>
  <c r="G1024" i="1"/>
  <c r="H1023" i="1"/>
  <c r="N1023" i="1" s="1"/>
  <c r="P1023" i="1" s="1"/>
  <c r="B1023" i="1" s="1"/>
  <c r="K1024" i="1"/>
  <c r="L1024" i="1" s="1"/>
  <c r="M1024" i="1" s="1"/>
  <c r="J1025" i="1"/>
  <c r="T1092" i="1" l="1"/>
  <c r="O1092" i="1"/>
  <c r="Q1092" i="1" s="1"/>
  <c r="R1092" i="1" s="1"/>
  <c r="D1092" i="1"/>
  <c r="E1092" i="1" s="1"/>
  <c r="F1093" i="1" s="1"/>
  <c r="A1093" i="1"/>
  <c r="S1092" i="1"/>
  <c r="C1048" i="1"/>
  <c r="K1025" i="1"/>
  <c r="L1025" i="1" s="1"/>
  <c r="M1025" i="1" s="1"/>
  <c r="J1026" i="1"/>
  <c r="G1025" i="1"/>
  <c r="H1024" i="1"/>
  <c r="N1024" i="1" s="1"/>
  <c r="P1024" i="1" s="1"/>
  <c r="B1024" i="1" s="1"/>
  <c r="S1093" i="1" l="1"/>
  <c r="O1093" i="1"/>
  <c r="Q1093" i="1" s="1"/>
  <c r="R1093" i="1" s="1"/>
  <c r="D1093" i="1"/>
  <c r="E1093" i="1" s="1"/>
  <c r="F1094" i="1" s="1"/>
  <c r="A1094" i="1"/>
  <c r="T1093" i="1"/>
  <c r="T1094" i="1" s="1"/>
  <c r="C1049" i="1"/>
  <c r="G1026" i="1"/>
  <c r="H1025" i="1"/>
  <c r="N1025" i="1" s="1"/>
  <c r="P1025" i="1" s="1"/>
  <c r="B1025" i="1" s="1"/>
  <c r="K1026" i="1"/>
  <c r="L1026" i="1" s="1"/>
  <c r="M1026" i="1" s="1"/>
  <c r="J1027" i="1"/>
  <c r="O1094" i="1" l="1"/>
  <c r="Q1094" i="1" s="1"/>
  <c r="R1094" i="1" s="1"/>
  <c r="A1095" i="1"/>
  <c r="D1094" i="1"/>
  <c r="E1094" i="1" s="1"/>
  <c r="F1095" i="1" s="1"/>
  <c r="S1094" i="1"/>
  <c r="S1095" i="1" s="1"/>
  <c r="C1050" i="1"/>
  <c r="K1027" i="1"/>
  <c r="L1027" i="1" s="1"/>
  <c r="M1027" i="1" s="1"/>
  <c r="J1028" i="1"/>
  <c r="G1027" i="1"/>
  <c r="H1026" i="1"/>
  <c r="N1026" i="1" s="1"/>
  <c r="P1026" i="1" s="1"/>
  <c r="B1026" i="1" s="1"/>
  <c r="D1095" i="1" l="1"/>
  <c r="E1095" i="1" s="1"/>
  <c r="F1096" i="1" s="1"/>
  <c r="O1095" i="1"/>
  <c r="Q1095" i="1" s="1"/>
  <c r="R1095" i="1" s="1"/>
  <c r="A1096" i="1"/>
  <c r="T1095" i="1"/>
  <c r="C1051" i="1"/>
  <c r="K1028" i="1"/>
  <c r="L1028" i="1" s="1"/>
  <c r="M1028" i="1" s="1"/>
  <c r="J1029" i="1"/>
  <c r="G1028" i="1"/>
  <c r="H1027" i="1"/>
  <c r="N1027" i="1" s="1"/>
  <c r="P1027" i="1" s="1"/>
  <c r="B1027" i="1" s="1"/>
  <c r="T1096" i="1" l="1"/>
  <c r="S1096" i="1"/>
  <c r="D1096" i="1"/>
  <c r="E1096" i="1" s="1"/>
  <c r="F1097" i="1" s="1"/>
  <c r="A1097" i="1"/>
  <c r="O1096" i="1"/>
  <c r="Q1096" i="1" s="1"/>
  <c r="R1096" i="1" s="1"/>
  <c r="C1052" i="1"/>
  <c r="H1028" i="1"/>
  <c r="N1028" i="1" s="1"/>
  <c r="P1028" i="1" s="1"/>
  <c r="G1029" i="1"/>
  <c r="K1029" i="1"/>
  <c r="L1029" i="1" s="1"/>
  <c r="M1029" i="1" s="1"/>
  <c r="J1030" i="1"/>
  <c r="O1097" i="1" l="1"/>
  <c r="Q1097" i="1" s="1"/>
  <c r="R1097" i="1" s="1"/>
  <c r="D1097" i="1"/>
  <c r="E1097" i="1" s="1"/>
  <c r="F1098" i="1" s="1"/>
  <c r="A1098" i="1"/>
  <c r="S1097" i="1"/>
  <c r="S1098" i="1" s="1"/>
  <c r="T1097" i="1"/>
  <c r="T1098" i="1" s="1"/>
  <c r="C1053" i="1"/>
  <c r="B1028" i="1"/>
  <c r="K1030" i="1"/>
  <c r="L1030" i="1" s="1"/>
  <c r="M1030" i="1" s="1"/>
  <c r="J1031" i="1"/>
  <c r="G1030" i="1"/>
  <c r="H1029" i="1"/>
  <c r="N1029" i="1" s="1"/>
  <c r="P1029" i="1" s="1"/>
  <c r="B1029" i="1" s="1"/>
  <c r="O1098" i="1" l="1"/>
  <c r="Q1098" i="1" s="1"/>
  <c r="R1098" i="1" s="1"/>
  <c r="A1099" i="1"/>
  <c r="D1098" i="1"/>
  <c r="E1098" i="1" s="1"/>
  <c r="F1099" i="1" s="1"/>
  <c r="C1054" i="1"/>
  <c r="G1031" i="1"/>
  <c r="H1030" i="1"/>
  <c r="N1030" i="1" s="1"/>
  <c r="P1030" i="1" s="1"/>
  <c r="B1030" i="1" s="1"/>
  <c r="K1031" i="1"/>
  <c r="L1031" i="1" s="1"/>
  <c r="M1031" i="1" s="1"/>
  <c r="J1032" i="1"/>
  <c r="S1099" i="1" l="1"/>
  <c r="D1099" i="1"/>
  <c r="E1099" i="1" s="1"/>
  <c r="F1100" i="1" s="1"/>
  <c r="A1100" i="1"/>
  <c r="O1099" i="1"/>
  <c r="Q1099" i="1" s="1"/>
  <c r="R1099" i="1" s="1"/>
  <c r="T1099" i="1"/>
  <c r="C1055" i="1"/>
  <c r="K1032" i="1"/>
  <c r="L1032" i="1" s="1"/>
  <c r="M1032" i="1" s="1"/>
  <c r="J1033" i="1"/>
  <c r="G1032" i="1"/>
  <c r="H1031" i="1"/>
  <c r="N1031" i="1" s="1"/>
  <c r="P1031" i="1" s="1"/>
  <c r="B1031" i="1" s="1"/>
  <c r="T1100" i="1" l="1"/>
  <c r="A1101" i="1"/>
  <c r="D1100" i="1"/>
  <c r="E1100" i="1" s="1"/>
  <c r="F1101" i="1" s="1"/>
  <c r="O1100" i="1"/>
  <c r="Q1100" i="1" s="1"/>
  <c r="R1100" i="1" s="1"/>
  <c r="S1100" i="1"/>
  <c r="C1056" i="1"/>
  <c r="G1033" i="1"/>
  <c r="H1032" i="1"/>
  <c r="N1032" i="1" s="1"/>
  <c r="P1032" i="1" s="1"/>
  <c r="B1032" i="1" s="1"/>
  <c r="K1033" i="1"/>
  <c r="L1033" i="1" s="1"/>
  <c r="M1033" i="1" s="1"/>
  <c r="J1034" i="1"/>
  <c r="S1101" i="1" l="1"/>
  <c r="O1101" i="1"/>
  <c r="Q1101" i="1" s="1"/>
  <c r="R1101" i="1" s="1"/>
  <c r="A1102" i="1"/>
  <c r="D1101" i="1"/>
  <c r="E1101" i="1" s="1"/>
  <c r="F1102" i="1" s="1"/>
  <c r="T1101" i="1"/>
  <c r="C1057" i="1"/>
  <c r="K1034" i="1"/>
  <c r="L1034" i="1" s="1"/>
  <c r="M1034" i="1" s="1"/>
  <c r="J1035" i="1"/>
  <c r="G1034" i="1"/>
  <c r="H1033" i="1"/>
  <c r="N1033" i="1" s="1"/>
  <c r="P1033" i="1" s="1"/>
  <c r="B1033" i="1" s="1"/>
  <c r="T1102" i="1" l="1"/>
  <c r="D1102" i="1"/>
  <c r="E1102" i="1" s="1"/>
  <c r="F1103" i="1" s="1"/>
  <c r="O1102" i="1"/>
  <c r="Q1102" i="1" s="1"/>
  <c r="R1102" i="1" s="1"/>
  <c r="A1103" i="1"/>
  <c r="S1102" i="1"/>
  <c r="C1058" i="1"/>
  <c r="C1059" i="1" s="1"/>
  <c r="C1060" i="1" s="1"/>
  <c r="C1061" i="1" s="1"/>
  <c r="C1062" i="1" s="1"/>
  <c r="C1063" i="1" s="1"/>
  <c r="G1035" i="1"/>
  <c r="H1034" i="1"/>
  <c r="N1034" i="1" s="1"/>
  <c r="P1034" i="1" s="1"/>
  <c r="B1034" i="1" s="1"/>
  <c r="K1035" i="1"/>
  <c r="L1035" i="1" s="1"/>
  <c r="M1035" i="1" s="1"/>
  <c r="J1036" i="1"/>
  <c r="S1103" i="1" l="1"/>
  <c r="D1103" i="1"/>
  <c r="E1103" i="1" s="1"/>
  <c r="F1104" i="1" s="1"/>
  <c r="O1103" i="1"/>
  <c r="Q1103" i="1" s="1"/>
  <c r="R1103" i="1" s="1"/>
  <c r="A1104" i="1"/>
  <c r="T1103" i="1"/>
  <c r="C1064" i="1"/>
  <c r="K1036" i="1"/>
  <c r="L1036" i="1" s="1"/>
  <c r="M1036" i="1" s="1"/>
  <c r="J1037" i="1"/>
  <c r="G1036" i="1"/>
  <c r="H1035" i="1"/>
  <c r="N1035" i="1" s="1"/>
  <c r="P1035" i="1" s="1"/>
  <c r="B1035" i="1" s="1"/>
  <c r="T1104" i="1" l="1"/>
  <c r="A1105" i="1"/>
  <c r="O1104" i="1"/>
  <c r="Q1104" i="1" s="1"/>
  <c r="R1104" i="1" s="1"/>
  <c r="D1104" i="1"/>
  <c r="E1104" i="1" s="1"/>
  <c r="F1105" i="1" s="1"/>
  <c r="S1104" i="1"/>
  <c r="C1065" i="1"/>
  <c r="K1037" i="1"/>
  <c r="L1037" i="1" s="1"/>
  <c r="M1037" i="1" s="1"/>
  <c r="J1038" i="1"/>
  <c r="G1037" i="1"/>
  <c r="H1036" i="1"/>
  <c r="N1036" i="1" s="1"/>
  <c r="P1036" i="1" s="1"/>
  <c r="B1036" i="1" s="1"/>
  <c r="S1105" i="1" l="1"/>
  <c r="A1106" i="1"/>
  <c r="D1105" i="1"/>
  <c r="E1105" i="1" s="1"/>
  <c r="F1106" i="1" s="1"/>
  <c r="O1105" i="1"/>
  <c r="Q1105" i="1" s="1"/>
  <c r="R1105" i="1" s="1"/>
  <c r="T1105" i="1"/>
  <c r="C1066" i="1"/>
  <c r="H1037" i="1"/>
  <c r="N1037" i="1" s="1"/>
  <c r="P1037" i="1" s="1"/>
  <c r="B1037" i="1" s="1"/>
  <c r="G1038" i="1"/>
  <c r="K1038" i="1"/>
  <c r="L1038" i="1" s="1"/>
  <c r="M1038" i="1" s="1"/>
  <c r="J1039" i="1"/>
  <c r="T1106" i="1" l="1"/>
  <c r="O1106" i="1"/>
  <c r="Q1106" i="1" s="1"/>
  <c r="R1106" i="1" s="1"/>
  <c r="D1106" i="1"/>
  <c r="E1106" i="1" s="1"/>
  <c r="F1107" i="1" s="1"/>
  <c r="A1107" i="1"/>
  <c r="S1106" i="1"/>
  <c r="C1067" i="1"/>
  <c r="K1039" i="1"/>
  <c r="L1039" i="1" s="1"/>
  <c r="M1039" i="1" s="1"/>
  <c r="J1040" i="1"/>
  <c r="G1039" i="1"/>
  <c r="H1038" i="1"/>
  <c r="N1038" i="1" s="1"/>
  <c r="P1038" i="1" s="1"/>
  <c r="B1038" i="1" s="1"/>
  <c r="S1107" i="1" l="1"/>
  <c r="A1108" i="1"/>
  <c r="O1107" i="1"/>
  <c r="Q1107" i="1" s="1"/>
  <c r="R1107" i="1" s="1"/>
  <c r="D1107" i="1"/>
  <c r="E1107" i="1" s="1"/>
  <c r="F1108" i="1" s="1"/>
  <c r="T1107" i="1"/>
  <c r="C1068" i="1"/>
  <c r="G1040" i="1"/>
  <c r="H1039" i="1"/>
  <c r="N1039" i="1" s="1"/>
  <c r="P1039" i="1" s="1"/>
  <c r="B1039" i="1" s="1"/>
  <c r="K1040" i="1"/>
  <c r="L1040" i="1" s="1"/>
  <c r="M1040" i="1" s="1"/>
  <c r="J1041" i="1"/>
  <c r="T1108" i="1" l="1"/>
  <c r="A1109" i="1"/>
  <c r="D1108" i="1"/>
  <c r="E1108" i="1" s="1"/>
  <c r="F1109" i="1" s="1"/>
  <c r="O1108" i="1"/>
  <c r="Q1108" i="1" s="1"/>
  <c r="R1108" i="1" s="1"/>
  <c r="S1108" i="1"/>
  <c r="C1069" i="1"/>
  <c r="K1041" i="1"/>
  <c r="L1041" i="1" s="1"/>
  <c r="M1041" i="1" s="1"/>
  <c r="J1042" i="1"/>
  <c r="G1041" i="1"/>
  <c r="H1040" i="1"/>
  <c r="N1040" i="1" s="1"/>
  <c r="P1040" i="1" s="1"/>
  <c r="B1040" i="1" s="1"/>
  <c r="S1109" i="1" l="1"/>
  <c r="D1109" i="1"/>
  <c r="E1109" i="1" s="1"/>
  <c r="F1110" i="1" s="1"/>
  <c r="O1109" i="1"/>
  <c r="Q1109" i="1" s="1"/>
  <c r="R1109" i="1" s="1"/>
  <c r="A1110" i="1"/>
  <c r="T1109" i="1"/>
  <c r="C1070" i="1"/>
  <c r="G1042" i="1"/>
  <c r="H1041" i="1"/>
  <c r="N1041" i="1" s="1"/>
  <c r="P1041" i="1" s="1"/>
  <c r="B1041" i="1" s="1"/>
  <c r="K1042" i="1"/>
  <c r="L1042" i="1" s="1"/>
  <c r="M1042" i="1" s="1"/>
  <c r="J1043" i="1"/>
  <c r="T1110" i="1" l="1"/>
  <c r="A1111" i="1"/>
  <c r="D1110" i="1"/>
  <c r="E1110" i="1" s="1"/>
  <c r="F1111" i="1" s="1"/>
  <c r="O1110" i="1"/>
  <c r="Q1110" i="1" s="1"/>
  <c r="R1110" i="1" s="1"/>
  <c r="S1110" i="1"/>
  <c r="C1071" i="1"/>
  <c r="K1043" i="1"/>
  <c r="L1043" i="1" s="1"/>
  <c r="M1043" i="1" s="1"/>
  <c r="J1044" i="1"/>
  <c r="G1043" i="1"/>
  <c r="H1042" i="1"/>
  <c r="N1042" i="1" s="1"/>
  <c r="P1042" i="1" s="1"/>
  <c r="B1042" i="1" s="1"/>
  <c r="S1111" i="1" l="1"/>
  <c r="D1111" i="1"/>
  <c r="E1111" i="1" s="1"/>
  <c r="F1112" i="1" s="1"/>
  <c r="A1112" i="1"/>
  <c r="O1111" i="1"/>
  <c r="Q1111" i="1" s="1"/>
  <c r="R1111" i="1" s="1"/>
  <c r="T1111" i="1"/>
  <c r="C1072" i="1"/>
  <c r="K1044" i="1"/>
  <c r="L1044" i="1" s="1"/>
  <c r="M1044" i="1" s="1"/>
  <c r="J1045" i="1"/>
  <c r="H1043" i="1"/>
  <c r="N1043" i="1" s="1"/>
  <c r="P1043" i="1" s="1"/>
  <c r="G1044" i="1"/>
  <c r="T1112" i="1" l="1"/>
  <c r="O1112" i="1"/>
  <c r="Q1112" i="1" s="1"/>
  <c r="R1112" i="1" s="1"/>
  <c r="A1113" i="1"/>
  <c r="D1112" i="1"/>
  <c r="E1112" i="1" s="1"/>
  <c r="F1113" i="1" s="1"/>
  <c r="S1112" i="1"/>
  <c r="S1113" i="1" s="1"/>
  <c r="C1073" i="1"/>
  <c r="B1043" i="1"/>
  <c r="H1044" i="1"/>
  <c r="N1044" i="1" s="1"/>
  <c r="P1044" i="1" s="1"/>
  <c r="B1044" i="1" s="1"/>
  <c r="G1045" i="1"/>
  <c r="K1045" i="1"/>
  <c r="L1045" i="1" s="1"/>
  <c r="M1045" i="1" s="1"/>
  <c r="J1046" i="1"/>
  <c r="A1114" i="1" l="1"/>
  <c r="D1113" i="1"/>
  <c r="E1113" i="1" s="1"/>
  <c r="F1114" i="1" s="1"/>
  <c r="O1113" i="1"/>
  <c r="Q1113" i="1" s="1"/>
  <c r="R1113" i="1" s="1"/>
  <c r="T1113" i="1"/>
  <c r="C1074" i="1"/>
  <c r="K1046" i="1"/>
  <c r="L1046" i="1" s="1"/>
  <c r="M1046" i="1" s="1"/>
  <c r="J1047" i="1"/>
  <c r="G1046" i="1"/>
  <c r="H1045" i="1"/>
  <c r="N1045" i="1" s="1"/>
  <c r="P1045" i="1" s="1"/>
  <c r="B1045" i="1" s="1"/>
  <c r="T1114" i="1" l="1"/>
  <c r="D1114" i="1"/>
  <c r="E1114" i="1" s="1"/>
  <c r="F1115" i="1" s="1"/>
  <c r="O1114" i="1"/>
  <c r="Q1114" i="1" s="1"/>
  <c r="R1114" i="1" s="1"/>
  <c r="A1115" i="1"/>
  <c r="S1114" i="1"/>
  <c r="C1075" i="1"/>
  <c r="C1076" i="1" s="1"/>
  <c r="C1077" i="1" s="1"/>
  <c r="C1078" i="1" s="1"/>
  <c r="G1047" i="1"/>
  <c r="H1046" i="1"/>
  <c r="N1046" i="1" s="1"/>
  <c r="P1046" i="1" s="1"/>
  <c r="B1046" i="1" s="1"/>
  <c r="K1047" i="1"/>
  <c r="L1047" i="1" s="1"/>
  <c r="M1047" i="1" s="1"/>
  <c r="J1048" i="1"/>
  <c r="S1115" i="1" l="1"/>
  <c r="A1116" i="1"/>
  <c r="O1115" i="1"/>
  <c r="Q1115" i="1" s="1"/>
  <c r="R1115" i="1" s="1"/>
  <c r="D1115" i="1"/>
  <c r="E1115" i="1" s="1"/>
  <c r="F1116" i="1" s="1"/>
  <c r="T1115" i="1"/>
  <c r="C1079" i="1"/>
  <c r="K1048" i="1"/>
  <c r="L1048" i="1" s="1"/>
  <c r="M1048" i="1" s="1"/>
  <c r="J1049" i="1"/>
  <c r="G1048" i="1"/>
  <c r="H1047" i="1"/>
  <c r="N1047" i="1" s="1"/>
  <c r="P1047" i="1" s="1"/>
  <c r="B1047" i="1" s="1"/>
  <c r="T1116" i="1" l="1"/>
  <c r="D1116" i="1"/>
  <c r="E1116" i="1" s="1"/>
  <c r="F1117" i="1" s="1"/>
  <c r="O1116" i="1"/>
  <c r="Q1116" i="1" s="1"/>
  <c r="R1116" i="1" s="1"/>
  <c r="A1117" i="1"/>
  <c r="S1116" i="1"/>
  <c r="C1080" i="1"/>
  <c r="G1049" i="1"/>
  <c r="H1048" i="1"/>
  <c r="N1048" i="1" s="1"/>
  <c r="P1048" i="1" s="1"/>
  <c r="B1048" i="1" s="1"/>
  <c r="K1049" i="1"/>
  <c r="L1049" i="1" s="1"/>
  <c r="M1049" i="1" s="1"/>
  <c r="J1050" i="1"/>
  <c r="S1117" i="1" l="1"/>
  <c r="A1118" i="1"/>
  <c r="D1117" i="1"/>
  <c r="E1117" i="1" s="1"/>
  <c r="F1118" i="1" s="1"/>
  <c r="O1117" i="1"/>
  <c r="Q1117" i="1" s="1"/>
  <c r="R1117" i="1" s="1"/>
  <c r="T1117" i="1"/>
  <c r="C1081" i="1"/>
  <c r="K1050" i="1"/>
  <c r="L1050" i="1" s="1"/>
  <c r="M1050" i="1" s="1"/>
  <c r="J1051" i="1"/>
  <c r="G1050" i="1"/>
  <c r="H1049" i="1"/>
  <c r="N1049" i="1" s="1"/>
  <c r="P1049" i="1" s="1"/>
  <c r="B1049" i="1" s="1"/>
  <c r="T1118" i="1" l="1"/>
  <c r="O1118" i="1"/>
  <c r="Q1118" i="1" s="1"/>
  <c r="R1118" i="1" s="1"/>
  <c r="D1118" i="1"/>
  <c r="E1118" i="1" s="1"/>
  <c r="F1119" i="1" s="1"/>
  <c r="A1119" i="1"/>
  <c r="S1118" i="1"/>
  <c r="S1119" i="1" s="1"/>
  <c r="C1082" i="1"/>
  <c r="G1051" i="1"/>
  <c r="H1050" i="1"/>
  <c r="N1050" i="1" s="1"/>
  <c r="P1050" i="1" s="1"/>
  <c r="B1050" i="1" s="1"/>
  <c r="K1051" i="1"/>
  <c r="L1051" i="1" s="1"/>
  <c r="M1051" i="1" s="1"/>
  <c r="J1052" i="1"/>
  <c r="A1120" i="1" l="1"/>
  <c r="D1119" i="1"/>
  <c r="E1119" i="1" s="1"/>
  <c r="F1120" i="1" s="1"/>
  <c r="O1119" i="1"/>
  <c r="Q1119" i="1" s="1"/>
  <c r="R1119" i="1" s="1"/>
  <c r="T1119" i="1"/>
  <c r="C1083" i="1"/>
  <c r="K1052" i="1"/>
  <c r="L1052" i="1" s="1"/>
  <c r="M1052" i="1" s="1"/>
  <c r="J1053" i="1"/>
  <c r="G1052" i="1"/>
  <c r="H1051" i="1"/>
  <c r="N1051" i="1" s="1"/>
  <c r="P1051" i="1" s="1"/>
  <c r="B1051" i="1" s="1"/>
  <c r="T1120" i="1" l="1"/>
  <c r="D1120" i="1"/>
  <c r="E1120" i="1" s="1"/>
  <c r="F1121" i="1" s="1"/>
  <c r="A1121" i="1"/>
  <c r="O1120" i="1"/>
  <c r="Q1120" i="1" s="1"/>
  <c r="R1120" i="1" s="1"/>
  <c r="S1120" i="1"/>
  <c r="S1121" i="1" s="1"/>
  <c r="C1084" i="1"/>
  <c r="G1053" i="1"/>
  <c r="H1052" i="1"/>
  <c r="N1052" i="1" s="1"/>
  <c r="P1052" i="1" s="1"/>
  <c r="B1052" i="1" s="1"/>
  <c r="K1053" i="1"/>
  <c r="L1053" i="1" s="1"/>
  <c r="M1053" i="1" s="1"/>
  <c r="J1054" i="1"/>
  <c r="O1121" i="1" l="1"/>
  <c r="Q1121" i="1" s="1"/>
  <c r="R1121" i="1" s="1"/>
  <c r="A1122" i="1"/>
  <c r="D1121" i="1"/>
  <c r="E1121" i="1" s="1"/>
  <c r="F1122" i="1" s="1"/>
  <c r="T1121" i="1"/>
  <c r="T1122" i="1" s="1"/>
  <c r="C1085" i="1"/>
  <c r="K1054" i="1"/>
  <c r="L1054" i="1" s="1"/>
  <c r="M1054" i="1" s="1"/>
  <c r="J1055" i="1"/>
  <c r="G1054" i="1"/>
  <c r="H1053" i="1"/>
  <c r="N1053" i="1" s="1"/>
  <c r="P1053" i="1" s="1"/>
  <c r="B1053" i="1" s="1"/>
  <c r="O1122" i="1" l="1"/>
  <c r="Q1122" i="1" s="1"/>
  <c r="R1122" i="1" s="1"/>
  <c r="D1122" i="1"/>
  <c r="E1122" i="1" s="1"/>
  <c r="F1123" i="1" s="1"/>
  <c r="A1123" i="1"/>
  <c r="S1122" i="1"/>
  <c r="S1123" i="1" s="1"/>
  <c r="C1086" i="1"/>
  <c r="G1055" i="1"/>
  <c r="H1054" i="1"/>
  <c r="N1054" i="1" s="1"/>
  <c r="P1054" i="1" s="1"/>
  <c r="B1054" i="1" s="1"/>
  <c r="K1055" i="1"/>
  <c r="L1055" i="1" s="1"/>
  <c r="M1055" i="1" s="1"/>
  <c r="J1056" i="1"/>
  <c r="T1123" i="1" l="1"/>
  <c r="O1123" i="1"/>
  <c r="Q1123" i="1" s="1"/>
  <c r="R1123" i="1" s="1"/>
  <c r="A1124" i="1"/>
  <c r="D1123" i="1"/>
  <c r="E1123" i="1" s="1"/>
  <c r="F1124" i="1" s="1"/>
  <c r="C1087" i="1"/>
  <c r="K1056" i="1"/>
  <c r="L1056" i="1" s="1"/>
  <c r="M1056" i="1" s="1"/>
  <c r="J1057" i="1"/>
  <c r="G1056" i="1"/>
  <c r="H1055" i="1"/>
  <c r="N1055" i="1" s="1"/>
  <c r="P1055" i="1" s="1"/>
  <c r="B1055" i="1" s="1"/>
  <c r="A1125" i="1" l="1"/>
  <c r="D1124" i="1"/>
  <c r="E1124" i="1" s="1"/>
  <c r="F1125" i="1" s="1"/>
  <c r="O1124" i="1"/>
  <c r="Q1124" i="1" s="1"/>
  <c r="R1124" i="1" s="1"/>
  <c r="T1124" i="1"/>
  <c r="S1124" i="1"/>
  <c r="C1088" i="1"/>
  <c r="G1057" i="1"/>
  <c r="H1056" i="1"/>
  <c r="N1056" i="1" s="1"/>
  <c r="P1056" i="1" s="1"/>
  <c r="B1056" i="1" s="1"/>
  <c r="K1057" i="1"/>
  <c r="L1057" i="1" s="1"/>
  <c r="M1057" i="1" s="1"/>
  <c r="J1058" i="1"/>
  <c r="S1125" i="1" l="1"/>
  <c r="T1125" i="1"/>
  <c r="O1125" i="1"/>
  <c r="Q1125" i="1" s="1"/>
  <c r="R1125" i="1" s="1"/>
  <c r="A1126" i="1"/>
  <c r="D1125" i="1"/>
  <c r="E1125" i="1" s="1"/>
  <c r="F1126" i="1" s="1"/>
  <c r="C1089" i="1"/>
  <c r="K1058" i="1"/>
  <c r="L1058" i="1" s="1"/>
  <c r="M1058" i="1" s="1"/>
  <c r="J1059" i="1"/>
  <c r="G1058" i="1"/>
  <c r="H1057" i="1"/>
  <c r="N1057" i="1" s="1"/>
  <c r="P1057" i="1" s="1"/>
  <c r="B1057" i="1" s="1"/>
  <c r="O1126" i="1" l="1"/>
  <c r="Q1126" i="1" s="1"/>
  <c r="R1126" i="1" s="1"/>
  <c r="A1127" i="1"/>
  <c r="D1126" i="1"/>
  <c r="E1126" i="1" s="1"/>
  <c r="F1127" i="1" s="1"/>
  <c r="S1126" i="1"/>
  <c r="S1127" i="1" s="1"/>
  <c r="T1126" i="1"/>
  <c r="T1127" i="1" s="1"/>
  <c r="C1090" i="1"/>
  <c r="H1058" i="1"/>
  <c r="N1058" i="1" s="1"/>
  <c r="P1058" i="1" s="1"/>
  <c r="G1059" i="1"/>
  <c r="K1059" i="1"/>
  <c r="L1059" i="1" s="1"/>
  <c r="M1059" i="1" s="1"/>
  <c r="J1060" i="1"/>
  <c r="O1127" i="1" l="1"/>
  <c r="Q1127" i="1" s="1"/>
  <c r="R1127" i="1" s="1"/>
  <c r="D1127" i="1"/>
  <c r="E1127" i="1" s="1"/>
  <c r="F1128" i="1" s="1"/>
  <c r="A1128" i="1"/>
  <c r="C1091" i="1"/>
  <c r="K1060" i="1"/>
  <c r="L1060" i="1" s="1"/>
  <c r="M1060" i="1" s="1"/>
  <c r="J1061" i="1"/>
  <c r="G1060" i="1"/>
  <c r="H1059" i="1"/>
  <c r="N1059" i="1" s="1"/>
  <c r="P1059" i="1" s="1"/>
  <c r="B1059" i="1" s="1"/>
  <c r="B1058" i="1"/>
  <c r="D1128" i="1" l="1"/>
  <c r="E1128" i="1" s="1"/>
  <c r="F1129" i="1" s="1"/>
  <c r="A1129" i="1"/>
  <c r="O1128" i="1"/>
  <c r="Q1128" i="1" s="1"/>
  <c r="R1128" i="1" s="1"/>
  <c r="S1128" i="1"/>
  <c r="T1128" i="1"/>
  <c r="C1092" i="1"/>
  <c r="G1061" i="1"/>
  <c r="H1060" i="1"/>
  <c r="N1060" i="1" s="1"/>
  <c r="P1060" i="1" s="1"/>
  <c r="B1060" i="1" s="1"/>
  <c r="K1061" i="1"/>
  <c r="L1061" i="1" s="1"/>
  <c r="M1061" i="1" s="1"/>
  <c r="J1062" i="1"/>
  <c r="T1129" i="1" l="1"/>
  <c r="S1129" i="1"/>
  <c r="D1129" i="1"/>
  <c r="E1129" i="1" s="1"/>
  <c r="F1130" i="1" s="1"/>
  <c r="A1130" i="1"/>
  <c r="O1129" i="1"/>
  <c r="Q1129" i="1" s="1"/>
  <c r="R1129" i="1" s="1"/>
  <c r="C1093" i="1"/>
  <c r="K1062" i="1"/>
  <c r="L1062" i="1" s="1"/>
  <c r="M1062" i="1" s="1"/>
  <c r="J1063" i="1"/>
  <c r="G1062" i="1"/>
  <c r="H1061" i="1"/>
  <c r="N1061" i="1" s="1"/>
  <c r="P1061" i="1" s="1"/>
  <c r="B1061" i="1" s="1"/>
  <c r="D1130" i="1" l="1"/>
  <c r="E1130" i="1" s="1"/>
  <c r="F1131" i="1" s="1"/>
  <c r="A1131" i="1"/>
  <c r="O1130" i="1"/>
  <c r="Q1130" i="1" s="1"/>
  <c r="R1130" i="1" s="1"/>
  <c r="S1130" i="1"/>
  <c r="T1130" i="1"/>
  <c r="C1094" i="1"/>
  <c r="G1063" i="1"/>
  <c r="H1062" i="1"/>
  <c r="N1062" i="1" s="1"/>
  <c r="P1062" i="1" s="1"/>
  <c r="B1062" i="1" s="1"/>
  <c r="K1063" i="1"/>
  <c r="L1063" i="1" s="1"/>
  <c r="M1063" i="1" s="1"/>
  <c r="J1064" i="1"/>
  <c r="T1131" i="1" l="1"/>
  <c r="S1131" i="1"/>
  <c r="D1131" i="1"/>
  <c r="E1131" i="1" s="1"/>
  <c r="F1132" i="1" s="1"/>
  <c r="A1132" i="1"/>
  <c r="O1131" i="1"/>
  <c r="Q1131" i="1" s="1"/>
  <c r="R1131" i="1" s="1"/>
  <c r="C1095" i="1"/>
  <c r="K1064" i="1"/>
  <c r="L1064" i="1" s="1"/>
  <c r="M1064" i="1" s="1"/>
  <c r="J1065" i="1"/>
  <c r="G1064" i="1"/>
  <c r="H1063" i="1"/>
  <c r="N1063" i="1" s="1"/>
  <c r="P1063" i="1" s="1"/>
  <c r="B1063" i="1" s="1"/>
  <c r="A1133" i="1" l="1"/>
  <c r="O1132" i="1"/>
  <c r="Q1132" i="1" s="1"/>
  <c r="R1132" i="1" s="1"/>
  <c r="D1132" i="1"/>
  <c r="E1132" i="1" s="1"/>
  <c r="F1133" i="1" s="1"/>
  <c r="S1132" i="1"/>
  <c r="T1132" i="1"/>
  <c r="C1096" i="1"/>
  <c r="G1065" i="1"/>
  <c r="H1064" i="1"/>
  <c r="N1064" i="1" s="1"/>
  <c r="P1064" i="1" s="1"/>
  <c r="B1064" i="1" s="1"/>
  <c r="K1065" i="1"/>
  <c r="L1065" i="1" s="1"/>
  <c r="M1065" i="1" s="1"/>
  <c r="J1066" i="1"/>
  <c r="T1133" i="1" l="1"/>
  <c r="S1133" i="1"/>
  <c r="O1133" i="1"/>
  <c r="Q1133" i="1" s="1"/>
  <c r="R1133" i="1" s="1"/>
  <c r="D1133" i="1"/>
  <c r="E1133" i="1" s="1"/>
  <c r="F1134" i="1" s="1"/>
  <c r="A1134" i="1"/>
  <c r="C1097" i="1"/>
  <c r="K1066" i="1"/>
  <c r="L1066" i="1" s="1"/>
  <c r="M1066" i="1" s="1"/>
  <c r="J1067" i="1"/>
  <c r="G1066" i="1"/>
  <c r="H1065" i="1"/>
  <c r="N1065" i="1" s="1"/>
  <c r="P1065" i="1" s="1"/>
  <c r="B1065" i="1" s="1"/>
  <c r="D1134" i="1" l="1"/>
  <c r="E1134" i="1" s="1"/>
  <c r="F1135" i="1" s="1"/>
  <c r="A1135" i="1"/>
  <c r="O1134" i="1"/>
  <c r="Q1134" i="1" s="1"/>
  <c r="R1134" i="1" s="1"/>
  <c r="S1134" i="1"/>
  <c r="T1134" i="1"/>
  <c r="C1098" i="1"/>
  <c r="G1067" i="1"/>
  <c r="H1066" i="1"/>
  <c r="N1066" i="1" s="1"/>
  <c r="P1066" i="1" s="1"/>
  <c r="B1066" i="1" s="1"/>
  <c r="K1067" i="1"/>
  <c r="L1067" i="1" s="1"/>
  <c r="M1067" i="1" s="1"/>
  <c r="J1068" i="1"/>
  <c r="T1135" i="1" l="1"/>
  <c r="S1135" i="1"/>
  <c r="O1135" i="1"/>
  <c r="Q1135" i="1" s="1"/>
  <c r="R1135" i="1" s="1"/>
  <c r="A1136" i="1"/>
  <c r="D1135" i="1"/>
  <c r="E1135" i="1" s="1"/>
  <c r="F1136" i="1" s="1"/>
  <c r="C1099" i="1"/>
  <c r="K1068" i="1"/>
  <c r="L1068" i="1" s="1"/>
  <c r="M1068" i="1" s="1"/>
  <c r="J1069" i="1"/>
  <c r="G1068" i="1"/>
  <c r="H1067" i="1"/>
  <c r="N1067" i="1" s="1"/>
  <c r="P1067" i="1" s="1"/>
  <c r="B1067" i="1" s="1"/>
  <c r="O1136" i="1" l="1"/>
  <c r="Q1136" i="1" s="1"/>
  <c r="R1136" i="1" s="1"/>
  <c r="D1136" i="1"/>
  <c r="E1136" i="1" s="1"/>
  <c r="F1137" i="1" s="1"/>
  <c r="A1137" i="1"/>
  <c r="S1136" i="1"/>
  <c r="S1137" i="1" s="1"/>
  <c r="T1136" i="1"/>
  <c r="T1137" i="1" s="1"/>
  <c r="C1100" i="1"/>
  <c r="G1069" i="1"/>
  <c r="H1068" i="1"/>
  <c r="N1068" i="1" s="1"/>
  <c r="P1068" i="1" s="1"/>
  <c r="B1068" i="1" s="1"/>
  <c r="K1069" i="1"/>
  <c r="L1069" i="1" s="1"/>
  <c r="M1069" i="1" s="1"/>
  <c r="J1070" i="1"/>
  <c r="D1137" i="1" l="1"/>
  <c r="E1137" i="1" s="1"/>
  <c r="F1138" i="1" s="1"/>
  <c r="O1137" i="1"/>
  <c r="Q1137" i="1" s="1"/>
  <c r="R1137" i="1" s="1"/>
  <c r="A1138" i="1"/>
  <c r="C1101" i="1"/>
  <c r="K1070" i="1"/>
  <c r="L1070" i="1" s="1"/>
  <c r="M1070" i="1" s="1"/>
  <c r="J1071" i="1"/>
  <c r="G1070" i="1"/>
  <c r="H1069" i="1"/>
  <c r="N1069" i="1" s="1"/>
  <c r="P1069" i="1" s="1"/>
  <c r="B1069" i="1" s="1"/>
  <c r="A1139" i="1" l="1"/>
  <c r="O1138" i="1"/>
  <c r="Q1138" i="1" s="1"/>
  <c r="R1138" i="1" s="1"/>
  <c r="D1138" i="1"/>
  <c r="E1138" i="1" s="1"/>
  <c r="F1139" i="1" s="1"/>
  <c r="S1138" i="1"/>
  <c r="T1138" i="1"/>
  <c r="T1139" i="1" s="1"/>
  <c r="C1102" i="1"/>
  <c r="G1071" i="1"/>
  <c r="H1070" i="1"/>
  <c r="N1070" i="1" s="1"/>
  <c r="P1070" i="1" s="1"/>
  <c r="B1070" i="1" s="1"/>
  <c r="K1071" i="1"/>
  <c r="L1071" i="1" s="1"/>
  <c r="M1071" i="1" s="1"/>
  <c r="J1072" i="1"/>
  <c r="S1139" i="1" l="1"/>
  <c r="O1139" i="1"/>
  <c r="Q1139" i="1" s="1"/>
  <c r="R1139" i="1" s="1"/>
  <c r="A1140" i="1"/>
  <c r="D1139" i="1"/>
  <c r="E1139" i="1" s="1"/>
  <c r="F1140" i="1" s="1"/>
  <c r="C1103" i="1"/>
  <c r="K1072" i="1"/>
  <c r="L1072" i="1" s="1"/>
  <c r="M1072" i="1" s="1"/>
  <c r="J1073" i="1"/>
  <c r="G1072" i="1"/>
  <c r="H1071" i="1"/>
  <c r="N1071" i="1" s="1"/>
  <c r="P1071" i="1" s="1"/>
  <c r="B1071" i="1" s="1"/>
  <c r="D1140" i="1" l="1"/>
  <c r="E1140" i="1" s="1"/>
  <c r="F1141" i="1" s="1"/>
  <c r="A1141" i="1"/>
  <c r="O1140" i="1"/>
  <c r="Q1140" i="1" s="1"/>
  <c r="R1140" i="1" s="1"/>
  <c r="S1140" i="1"/>
  <c r="T1140" i="1"/>
  <c r="C1104" i="1"/>
  <c r="G1073" i="1"/>
  <c r="H1072" i="1"/>
  <c r="N1072" i="1" s="1"/>
  <c r="P1072" i="1" s="1"/>
  <c r="B1072" i="1" s="1"/>
  <c r="K1073" i="1"/>
  <c r="L1073" i="1" s="1"/>
  <c r="M1073" i="1" s="1"/>
  <c r="J1074" i="1"/>
  <c r="T1141" i="1" l="1"/>
  <c r="S1141" i="1"/>
  <c r="D1141" i="1"/>
  <c r="E1141" i="1" s="1"/>
  <c r="F1142" i="1" s="1"/>
  <c r="O1141" i="1"/>
  <c r="Q1141" i="1" s="1"/>
  <c r="R1141" i="1" s="1"/>
  <c r="A1142" i="1"/>
  <c r="C1105" i="1"/>
  <c r="K1074" i="1"/>
  <c r="L1074" i="1" s="1"/>
  <c r="M1074" i="1" s="1"/>
  <c r="J1075" i="1"/>
  <c r="G1074" i="1"/>
  <c r="H1073" i="1"/>
  <c r="N1073" i="1" s="1"/>
  <c r="P1073" i="1" s="1"/>
  <c r="B1073" i="1" s="1"/>
  <c r="D1142" i="1" l="1"/>
  <c r="E1142" i="1" s="1"/>
  <c r="F1143" i="1" s="1"/>
  <c r="O1142" i="1"/>
  <c r="Q1142" i="1" s="1"/>
  <c r="R1142" i="1" s="1"/>
  <c r="A1143" i="1"/>
  <c r="S1142" i="1"/>
  <c r="T1142" i="1"/>
  <c r="C1106" i="1"/>
  <c r="K1075" i="1"/>
  <c r="L1075" i="1" s="1"/>
  <c r="M1075" i="1" s="1"/>
  <c r="J1076" i="1"/>
  <c r="G1075" i="1"/>
  <c r="H1074" i="1"/>
  <c r="N1074" i="1" s="1"/>
  <c r="P1074" i="1" s="1"/>
  <c r="B1074" i="1" s="1"/>
  <c r="T1143" i="1" l="1"/>
  <c r="S1143" i="1"/>
  <c r="O1143" i="1"/>
  <c r="Q1143" i="1" s="1"/>
  <c r="R1143" i="1" s="1"/>
  <c r="A1144" i="1"/>
  <c r="D1143" i="1"/>
  <c r="E1143" i="1" s="1"/>
  <c r="F1144" i="1" s="1"/>
  <c r="C1107" i="1"/>
  <c r="H1075" i="1"/>
  <c r="N1075" i="1" s="1"/>
  <c r="P1075" i="1" s="1"/>
  <c r="G1076" i="1"/>
  <c r="K1076" i="1"/>
  <c r="L1076" i="1" s="1"/>
  <c r="M1076" i="1" s="1"/>
  <c r="J1077" i="1"/>
  <c r="O1144" i="1" l="1"/>
  <c r="Q1144" i="1" s="1"/>
  <c r="R1144" i="1" s="1"/>
  <c r="D1144" i="1"/>
  <c r="E1144" i="1" s="1"/>
  <c r="F1145" i="1" s="1"/>
  <c r="A1145" i="1"/>
  <c r="S1144" i="1"/>
  <c r="S1145" i="1" s="1"/>
  <c r="T1144" i="1"/>
  <c r="T1145" i="1" s="1"/>
  <c r="C1108" i="1"/>
  <c r="B1075" i="1"/>
  <c r="K1077" i="1"/>
  <c r="L1077" i="1" s="1"/>
  <c r="M1077" i="1" s="1"/>
  <c r="J1078" i="1"/>
  <c r="G1077" i="1"/>
  <c r="H1076" i="1"/>
  <c r="N1076" i="1" s="1"/>
  <c r="P1076" i="1" s="1"/>
  <c r="B1076" i="1" s="1"/>
  <c r="D1145" i="1" l="1"/>
  <c r="E1145" i="1" s="1"/>
  <c r="F1146" i="1" s="1"/>
  <c r="O1145" i="1"/>
  <c r="Q1145" i="1" s="1"/>
  <c r="R1145" i="1" s="1"/>
  <c r="A1146" i="1"/>
  <c r="C1109" i="1"/>
  <c r="G1078" i="1"/>
  <c r="H1077" i="1"/>
  <c r="N1077" i="1" s="1"/>
  <c r="P1077" i="1" s="1"/>
  <c r="B1077" i="1" s="1"/>
  <c r="K1078" i="1"/>
  <c r="L1078" i="1" s="1"/>
  <c r="M1078" i="1" s="1"/>
  <c r="J1079" i="1"/>
  <c r="T1146" i="1" l="1"/>
  <c r="D1146" i="1"/>
  <c r="E1146" i="1" s="1"/>
  <c r="F1147" i="1" s="1"/>
  <c r="O1146" i="1"/>
  <c r="Q1146" i="1" s="1"/>
  <c r="R1146" i="1" s="1"/>
  <c r="A1147" i="1"/>
  <c r="S1146" i="1"/>
  <c r="C1110" i="1"/>
  <c r="K1079" i="1"/>
  <c r="L1079" i="1" s="1"/>
  <c r="M1079" i="1" s="1"/>
  <c r="J1080" i="1"/>
  <c r="G1079" i="1"/>
  <c r="H1078" i="1"/>
  <c r="N1078" i="1" s="1"/>
  <c r="P1078" i="1" s="1"/>
  <c r="B1078" i="1" s="1"/>
  <c r="S1147" i="1" l="1"/>
  <c r="O1147" i="1"/>
  <c r="Q1147" i="1" s="1"/>
  <c r="R1147" i="1" s="1"/>
  <c r="A1148" i="1"/>
  <c r="D1147" i="1"/>
  <c r="E1147" i="1" s="1"/>
  <c r="F1148" i="1" s="1"/>
  <c r="T1147" i="1"/>
  <c r="C1111" i="1"/>
  <c r="G1080" i="1"/>
  <c r="H1079" i="1"/>
  <c r="N1079" i="1" s="1"/>
  <c r="P1079" i="1" s="1"/>
  <c r="B1079" i="1" s="1"/>
  <c r="K1080" i="1"/>
  <c r="L1080" i="1" s="1"/>
  <c r="M1080" i="1" s="1"/>
  <c r="J1081" i="1"/>
  <c r="T1148" i="1" l="1"/>
  <c r="D1148" i="1"/>
  <c r="E1148" i="1" s="1"/>
  <c r="F1149" i="1" s="1"/>
  <c r="A1149" i="1"/>
  <c r="O1148" i="1"/>
  <c r="Q1148" i="1" s="1"/>
  <c r="R1148" i="1" s="1"/>
  <c r="S1148" i="1"/>
  <c r="C1112" i="1"/>
  <c r="K1081" i="1"/>
  <c r="L1081" i="1" s="1"/>
  <c r="M1081" i="1" s="1"/>
  <c r="J1082" i="1"/>
  <c r="G1081" i="1"/>
  <c r="H1080" i="1"/>
  <c r="N1080" i="1" s="1"/>
  <c r="P1080" i="1" s="1"/>
  <c r="B1080" i="1" s="1"/>
  <c r="S1149" i="1" l="1"/>
  <c r="O1149" i="1"/>
  <c r="Q1149" i="1" s="1"/>
  <c r="R1149" i="1" s="1"/>
  <c r="A1150" i="1"/>
  <c r="D1149" i="1"/>
  <c r="E1149" i="1" s="1"/>
  <c r="F1150" i="1" s="1"/>
  <c r="T1149" i="1"/>
  <c r="C1113" i="1"/>
  <c r="G1082" i="1"/>
  <c r="H1081" i="1"/>
  <c r="N1081" i="1" s="1"/>
  <c r="P1081" i="1" s="1"/>
  <c r="B1081" i="1" s="1"/>
  <c r="K1082" i="1"/>
  <c r="L1082" i="1" s="1"/>
  <c r="M1082" i="1" s="1"/>
  <c r="J1083" i="1"/>
  <c r="T1150" i="1" l="1"/>
  <c r="D1150" i="1"/>
  <c r="E1150" i="1" s="1"/>
  <c r="F1151" i="1" s="1"/>
  <c r="A1151" i="1"/>
  <c r="O1150" i="1"/>
  <c r="Q1150" i="1" s="1"/>
  <c r="R1150" i="1" s="1"/>
  <c r="S1150" i="1"/>
  <c r="C1114" i="1"/>
  <c r="K1083" i="1"/>
  <c r="L1083" i="1" s="1"/>
  <c r="M1083" i="1" s="1"/>
  <c r="J1084" i="1"/>
  <c r="G1083" i="1"/>
  <c r="H1082" i="1"/>
  <c r="N1082" i="1" s="1"/>
  <c r="P1082" i="1" s="1"/>
  <c r="B1082" i="1" s="1"/>
  <c r="S1151" i="1" l="1"/>
  <c r="T1151" i="1"/>
  <c r="O1151" i="1"/>
  <c r="Q1151" i="1" s="1"/>
  <c r="R1151" i="1" s="1"/>
  <c r="A1152" i="1"/>
  <c r="D1151" i="1"/>
  <c r="E1151" i="1" s="1"/>
  <c r="F1152" i="1" s="1"/>
  <c r="C1115" i="1"/>
  <c r="G1084" i="1"/>
  <c r="H1083" i="1"/>
  <c r="N1083" i="1" s="1"/>
  <c r="P1083" i="1" s="1"/>
  <c r="B1083" i="1" s="1"/>
  <c r="K1084" i="1"/>
  <c r="L1084" i="1" s="1"/>
  <c r="M1084" i="1" s="1"/>
  <c r="J1085" i="1"/>
  <c r="A1153" i="1" l="1"/>
  <c r="D1152" i="1"/>
  <c r="E1152" i="1" s="1"/>
  <c r="F1153" i="1" s="1"/>
  <c r="O1152" i="1"/>
  <c r="Q1152" i="1" s="1"/>
  <c r="R1152" i="1" s="1"/>
  <c r="T1152" i="1"/>
  <c r="S1152" i="1"/>
  <c r="C1116" i="1"/>
  <c r="K1085" i="1"/>
  <c r="L1085" i="1" s="1"/>
  <c r="M1085" i="1" s="1"/>
  <c r="J1086" i="1"/>
  <c r="G1085" i="1"/>
  <c r="H1084" i="1"/>
  <c r="N1084" i="1" s="1"/>
  <c r="P1084" i="1" s="1"/>
  <c r="B1084" i="1" s="1"/>
  <c r="S1153" i="1" l="1"/>
  <c r="T1153" i="1"/>
  <c r="D1153" i="1"/>
  <c r="E1153" i="1" s="1"/>
  <c r="F1154" i="1" s="1"/>
  <c r="O1153" i="1"/>
  <c r="Q1153" i="1" s="1"/>
  <c r="R1153" i="1" s="1"/>
  <c r="A1154" i="1"/>
  <c r="C1117" i="1"/>
  <c r="G1086" i="1"/>
  <c r="H1085" i="1"/>
  <c r="N1085" i="1" s="1"/>
  <c r="P1085" i="1" s="1"/>
  <c r="B1085" i="1" s="1"/>
  <c r="K1086" i="1"/>
  <c r="L1086" i="1" s="1"/>
  <c r="M1086" i="1" s="1"/>
  <c r="J1087" i="1"/>
  <c r="A1155" i="1" l="1"/>
  <c r="O1154" i="1"/>
  <c r="Q1154" i="1" s="1"/>
  <c r="R1154" i="1" s="1"/>
  <c r="D1154" i="1"/>
  <c r="E1154" i="1" s="1"/>
  <c r="F1155" i="1" s="1"/>
  <c r="T1154" i="1"/>
  <c r="S1154" i="1"/>
  <c r="C1118" i="1"/>
  <c r="K1087" i="1"/>
  <c r="L1087" i="1" s="1"/>
  <c r="M1087" i="1" s="1"/>
  <c r="J1088" i="1"/>
  <c r="G1087" i="1"/>
  <c r="H1086" i="1"/>
  <c r="N1086" i="1" s="1"/>
  <c r="P1086" i="1" s="1"/>
  <c r="B1086" i="1" s="1"/>
  <c r="S1155" i="1" l="1"/>
  <c r="T1155" i="1"/>
  <c r="O1155" i="1"/>
  <c r="Q1155" i="1" s="1"/>
  <c r="R1155" i="1" s="1"/>
  <c r="A1156" i="1"/>
  <c r="D1155" i="1"/>
  <c r="E1155" i="1" s="1"/>
  <c r="F1156" i="1" s="1"/>
  <c r="C1119" i="1"/>
  <c r="G1088" i="1"/>
  <c r="H1087" i="1"/>
  <c r="N1087" i="1" s="1"/>
  <c r="P1087" i="1" s="1"/>
  <c r="B1087" i="1" s="1"/>
  <c r="K1088" i="1"/>
  <c r="L1088" i="1" s="1"/>
  <c r="M1088" i="1" s="1"/>
  <c r="J1089" i="1"/>
  <c r="D1156" i="1" l="1"/>
  <c r="E1156" i="1" s="1"/>
  <c r="F1157" i="1" s="1"/>
  <c r="A1157" i="1"/>
  <c r="O1156" i="1"/>
  <c r="Q1156" i="1" s="1"/>
  <c r="R1156" i="1" s="1"/>
  <c r="T1156" i="1"/>
  <c r="S1156" i="1"/>
  <c r="C1120" i="1"/>
  <c r="K1089" i="1"/>
  <c r="L1089" i="1" s="1"/>
  <c r="M1089" i="1" s="1"/>
  <c r="J1090" i="1"/>
  <c r="G1089" i="1"/>
  <c r="H1088" i="1"/>
  <c r="N1088" i="1" s="1"/>
  <c r="P1088" i="1" s="1"/>
  <c r="B1088" i="1" s="1"/>
  <c r="S1157" i="1" l="1"/>
  <c r="T1157" i="1"/>
  <c r="O1157" i="1"/>
  <c r="Q1157" i="1" s="1"/>
  <c r="R1157" i="1" s="1"/>
  <c r="A1158" i="1"/>
  <c r="D1157" i="1"/>
  <c r="E1157" i="1" s="1"/>
  <c r="F1158" i="1" s="1"/>
  <c r="C1121" i="1"/>
  <c r="G1090" i="1"/>
  <c r="H1089" i="1"/>
  <c r="N1089" i="1" s="1"/>
  <c r="P1089" i="1" s="1"/>
  <c r="B1089" i="1" s="1"/>
  <c r="K1090" i="1"/>
  <c r="L1090" i="1" s="1"/>
  <c r="M1090" i="1" s="1"/>
  <c r="J1091" i="1"/>
  <c r="D1158" i="1" l="1"/>
  <c r="E1158" i="1" s="1"/>
  <c r="F1159" i="1" s="1"/>
  <c r="A1159" i="1"/>
  <c r="O1158" i="1"/>
  <c r="Q1158" i="1" s="1"/>
  <c r="R1158" i="1" s="1"/>
  <c r="T1158" i="1"/>
  <c r="S1158" i="1"/>
  <c r="C1122" i="1"/>
  <c r="K1091" i="1"/>
  <c r="L1091" i="1" s="1"/>
  <c r="M1091" i="1" s="1"/>
  <c r="J1092" i="1"/>
  <c r="G1091" i="1"/>
  <c r="H1090" i="1"/>
  <c r="N1090" i="1" s="1"/>
  <c r="P1090" i="1" s="1"/>
  <c r="B1090" i="1" s="1"/>
  <c r="S1159" i="1" l="1"/>
  <c r="T1159" i="1"/>
  <c r="D1159" i="1"/>
  <c r="E1159" i="1" s="1"/>
  <c r="F1160" i="1" s="1"/>
  <c r="O1159" i="1"/>
  <c r="Q1159" i="1" s="1"/>
  <c r="R1159" i="1" s="1"/>
  <c r="A1160" i="1"/>
  <c r="C1123" i="1"/>
  <c r="G1092" i="1"/>
  <c r="H1091" i="1"/>
  <c r="N1091" i="1" s="1"/>
  <c r="P1091" i="1" s="1"/>
  <c r="B1091" i="1" s="1"/>
  <c r="K1092" i="1"/>
  <c r="L1092" i="1" s="1"/>
  <c r="M1092" i="1" s="1"/>
  <c r="J1093" i="1"/>
  <c r="D1160" i="1" l="1"/>
  <c r="E1160" i="1" s="1"/>
  <c r="F1161" i="1" s="1"/>
  <c r="A1161" i="1"/>
  <c r="O1160" i="1"/>
  <c r="Q1160" i="1" s="1"/>
  <c r="R1160" i="1" s="1"/>
  <c r="T1160" i="1"/>
  <c r="S1160" i="1"/>
  <c r="C1124" i="1"/>
  <c r="K1093" i="1"/>
  <c r="L1093" i="1" s="1"/>
  <c r="M1093" i="1" s="1"/>
  <c r="J1094" i="1"/>
  <c r="G1093" i="1"/>
  <c r="H1092" i="1"/>
  <c r="N1092" i="1" s="1"/>
  <c r="P1092" i="1" s="1"/>
  <c r="B1092" i="1" s="1"/>
  <c r="S1161" i="1" l="1"/>
  <c r="T1161" i="1"/>
  <c r="O1161" i="1"/>
  <c r="Q1161" i="1" s="1"/>
  <c r="R1161" i="1" s="1"/>
  <c r="A1162" i="1"/>
  <c r="D1161" i="1"/>
  <c r="E1161" i="1" s="1"/>
  <c r="F1162" i="1" s="1"/>
  <c r="C1125" i="1"/>
  <c r="G1094" i="1"/>
  <c r="H1093" i="1"/>
  <c r="N1093" i="1" s="1"/>
  <c r="P1093" i="1" s="1"/>
  <c r="B1093" i="1" s="1"/>
  <c r="K1094" i="1"/>
  <c r="L1094" i="1" s="1"/>
  <c r="M1094" i="1" s="1"/>
  <c r="J1095" i="1"/>
  <c r="A1163" i="1" l="1"/>
  <c r="D1162" i="1"/>
  <c r="E1162" i="1" s="1"/>
  <c r="F1163" i="1" s="1"/>
  <c r="O1162" i="1"/>
  <c r="Q1162" i="1" s="1"/>
  <c r="R1162" i="1" s="1"/>
  <c r="T1162" i="1"/>
  <c r="S1162" i="1"/>
  <c r="C1126" i="1"/>
  <c r="K1095" i="1"/>
  <c r="L1095" i="1" s="1"/>
  <c r="M1095" i="1" s="1"/>
  <c r="J1096" i="1"/>
  <c r="G1095" i="1"/>
  <c r="H1094" i="1"/>
  <c r="N1094" i="1" s="1"/>
  <c r="P1094" i="1" s="1"/>
  <c r="B1094" i="1" s="1"/>
  <c r="S1163" i="1" l="1"/>
  <c r="T1163" i="1"/>
  <c r="O1163" i="1"/>
  <c r="Q1163" i="1" s="1"/>
  <c r="R1163" i="1" s="1"/>
  <c r="A1164" i="1"/>
  <c r="D1163" i="1"/>
  <c r="E1163" i="1" s="1"/>
  <c r="F1164" i="1" s="1"/>
  <c r="C1127" i="1"/>
  <c r="G1096" i="1"/>
  <c r="H1095" i="1"/>
  <c r="N1095" i="1" s="1"/>
  <c r="P1095" i="1" s="1"/>
  <c r="B1095" i="1" s="1"/>
  <c r="K1096" i="1"/>
  <c r="L1096" i="1" s="1"/>
  <c r="M1096" i="1" s="1"/>
  <c r="J1097" i="1"/>
  <c r="A1165" i="1" l="1"/>
  <c r="D1164" i="1"/>
  <c r="E1164" i="1" s="1"/>
  <c r="F1165" i="1" s="1"/>
  <c r="O1164" i="1"/>
  <c r="Q1164" i="1" s="1"/>
  <c r="R1164" i="1" s="1"/>
  <c r="T1164" i="1"/>
  <c r="S1164" i="1"/>
  <c r="C1128" i="1"/>
  <c r="K1097" i="1"/>
  <c r="L1097" i="1" s="1"/>
  <c r="M1097" i="1" s="1"/>
  <c r="J1098" i="1"/>
  <c r="G1097" i="1"/>
  <c r="H1096" i="1"/>
  <c r="N1096" i="1" s="1"/>
  <c r="P1096" i="1" s="1"/>
  <c r="B1096" i="1" s="1"/>
  <c r="S1165" i="1" l="1"/>
  <c r="T1165" i="1"/>
  <c r="O1165" i="1"/>
  <c r="Q1165" i="1" s="1"/>
  <c r="R1165" i="1" s="1"/>
  <c r="D1165" i="1"/>
  <c r="E1165" i="1" s="1"/>
  <c r="F1166" i="1" s="1"/>
  <c r="A1166" i="1"/>
  <c r="C1129" i="1"/>
  <c r="G1098" i="1"/>
  <c r="H1097" i="1"/>
  <c r="N1097" i="1" s="1"/>
  <c r="P1097" i="1" s="1"/>
  <c r="B1097" i="1" s="1"/>
  <c r="K1098" i="1"/>
  <c r="L1098" i="1" s="1"/>
  <c r="M1098" i="1" s="1"/>
  <c r="J1099" i="1"/>
  <c r="O1166" i="1" l="1"/>
  <c r="Q1166" i="1" s="1"/>
  <c r="R1166" i="1" s="1"/>
  <c r="D1166" i="1"/>
  <c r="E1166" i="1" s="1"/>
  <c r="F1167" i="1" s="1"/>
  <c r="A1167" i="1"/>
  <c r="T1166" i="1"/>
  <c r="S1166" i="1"/>
  <c r="C1130" i="1"/>
  <c r="K1099" i="1"/>
  <c r="L1099" i="1" s="1"/>
  <c r="M1099" i="1" s="1"/>
  <c r="J1100" i="1"/>
  <c r="G1099" i="1"/>
  <c r="H1098" i="1"/>
  <c r="N1098" i="1" s="1"/>
  <c r="P1098" i="1" s="1"/>
  <c r="B1098" i="1" s="1"/>
  <c r="S1167" i="1" l="1"/>
  <c r="T1167" i="1"/>
  <c r="A1168" i="1"/>
  <c r="D1167" i="1"/>
  <c r="E1167" i="1" s="1"/>
  <c r="F1168" i="1" s="1"/>
  <c r="O1167" i="1"/>
  <c r="Q1167" i="1" s="1"/>
  <c r="R1167" i="1" s="1"/>
  <c r="C1131" i="1"/>
  <c r="G1100" i="1"/>
  <c r="H1099" i="1"/>
  <c r="N1099" i="1" s="1"/>
  <c r="P1099" i="1" s="1"/>
  <c r="B1099" i="1" s="1"/>
  <c r="K1100" i="1"/>
  <c r="L1100" i="1" s="1"/>
  <c r="M1100" i="1" s="1"/>
  <c r="J1101" i="1"/>
  <c r="S1168" i="1" l="1"/>
  <c r="D1168" i="1"/>
  <c r="E1168" i="1" s="1"/>
  <c r="F1169" i="1" s="1"/>
  <c r="A1169" i="1"/>
  <c r="O1168" i="1"/>
  <c r="Q1168" i="1" s="1"/>
  <c r="R1168" i="1" s="1"/>
  <c r="T1168" i="1"/>
  <c r="C1132" i="1"/>
  <c r="K1101" i="1"/>
  <c r="L1101" i="1" s="1"/>
  <c r="M1101" i="1" s="1"/>
  <c r="J1102" i="1"/>
  <c r="G1101" i="1"/>
  <c r="H1100" i="1"/>
  <c r="N1100" i="1" s="1"/>
  <c r="P1100" i="1" s="1"/>
  <c r="B1100" i="1" s="1"/>
  <c r="T1169" i="1" l="1"/>
  <c r="O1169" i="1"/>
  <c r="Q1169" i="1" s="1"/>
  <c r="R1169" i="1" s="1"/>
  <c r="A1170" i="1"/>
  <c r="D1169" i="1"/>
  <c r="E1169" i="1" s="1"/>
  <c r="F1170" i="1" s="1"/>
  <c r="S1169" i="1"/>
  <c r="C1133" i="1"/>
  <c r="G1102" i="1"/>
  <c r="H1101" i="1"/>
  <c r="N1101" i="1" s="1"/>
  <c r="P1101" i="1" s="1"/>
  <c r="B1101" i="1" s="1"/>
  <c r="K1102" i="1"/>
  <c r="L1102" i="1" s="1"/>
  <c r="M1102" i="1" s="1"/>
  <c r="J1103" i="1"/>
  <c r="S1170" i="1" l="1"/>
  <c r="A1171" i="1"/>
  <c r="D1170" i="1"/>
  <c r="E1170" i="1" s="1"/>
  <c r="F1171" i="1" s="1"/>
  <c r="O1170" i="1"/>
  <c r="Q1170" i="1" s="1"/>
  <c r="R1170" i="1" s="1"/>
  <c r="T1170" i="1"/>
  <c r="C1134" i="1"/>
  <c r="K1103" i="1"/>
  <c r="L1103" i="1" s="1"/>
  <c r="M1103" i="1" s="1"/>
  <c r="J1104" i="1"/>
  <c r="G1103" i="1"/>
  <c r="H1102" i="1"/>
  <c r="N1102" i="1" s="1"/>
  <c r="P1102" i="1" s="1"/>
  <c r="B1102" i="1" s="1"/>
  <c r="T1171" i="1" l="1"/>
  <c r="S1171" i="1"/>
  <c r="O1171" i="1"/>
  <c r="Q1171" i="1" s="1"/>
  <c r="R1171" i="1" s="1"/>
  <c r="D1171" i="1"/>
  <c r="E1171" i="1" s="1"/>
  <c r="F1172" i="1" s="1"/>
  <c r="A1172" i="1"/>
  <c r="C1135" i="1"/>
  <c r="G1104" i="1"/>
  <c r="H1103" i="1"/>
  <c r="N1103" i="1" s="1"/>
  <c r="P1103" i="1" s="1"/>
  <c r="B1103" i="1" s="1"/>
  <c r="K1104" i="1"/>
  <c r="L1104" i="1" s="1"/>
  <c r="M1104" i="1" s="1"/>
  <c r="J1105" i="1"/>
  <c r="D1172" i="1" l="1"/>
  <c r="E1172" i="1" s="1"/>
  <c r="F1173" i="1" s="1"/>
  <c r="O1172" i="1"/>
  <c r="Q1172" i="1" s="1"/>
  <c r="R1172" i="1" s="1"/>
  <c r="A1173" i="1"/>
  <c r="S1172" i="1"/>
  <c r="T1172" i="1"/>
  <c r="C1136" i="1"/>
  <c r="K1105" i="1"/>
  <c r="L1105" i="1" s="1"/>
  <c r="M1105" i="1" s="1"/>
  <c r="J1106" i="1"/>
  <c r="G1105" i="1"/>
  <c r="H1104" i="1"/>
  <c r="N1104" i="1" s="1"/>
  <c r="P1104" i="1" s="1"/>
  <c r="B1104" i="1" s="1"/>
  <c r="T1173" i="1" l="1"/>
  <c r="S1173" i="1"/>
  <c r="D1173" i="1"/>
  <c r="E1173" i="1" s="1"/>
  <c r="F1174" i="1" s="1"/>
  <c r="A1174" i="1"/>
  <c r="O1173" i="1"/>
  <c r="Q1173" i="1" s="1"/>
  <c r="R1173" i="1" s="1"/>
  <c r="C1137" i="1"/>
  <c r="G1106" i="1"/>
  <c r="H1105" i="1"/>
  <c r="N1105" i="1" s="1"/>
  <c r="P1105" i="1" s="1"/>
  <c r="B1105" i="1" s="1"/>
  <c r="K1106" i="1"/>
  <c r="L1106" i="1" s="1"/>
  <c r="M1106" i="1" s="1"/>
  <c r="J1107" i="1"/>
  <c r="A1175" i="1" l="1"/>
  <c r="D1174" i="1"/>
  <c r="E1174" i="1" s="1"/>
  <c r="F1175" i="1" s="1"/>
  <c r="O1174" i="1"/>
  <c r="Q1174" i="1" s="1"/>
  <c r="R1174" i="1" s="1"/>
  <c r="S1174" i="1"/>
  <c r="T1174" i="1"/>
  <c r="C1138" i="1"/>
  <c r="K1107" i="1"/>
  <c r="L1107" i="1" s="1"/>
  <c r="M1107" i="1" s="1"/>
  <c r="J1108" i="1"/>
  <c r="G1107" i="1"/>
  <c r="H1106" i="1"/>
  <c r="N1106" i="1" s="1"/>
  <c r="P1106" i="1" s="1"/>
  <c r="B1106" i="1" s="1"/>
  <c r="T1175" i="1" l="1"/>
  <c r="S1175" i="1"/>
  <c r="D1175" i="1"/>
  <c r="E1175" i="1" s="1"/>
  <c r="F1176" i="1" s="1"/>
  <c r="O1175" i="1"/>
  <c r="Q1175" i="1" s="1"/>
  <c r="R1175" i="1" s="1"/>
  <c r="A1176" i="1"/>
  <c r="C1139" i="1"/>
  <c r="G1108" i="1"/>
  <c r="H1107" i="1"/>
  <c r="N1107" i="1" s="1"/>
  <c r="P1107" i="1" s="1"/>
  <c r="B1107" i="1" s="1"/>
  <c r="K1108" i="1"/>
  <c r="L1108" i="1" s="1"/>
  <c r="M1108" i="1" s="1"/>
  <c r="J1109" i="1"/>
  <c r="D1176" i="1" l="1"/>
  <c r="E1176" i="1" s="1"/>
  <c r="F1177" i="1" s="1"/>
  <c r="A1177" i="1"/>
  <c r="O1176" i="1"/>
  <c r="Q1176" i="1" s="1"/>
  <c r="R1176" i="1" s="1"/>
  <c r="S1176" i="1"/>
  <c r="T1176" i="1"/>
  <c r="C1140" i="1"/>
  <c r="K1109" i="1"/>
  <c r="L1109" i="1" s="1"/>
  <c r="M1109" i="1" s="1"/>
  <c r="J1110" i="1"/>
  <c r="G1109" i="1"/>
  <c r="H1108" i="1"/>
  <c r="N1108" i="1" s="1"/>
  <c r="P1108" i="1" s="1"/>
  <c r="B1108" i="1" s="1"/>
  <c r="T1177" i="1" l="1"/>
  <c r="S1177" i="1"/>
  <c r="A1178" i="1"/>
  <c r="D1177" i="1"/>
  <c r="E1177" i="1" s="1"/>
  <c r="F1178" i="1" s="1"/>
  <c r="O1177" i="1"/>
  <c r="Q1177" i="1" s="1"/>
  <c r="R1177" i="1" s="1"/>
  <c r="C1141" i="1"/>
  <c r="G1110" i="1"/>
  <c r="H1109" i="1"/>
  <c r="N1109" i="1" s="1"/>
  <c r="P1109" i="1" s="1"/>
  <c r="B1109" i="1" s="1"/>
  <c r="K1110" i="1"/>
  <c r="L1110" i="1" s="1"/>
  <c r="M1110" i="1" s="1"/>
  <c r="J1111" i="1"/>
  <c r="O1178" i="1" l="1"/>
  <c r="Q1178" i="1" s="1"/>
  <c r="R1178" i="1" s="1"/>
  <c r="D1178" i="1"/>
  <c r="E1178" i="1" s="1"/>
  <c r="F1179" i="1" s="1"/>
  <c r="A1179" i="1"/>
  <c r="S1178" i="1"/>
  <c r="S1179" i="1" s="1"/>
  <c r="T1178" i="1"/>
  <c r="C1142" i="1"/>
  <c r="K1111" i="1"/>
  <c r="L1111" i="1" s="1"/>
  <c r="M1111" i="1" s="1"/>
  <c r="J1112" i="1"/>
  <c r="G1111" i="1"/>
  <c r="H1110" i="1"/>
  <c r="N1110" i="1" s="1"/>
  <c r="P1110" i="1" s="1"/>
  <c r="B1110" i="1" s="1"/>
  <c r="T1179" i="1" l="1"/>
  <c r="A1180" i="1"/>
  <c r="D1179" i="1"/>
  <c r="E1179" i="1" s="1"/>
  <c r="F1180" i="1" s="1"/>
  <c r="O1179" i="1"/>
  <c r="Q1179" i="1" s="1"/>
  <c r="R1179" i="1" s="1"/>
  <c r="C1143" i="1"/>
  <c r="G1112" i="1"/>
  <c r="H1111" i="1"/>
  <c r="N1111" i="1" s="1"/>
  <c r="P1111" i="1" s="1"/>
  <c r="B1111" i="1" s="1"/>
  <c r="K1112" i="1"/>
  <c r="L1112" i="1" s="1"/>
  <c r="M1112" i="1" s="1"/>
  <c r="J1113" i="1"/>
  <c r="T1180" i="1" l="1"/>
  <c r="D1180" i="1"/>
  <c r="E1180" i="1" s="1"/>
  <c r="F1181" i="1" s="1"/>
  <c r="A1181" i="1"/>
  <c r="O1180" i="1"/>
  <c r="Q1180" i="1" s="1"/>
  <c r="R1180" i="1" s="1"/>
  <c r="S1180" i="1"/>
  <c r="C1144" i="1"/>
  <c r="K1113" i="1"/>
  <c r="L1113" i="1" s="1"/>
  <c r="M1113" i="1" s="1"/>
  <c r="J1114" i="1"/>
  <c r="G1113" i="1"/>
  <c r="H1112" i="1"/>
  <c r="N1112" i="1" s="1"/>
  <c r="P1112" i="1" s="1"/>
  <c r="B1112" i="1" s="1"/>
  <c r="O1181" i="1" l="1"/>
  <c r="Q1181" i="1" s="1"/>
  <c r="R1181" i="1" s="1"/>
  <c r="D1181" i="1"/>
  <c r="E1181" i="1" s="1"/>
  <c r="F1182" i="1" s="1"/>
  <c r="A1182" i="1"/>
  <c r="S1181" i="1"/>
  <c r="S1182" i="1" s="1"/>
  <c r="T1181" i="1"/>
  <c r="T1182" i="1" s="1"/>
  <c r="C1145" i="1"/>
  <c r="G1114" i="1"/>
  <c r="H1113" i="1"/>
  <c r="N1113" i="1" s="1"/>
  <c r="P1113" i="1" s="1"/>
  <c r="B1113" i="1" s="1"/>
  <c r="K1114" i="1"/>
  <c r="L1114" i="1" s="1"/>
  <c r="M1114" i="1" s="1"/>
  <c r="J1115" i="1"/>
  <c r="O1182" i="1" l="1"/>
  <c r="Q1182" i="1" s="1"/>
  <c r="R1182" i="1" s="1"/>
  <c r="D1182" i="1"/>
  <c r="E1182" i="1" s="1"/>
  <c r="F1183" i="1" s="1"/>
  <c r="A1183" i="1"/>
  <c r="C1146" i="1"/>
  <c r="K1115" i="1"/>
  <c r="L1115" i="1" s="1"/>
  <c r="M1115" i="1" s="1"/>
  <c r="J1116" i="1"/>
  <c r="G1115" i="1"/>
  <c r="H1114" i="1"/>
  <c r="N1114" i="1" s="1"/>
  <c r="P1114" i="1" s="1"/>
  <c r="B1114" i="1" s="1"/>
  <c r="O1183" i="1" l="1"/>
  <c r="Q1183" i="1" s="1"/>
  <c r="R1183" i="1" s="1"/>
  <c r="A1184" i="1"/>
  <c r="D1183" i="1"/>
  <c r="E1183" i="1" s="1"/>
  <c r="F1184" i="1" s="1"/>
  <c r="S1183" i="1"/>
  <c r="S1184" i="1" s="1"/>
  <c r="T1183" i="1"/>
  <c r="T1184" i="1" s="1"/>
  <c r="C1147" i="1"/>
  <c r="G1116" i="1"/>
  <c r="H1115" i="1"/>
  <c r="N1115" i="1" s="1"/>
  <c r="P1115" i="1" s="1"/>
  <c r="B1115" i="1" s="1"/>
  <c r="K1116" i="1"/>
  <c r="L1116" i="1" s="1"/>
  <c r="M1116" i="1" s="1"/>
  <c r="J1117" i="1"/>
  <c r="A1185" i="1" l="1"/>
  <c r="O1184" i="1"/>
  <c r="Q1184" i="1" s="1"/>
  <c r="R1184" i="1" s="1"/>
  <c r="D1184" i="1"/>
  <c r="E1184" i="1" s="1"/>
  <c r="F1185" i="1" s="1"/>
  <c r="C1148" i="1"/>
  <c r="K1117" i="1"/>
  <c r="L1117" i="1" s="1"/>
  <c r="M1117" i="1" s="1"/>
  <c r="J1118" i="1"/>
  <c r="G1117" i="1"/>
  <c r="H1116" i="1"/>
  <c r="N1116" i="1" s="1"/>
  <c r="P1116" i="1" s="1"/>
  <c r="B1116" i="1" s="1"/>
  <c r="A1186" i="1" l="1"/>
  <c r="D1185" i="1"/>
  <c r="E1185" i="1" s="1"/>
  <c r="F1186" i="1" s="1"/>
  <c r="O1185" i="1"/>
  <c r="Q1185" i="1" s="1"/>
  <c r="R1185" i="1" s="1"/>
  <c r="S1185" i="1"/>
  <c r="T1185" i="1"/>
  <c r="C1149" i="1"/>
  <c r="G1118" i="1"/>
  <c r="H1117" i="1"/>
  <c r="N1117" i="1" s="1"/>
  <c r="P1117" i="1" s="1"/>
  <c r="B1117" i="1" s="1"/>
  <c r="K1118" i="1"/>
  <c r="L1118" i="1" s="1"/>
  <c r="M1118" i="1" s="1"/>
  <c r="J1119" i="1"/>
  <c r="T1186" i="1" l="1"/>
  <c r="S1186" i="1"/>
  <c r="A1187" i="1"/>
  <c r="O1186" i="1"/>
  <c r="Q1186" i="1" s="1"/>
  <c r="R1186" i="1" s="1"/>
  <c r="D1186" i="1"/>
  <c r="E1186" i="1" s="1"/>
  <c r="F1187" i="1" s="1"/>
  <c r="C1150" i="1"/>
  <c r="K1119" i="1"/>
  <c r="L1119" i="1" s="1"/>
  <c r="M1119" i="1" s="1"/>
  <c r="J1120" i="1"/>
  <c r="G1119" i="1"/>
  <c r="H1118" i="1"/>
  <c r="N1118" i="1" s="1"/>
  <c r="P1118" i="1" s="1"/>
  <c r="B1118" i="1" s="1"/>
  <c r="A1188" i="1" l="1"/>
  <c r="D1187" i="1"/>
  <c r="E1187" i="1" s="1"/>
  <c r="F1188" i="1" s="1"/>
  <c r="O1187" i="1"/>
  <c r="Q1187" i="1" s="1"/>
  <c r="R1187" i="1" s="1"/>
  <c r="S1187" i="1"/>
  <c r="T1187" i="1"/>
  <c r="C1151" i="1"/>
  <c r="G1120" i="1"/>
  <c r="H1119" i="1"/>
  <c r="N1119" i="1" s="1"/>
  <c r="P1119" i="1" s="1"/>
  <c r="B1119" i="1" s="1"/>
  <c r="K1120" i="1"/>
  <c r="L1120" i="1" s="1"/>
  <c r="M1120" i="1" s="1"/>
  <c r="J1121" i="1"/>
  <c r="T1188" i="1" l="1"/>
  <c r="S1188" i="1"/>
  <c r="O1188" i="1"/>
  <c r="Q1188" i="1" s="1"/>
  <c r="R1188" i="1" s="1"/>
  <c r="A1189" i="1"/>
  <c r="D1188" i="1"/>
  <c r="E1188" i="1" s="1"/>
  <c r="F1189" i="1" s="1"/>
  <c r="C1152" i="1"/>
  <c r="K1121" i="1"/>
  <c r="L1121" i="1" s="1"/>
  <c r="M1121" i="1" s="1"/>
  <c r="J1122" i="1"/>
  <c r="G1121" i="1"/>
  <c r="H1120" i="1"/>
  <c r="N1120" i="1" s="1"/>
  <c r="P1120" i="1" s="1"/>
  <c r="B1120" i="1" s="1"/>
  <c r="A1190" i="1" l="1"/>
  <c r="D1189" i="1"/>
  <c r="E1189" i="1" s="1"/>
  <c r="F1190" i="1" s="1"/>
  <c r="O1189" i="1"/>
  <c r="Q1189" i="1" s="1"/>
  <c r="R1189" i="1" s="1"/>
  <c r="S1189" i="1"/>
  <c r="T1189" i="1"/>
  <c r="C1153" i="1"/>
  <c r="G1122" i="1"/>
  <c r="H1121" i="1"/>
  <c r="N1121" i="1" s="1"/>
  <c r="P1121" i="1" s="1"/>
  <c r="B1121" i="1" s="1"/>
  <c r="K1122" i="1"/>
  <c r="L1122" i="1" s="1"/>
  <c r="M1122" i="1" s="1"/>
  <c r="J1123" i="1"/>
  <c r="T1190" i="1" l="1"/>
  <c r="S1190" i="1"/>
  <c r="A1191" i="1"/>
  <c r="O1190" i="1"/>
  <c r="Q1190" i="1" s="1"/>
  <c r="R1190" i="1" s="1"/>
  <c r="D1190" i="1"/>
  <c r="E1190" i="1" s="1"/>
  <c r="F1191" i="1" s="1"/>
  <c r="C1154" i="1"/>
  <c r="K1123" i="1"/>
  <c r="L1123" i="1" s="1"/>
  <c r="M1123" i="1" s="1"/>
  <c r="J1124" i="1"/>
  <c r="G1123" i="1"/>
  <c r="H1122" i="1"/>
  <c r="N1122" i="1" s="1"/>
  <c r="P1122" i="1" s="1"/>
  <c r="B1122" i="1" s="1"/>
  <c r="A1192" i="1" l="1"/>
  <c r="O1191" i="1"/>
  <c r="Q1191" i="1" s="1"/>
  <c r="R1191" i="1" s="1"/>
  <c r="D1191" i="1"/>
  <c r="E1191" i="1" s="1"/>
  <c r="F1192" i="1" s="1"/>
  <c r="S1191" i="1"/>
  <c r="S1192" i="1" s="1"/>
  <c r="T1191" i="1"/>
  <c r="C1155" i="1"/>
  <c r="G1124" i="1"/>
  <c r="H1123" i="1"/>
  <c r="N1123" i="1" s="1"/>
  <c r="P1123" i="1" s="1"/>
  <c r="B1123" i="1" s="1"/>
  <c r="K1124" i="1"/>
  <c r="L1124" i="1" s="1"/>
  <c r="M1124" i="1" s="1"/>
  <c r="J1125" i="1"/>
  <c r="T1192" i="1" l="1"/>
  <c r="A1193" i="1"/>
  <c r="D1192" i="1"/>
  <c r="E1192" i="1" s="1"/>
  <c r="F1193" i="1" s="1"/>
  <c r="O1192" i="1"/>
  <c r="Q1192" i="1" s="1"/>
  <c r="R1192" i="1" s="1"/>
  <c r="C1156" i="1"/>
  <c r="K1125" i="1"/>
  <c r="L1125" i="1" s="1"/>
  <c r="M1125" i="1" s="1"/>
  <c r="J1126" i="1"/>
  <c r="G1125" i="1"/>
  <c r="H1124" i="1"/>
  <c r="N1124" i="1" s="1"/>
  <c r="P1124" i="1" s="1"/>
  <c r="B1124" i="1" s="1"/>
  <c r="O1193" i="1" l="1"/>
  <c r="Q1193" i="1" s="1"/>
  <c r="R1193" i="1" s="1"/>
  <c r="A1194" i="1"/>
  <c r="D1193" i="1"/>
  <c r="E1193" i="1" s="1"/>
  <c r="F1194" i="1" s="1"/>
  <c r="T1193" i="1"/>
  <c r="T1194" i="1" s="1"/>
  <c r="S1193" i="1"/>
  <c r="S1194" i="1" s="1"/>
  <c r="C1157" i="1"/>
  <c r="G1126" i="1"/>
  <c r="H1125" i="1"/>
  <c r="N1125" i="1" s="1"/>
  <c r="P1125" i="1" s="1"/>
  <c r="B1125" i="1" s="1"/>
  <c r="K1126" i="1"/>
  <c r="L1126" i="1" s="1"/>
  <c r="M1126" i="1" s="1"/>
  <c r="J1127" i="1"/>
  <c r="A1195" i="1" l="1"/>
  <c r="O1194" i="1"/>
  <c r="Q1194" i="1" s="1"/>
  <c r="R1194" i="1" s="1"/>
  <c r="D1194" i="1"/>
  <c r="E1194" i="1" s="1"/>
  <c r="F1195" i="1" s="1"/>
  <c r="C1158" i="1"/>
  <c r="K1127" i="1"/>
  <c r="L1127" i="1" s="1"/>
  <c r="M1127" i="1" s="1"/>
  <c r="J1128" i="1"/>
  <c r="G1127" i="1"/>
  <c r="H1126" i="1"/>
  <c r="N1126" i="1" s="1"/>
  <c r="P1126" i="1" s="1"/>
  <c r="B1126" i="1" s="1"/>
  <c r="O1195" i="1" l="1"/>
  <c r="Q1195" i="1" s="1"/>
  <c r="R1195" i="1" s="1"/>
  <c r="D1195" i="1"/>
  <c r="E1195" i="1" s="1"/>
  <c r="F1196" i="1" s="1"/>
  <c r="A1196" i="1"/>
  <c r="T1195" i="1"/>
  <c r="S1195" i="1"/>
  <c r="S1196" i="1" s="1"/>
  <c r="C1159" i="1"/>
  <c r="G1128" i="1"/>
  <c r="H1127" i="1"/>
  <c r="N1127" i="1" s="1"/>
  <c r="P1127" i="1" s="1"/>
  <c r="B1127" i="1" s="1"/>
  <c r="K1128" i="1"/>
  <c r="L1128" i="1" s="1"/>
  <c r="M1128" i="1" s="1"/>
  <c r="J1129" i="1"/>
  <c r="T1196" i="1" l="1"/>
  <c r="A1197" i="1"/>
  <c r="O1196" i="1"/>
  <c r="Q1196" i="1" s="1"/>
  <c r="R1196" i="1" s="1"/>
  <c r="D1196" i="1"/>
  <c r="E1196" i="1" s="1"/>
  <c r="F1197" i="1" s="1"/>
  <c r="C1160" i="1"/>
  <c r="K1129" i="1"/>
  <c r="L1129" i="1" s="1"/>
  <c r="M1129" i="1" s="1"/>
  <c r="J1130" i="1"/>
  <c r="G1129" i="1"/>
  <c r="H1128" i="1"/>
  <c r="N1128" i="1" s="1"/>
  <c r="P1128" i="1" s="1"/>
  <c r="B1128" i="1" s="1"/>
  <c r="D1197" i="1" l="1"/>
  <c r="E1197" i="1" s="1"/>
  <c r="F1198" i="1" s="1"/>
  <c r="A1198" i="1"/>
  <c r="O1197" i="1"/>
  <c r="Q1197" i="1" s="1"/>
  <c r="R1197" i="1" s="1"/>
  <c r="T1197" i="1"/>
  <c r="S1197" i="1"/>
  <c r="C1161" i="1"/>
  <c r="G1130" i="1"/>
  <c r="H1129" i="1"/>
  <c r="N1129" i="1" s="1"/>
  <c r="P1129" i="1" s="1"/>
  <c r="B1129" i="1" s="1"/>
  <c r="K1130" i="1"/>
  <c r="L1130" i="1" s="1"/>
  <c r="M1130" i="1" s="1"/>
  <c r="J1131" i="1"/>
  <c r="S1198" i="1" l="1"/>
  <c r="T1198" i="1"/>
  <c r="A1199" i="1"/>
  <c r="O1198" i="1"/>
  <c r="Q1198" i="1" s="1"/>
  <c r="R1198" i="1" s="1"/>
  <c r="D1198" i="1"/>
  <c r="E1198" i="1" s="1"/>
  <c r="F1199" i="1" s="1"/>
  <c r="C1162" i="1"/>
  <c r="K1131" i="1"/>
  <c r="L1131" i="1" s="1"/>
  <c r="M1131" i="1" s="1"/>
  <c r="J1132" i="1"/>
  <c r="G1131" i="1"/>
  <c r="H1130" i="1"/>
  <c r="N1130" i="1" s="1"/>
  <c r="P1130" i="1" s="1"/>
  <c r="B1130" i="1" s="1"/>
  <c r="D1199" i="1" l="1"/>
  <c r="E1199" i="1" s="1"/>
  <c r="F1200" i="1" s="1"/>
  <c r="A1200" i="1"/>
  <c r="O1199" i="1"/>
  <c r="Q1199" i="1" s="1"/>
  <c r="R1199" i="1" s="1"/>
  <c r="T1199" i="1"/>
  <c r="S1199" i="1"/>
  <c r="C1163" i="1"/>
  <c r="G1132" i="1"/>
  <c r="H1131" i="1"/>
  <c r="N1131" i="1" s="1"/>
  <c r="P1131" i="1" s="1"/>
  <c r="B1131" i="1" s="1"/>
  <c r="K1132" i="1"/>
  <c r="L1132" i="1" s="1"/>
  <c r="M1132" i="1" s="1"/>
  <c r="J1133" i="1"/>
  <c r="S1200" i="1" l="1"/>
  <c r="T1200" i="1"/>
  <c r="A1201" i="1"/>
  <c r="O1200" i="1"/>
  <c r="Q1200" i="1" s="1"/>
  <c r="R1200" i="1" s="1"/>
  <c r="D1200" i="1"/>
  <c r="E1200" i="1" s="1"/>
  <c r="F1201" i="1" s="1"/>
  <c r="C1164" i="1"/>
  <c r="K1133" i="1"/>
  <c r="L1133" i="1" s="1"/>
  <c r="M1133" i="1" s="1"/>
  <c r="J1134" i="1"/>
  <c r="G1133" i="1"/>
  <c r="H1132" i="1"/>
  <c r="N1132" i="1" s="1"/>
  <c r="P1132" i="1" s="1"/>
  <c r="B1132" i="1" s="1"/>
  <c r="O1201" i="1" l="1"/>
  <c r="Q1201" i="1" s="1"/>
  <c r="R1201" i="1" s="1"/>
  <c r="A1202" i="1"/>
  <c r="D1201" i="1"/>
  <c r="E1201" i="1" s="1"/>
  <c r="F1202" i="1" s="1"/>
  <c r="T1201" i="1"/>
  <c r="S1201" i="1"/>
  <c r="S1202" i="1" s="1"/>
  <c r="C1165" i="1"/>
  <c r="G1134" i="1"/>
  <c r="H1133" i="1"/>
  <c r="N1133" i="1" s="1"/>
  <c r="P1133" i="1" s="1"/>
  <c r="B1133" i="1" s="1"/>
  <c r="K1134" i="1"/>
  <c r="L1134" i="1" s="1"/>
  <c r="M1134" i="1" s="1"/>
  <c r="J1135" i="1"/>
  <c r="T1202" i="1" l="1"/>
  <c r="A1203" i="1"/>
  <c r="D1202" i="1"/>
  <c r="E1202" i="1" s="1"/>
  <c r="F1203" i="1" s="1"/>
  <c r="O1202" i="1"/>
  <c r="Q1202" i="1" s="1"/>
  <c r="R1202" i="1" s="1"/>
  <c r="C1166" i="1"/>
  <c r="K1135" i="1"/>
  <c r="L1135" i="1" s="1"/>
  <c r="M1135" i="1" s="1"/>
  <c r="J1136" i="1"/>
  <c r="G1135" i="1"/>
  <c r="H1134" i="1"/>
  <c r="N1134" i="1" s="1"/>
  <c r="P1134" i="1" s="1"/>
  <c r="B1134" i="1" s="1"/>
  <c r="D1203" i="1" l="1"/>
  <c r="E1203" i="1" s="1"/>
  <c r="F1204" i="1" s="1"/>
  <c r="O1203" i="1"/>
  <c r="Q1203" i="1" s="1"/>
  <c r="R1203" i="1" s="1"/>
  <c r="A1204" i="1"/>
  <c r="T1203" i="1"/>
  <c r="S1203" i="1"/>
  <c r="C1167" i="1"/>
  <c r="G1136" i="1"/>
  <c r="H1135" i="1"/>
  <c r="N1135" i="1" s="1"/>
  <c r="P1135" i="1" s="1"/>
  <c r="B1135" i="1" s="1"/>
  <c r="K1136" i="1"/>
  <c r="L1136" i="1" s="1"/>
  <c r="M1136" i="1" s="1"/>
  <c r="J1137" i="1"/>
  <c r="S1204" i="1" l="1"/>
  <c r="T1204" i="1"/>
  <c r="D1204" i="1"/>
  <c r="E1204" i="1" s="1"/>
  <c r="F1205" i="1" s="1"/>
  <c r="O1204" i="1"/>
  <c r="Q1204" i="1" s="1"/>
  <c r="R1204" i="1" s="1"/>
  <c r="A1205" i="1"/>
  <c r="C1168" i="1"/>
  <c r="K1137" i="1"/>
  <c r="L1137" i="1" s="1"/>
  <c r="M1137" i="1" s="1"/>
  <c r="J1138" i="1"/>
  <c r="G1137" i="1"/>
  <c r="H1136" i="1"/>
  <c r="N1136" i="1" s="1"/>
  <c r="P1136" i="1" s="1"/>
  <c r="B1136" i="1" s="1"/>
  <c r="A1206" i="1" l="1"/>
  <c r="O1205" i="1"/>
  <c r="Q1205" i="1" s="1"/>
  <c r="R1205" i="1" s="1"/>
  <c r="D1205" i="1"/>
  <c r="E1205" i="1" s="1"/>
  <c r="F1206" i="1" s="1"/>
  <c r="T1205" i="1"/>
  <c r="S1205" i="1"/>
  <c r="C1169" i="1"/>
  <c r="G1138" i="1"/>
  <c r="H1137" i="1"/>
  <c r="N1137" i="1" s="1"/>
  <c r="P1137" i="1" s="1"/>
  <c r="B1137" i="1" s="1"/>
  <c r="K1138" i="1"/>
  <c r="L1138" i="1" s="1"/>
  <c r="M1138" i="1" s="1"/>
  <c r="J1139" i="1"/>
  <c r="S1206" i="1" l="1"/>
  <c r="T1206" i="1"/>
  <c r="A1207" i="1"/>
  <c r="D1206" i="1"/>
  <c r="E1206" i="1" s="1"/>
  <c r="F1207" i="1" s="1"/>
  <c r="O1206" i="1"/>
  <c r="Q1206" i="1" s="1"/>
  <c r="R1206" i="1" s="1"/>
  <c r="C1170" i="1"/>
  <c r="K1139" i="1"/>
  <c r="L1139" i="1" s="1"/>
  <c r="M1139" i="1" s="1"/>
  <c r="J1140" i="1"/>
  <c r="G1139" i="1"/>
  <c r="H1138" i="1"/>
  <c r="N1138" i="1" s="1"/>
  <c r="P1138" i="1" s="1"/>
  <c r="B1138" i="1" s="1"/>
  <c r="D1207" i="1" l="1"/>
  <c r="E1207" i="1" s="1"/>
  <c r="F1208" i="1" s="1"/>
  <c r="O1207" i="1"/>
  <c r="Q1207" i="1" s="1"/>
  <c r="R1207" i="1" s="1"/>
  <c r="A1208" i="1"/>
  <c r="T1207" i="1"/>
  <c r="S1207" i="1"/>
  <c r="C1171" i="1"/>
  <c r="G1140" i="1"/>
  <c r="H1139" i="1"/>
  <c r="N1139" i="1" s="1"/>
  <c r="P1139" i="1" s="1"/>
  <c r="B1139" i="1" s="1"/>
  <c r="K1140" i="1"/>
  <c r="L1140" i="1" s="1"/>
  <c r="M1140" i="1" s="1"/>
  <c r="J1141" i="1"/>
  <c r="S1208" i="1" l="1"/>
  <c r="T1208" i="1"/>
  <c r="O1208" i="1"/>
  <c r="Q1208" i="1" s="1"/>
  <c r="R1208" i="1" s="1"/>
  <c r="D1208" i="1"/>
  <c r="E1208" i="1" s="1"/>
  <c r="F1209" i="1" s="1"/>
  <c r="A1209" i="1"/>
  <c r="C1172" i="1"/>
  <c r="K1141" i="1"/>
  <c r="L1141" i="1" s="1"/>
  <c r="M1141" i="1" s="1"/>
  <c r="J1142" i="1"/>
  <c r="G1141" i="1"/>
  <c r="H1140" i="1"/>
  <c r="N1140" i="1" s="1"/>
  <c r="P1140" i="1" s="1"/>
  <c r="B1140" i="1" s="1"/>
  <c r="O1209" i="1" l="1"/>
  <c r="Q1209" i="1" s="1"/>
  <c r="R1209" i="1" s="1"/>
  <c r="A1210" i="1"/>
  <c r="D1209" i="1"/>
  <c r="E1209" i="1" s="1"/>
  <c r="F1210" i="1" s="1"/>
  <c r="T1209" i="1"/>
  <c r="S1209" i="1"/>
  <c r="S1210" i="1" s="1"/>
  <c r="C1173" i="1"/>
  <c r="G1142" i="1"/>
  <c r="H1141" i="1"/>
  <c r="N1141" i="1" s="1"/>
  <c r="P1141" i="1" s="1"/>
  <c r="B1141" i="1" s="1"/>
  <c r="K1142" i="1"/>
  <c r="L1142" i="1" s="1"/>
  <c r="M1142" i="1" s="1"/>
  <c r="J1143" i="1"/>
  <c r="T1210" i="1" l="1"/>
  <c r="O1210" i="1"/>
  <c r="Q1210" i="1" s="1"/>
  <c r="R1210" i="1" s="1"/>
  <c r="D1210" i="1"/>
  <c r="E1210" i="1" s="1"/>
  <c r="F1211" i="1" s="1"/>
  <c r="A1211" i="1"/>
  <c r="C1174" i="1"/>
  <c r="K1143" i="1"/>
  <c r="L1143" i="1" s="1"/>
  <c r="M1143" i="1" s="1"/>
  <c r="J1144" i="1"/>
  <c r="G1143" i="1"/>
  <c r="H1142" i="1"/>
  <c r="N1142" i="1" s="1"/>
  <c r="P1142" i="1" s="1"/>
  <c r="B1142" i="1" s="1"/>
  <c r="A1212" i="1" l="1"/>
  <c r="D1211" i="1"/>
  <c r="E1211" i="1" s="1"/>
  <c r="F1212" i="1" s="1"/>
  <c r="O1211" i="1"/>
  <c r="Q1211" i="1" s="1"/>
  <c r="R1211" i="1" s="1"/>
  <c r="T1211" i="1"/>
  <c r="S1211" i="1"/>
  <c r="C1175" i="1"/>
  <c r="G1144" i="1"/>
  <c r="H1143" i="1"/>
  <c r="N1143" i="1" s="1"/>
  <c r="P1143" i="1" s="1"/>
  <c r="B1143" i="1" s="1"/>
  <c r="K1144" i="1"/>
  <c r="L1144" i="1" s="1"/>
  <c r="M1144" i="1" s="1"/>
  <c r="J1145" i="1"/>
  <c r="S1212" i="1" l="1"/>
  <c r="T1212" i="1"/>
  <c r="O1212" i="1"/>
  <c r="Q1212" i="1" s="1"/>
  <c r="R1212" i="1" s="1"/>
  <c r="D1212" i="1"/>
  <c r="E1212" i="1" s="1"/>
  <c r="F1213" i="1" s="1"/>
  <c r="A1213" i="1"/>
  <c r="C1176" i="1"/>
  <c r="K1145" i="1"/>
  <c r="L1145" i="1" s="1"/>
  <c r="M1145" i="1" s="1"/>
  <c r="J1146" i="1"/>
  <c r="G1145" i="1"/>
  <c r="H1144" i="1"/>
  <c r="N1144" i="1" s="1"/>
  <c r="P1144" i="1" s="1"/>
  <c r="B1144" i="1" s="1"/>
  <c r="D1213" i="1" l="1"/>
  <c r="E1213" i="1" s="1"/>
  <c r="F1214" i="1" s="1"/>
  <c r="O1213" i="1"/>
  <c r="Q1213" i="1" s="1"/>
  <c r="R1213" i="1" s="1"/>
  <c r="A1214" i="1"/>
  <c r="T1213" i="1"/>
  <c r="S1213" i="1"/>
  <c r="C1177" i="1"/>
  <c r="G1146" i="1"/>
  <c r="H1145" i="1"/>
  <c r="N1145" i="1" s="1"/>
  <c r="P1145" i="1" s="1"/>
  <c r="B1145" i="1" s="1"/>
  <c r="K1146" i="1"/>
  <c r="L1146" i="1" s="1"/>
  <c r="M1146" i="1" s="1"/>
  <c r="J1147" i="1"/>
  <c r="S1214" i="1" l="1"/>
  <c r="T1214" i="1"/>
  <c r="D1214" i="1"/>
  <c r="E1214" i="1" s="1"/>
  <c r="F1215" i="1" s="1"/>
  <c r="O1214" i="1"/>
  <c r="Q1214" i="1" s="1"/>
  <c r="R1214" i="1" s="1"/>
  <c r="A1215" i="1"/>
  <c r="C1178" i="1"/>
  <c r="K1147" i="1"/>
  <c r="L1147" i="1" s="1"/>
  <c r="M1147" i="1" s="1"/>
  <c r="J1148" i="1"/>
  <c r="G1147" i="1"/>
  <c r="H1146" i="1"/>
  <c r="N1146" i="1" s="1"/>
  <c r="P1146" i="1" s="1"/>
  <c r="B1146" i="1" s="1"/>
  <c r="A1216" i="1" l="1"/>
  <c r="O1215" i="1"/>
  <c r="Q1215" i="1" s="1"/>
  <c r="R1215" i="1" s="1"/>
  <c r="D1215" i="1"/>
  <c r="E1215" i="1" s="1"/>
  <c r="F1216" i="1" s="1"/>
  <c r="T1215" i="1"/>
  <c r="S1215" i="1"/>
  <c r="S1216" i="1" s="1"/>
  <c r="C1179" i="1"/>
  <c r="G1148" i="1"/>
  <c r="H1147" i="1"/>
  <c r="N1147" i="1" s="1"/>
  <c r="P1147" i="1" s="1"/>
  <c r="B1147" i="1" s="1"/>
  <c r="K1148" i="1"/>
  <c r="L1148" i="1" s="1"/>
  <c r="M1148" i="1" s="1"/>
  <c r="J1149" i="1"/>
  <c r="T1216" i="1" l="1"/>
  <c r="O1216" i="1"/>
  <c r="Q1216" i="1" s="1"/>
  <c r="R1216" i="1" s="1"/>
  <c r="D1216" i="1"/>
  <c r="E1216" i="1" s="1"/>
  <c r="F1217" i="1" s="1"/>
  <c r="A1217" i="1"/>
  <c r="C1180" i="1"/>
  <c r="K1149" i="1"/>
  <c r="L1149" i="1" s="1"/>
  <c r="M1149" i="1" s="1"/>
  <c r="J1150" i="1"/>
  <c r="G1149" i="1"/>
  <c r="H1148" i="1"/>
  <c r="N1148" i="1" s="1"/>
  <c r="P1148" i="1" s="1"/>
  <c r="B1148" i="1" s="1"/>
  <c r="D1217" i="1" l="1"/>
  <c r="E1217" i="1" s="1"/>
  <c r="F1218" i="1" s="1"/>
  <c r="O1217" i="1"/>
  <c r="Q1217" i="1" s="1"/>
  <c r="R1217" i="1" s="1"/>
  <c r="A1218" i="1"/>
  <c r="S1217" i="1"/>
  <c r="T1217" i="1"/>
  <c r="C1181" i="1"/>
  <c r="G1150" i="1"/>
  <c r="H1149" i="1"/>
  <c r="N1149" i="1" s="1"/>
  <c r="P1149" i="1" s="1"/>
  <c r="B1149" i="1" s="1"/>
  <c r="K1150" i="1"/>
  <c r="L1150" i="1" s="1"/>
  <c r="M1150" i="1" s="1"/>
  <c r="J1151" i="1"/>
  <c r="T1218" i="1" l="1"/>
  <c r="S1218" i="1"/>
  <c r="D1218" i="1"/>
  <c r="E1218" i="1" s="1"/>
  <c r="F1219" i="1" s="1"/>
  <c r="O1218" i="1"/>
  <c r="Q1218" i="1" s="1"/>
  <c r="R1218" i="1" s="1"/>
  <c r="A1219" i="1"/>
  <c r="C1182" i="1"/>
  <c r="K1151" i="1"/>
  <c r="L1151" i="1" s="1"/>
  <c r="M1151" i="1" s="1"/>
  <c r="J1152" i="1"/>
  <c r="G1151" i="1"/>
  <c r="H1150" i="1"/>
  <c r="N1150" i="1" s="1"/>
  <c r="P1150" i="1" s="1"/>
  <c r="B1150" i="1" s="1"/>
  <c r="D1219" i="1" l="1"/>
  <c r="E1219" i="1" s="1"/>
  <c r="F1220" i="1" s="1"/>
  <c r="O1219" i="1"/>
  <c r="Q1219" i="1" s="1"/>
  <c r="R1219" i="1" s="1"/>
  <c r="A1220" i="1"/>
  <c r="S1219" i="1"/>
  <c r="T1219" i="1"/>
  <c r="C1183" i="1"/>
  <c r="G1152" i="1"/>
  <c r="H1151" i="1"/>
  <c r="N1151" i="1" s="1"/>
  <c r="P1151" i="1" s="1"/>
  <c r="B1151" i="1" s="1"/>
  <c r="K1152" i="1"/>
  <c r="L1152" i="1" s="1"/>
  <c r="M1152" i="1" s="1"/>
  <c r="J1153" i="1"/>
  <c r="T1220" i="1" l="1"/>
  <c r="S1220" i="1"/>
  <c r="O1220" i="1"/>
  <c r="Q1220" i="1" s="1"/>
  <c r="R1220" i="1" s="1"/>
  <c r="A1221" i="1"/>
  <c r="D1220" i="1"/>
  <c r="E1220" i="1" s="1"/>
  <c r="F1221" i="1" s="1"/>
  <c r="C1184" i="1"/>
  <c r="K1153" i="1"/>
  <c r="L1153" i="1" s="1"/>
  <c r="M1153" i="1" s="1"/>
  <c r="J1154" i="1"/>
  <c r="G1153" i="1"/>
  <c r="H1152" i="1"/>
  <c r="N1152" i="1" s="1"/>
  <c r="P1152" i="1" s="1"/>
  <c r="B1152" i="1" s="1"/>
  <c r="D1221" i="1" l="1"/>
  <c r="E1221" i="1" s="1"/>
  <c r="F1222" i="1" s="1"/>
  <c r="O1221" i="1"/>
  <c r="Q1221" i="1" s="1"/>
  <c r="R1221" i="1" s="1"/>
  <c r="A1222" i="1"/>
  <c r="S1221" i="1"/>
  <c r="T1221" i="1"/>
  <c r="C1185" i="1"/>
  <c r="G1154" i="1"/>
  <c r="H1153" i="1"/>
  <c r="N1153" i="1" s="1"/>
  <c r="P1153" i="1" s="1"/>
  <c r="B1153" i="1" s="1"/>
  <c r="K1154" i="1"/>
  <c r="L1154" i="1" s="1"/>
  <c r="M1154" i="1" s="1"/>
  <c r="J1155" i="1"/>
  <c r="T1222" i="1" l="1"/>
  <c r="S1222" i="1"/>
  <c r="D1222" i="1"/>
  <c r="E1222" i="1" s="1"/>
  <c r="F1223" i="1" s="1"/>
  <c r="O1222" i="1"/>
  <c r="Q1222" i="1" s="1"/>
  <c r="R1222" i="1" s="1"/>
  <c r="A1223" i="1"/>
  <c r="C1186" i="1"/>
  <c r="K1155" i="1"/>
  <c r="L1155" i="1" s="1"/>
  <c r="M1155" i="1" s="1"/>
  <c r="J1156" i="1"/>
  <c r="G1155" i="1"/>
  <c r="H1154" i="1"/>
  <c r="N1154" i="1" s="1"/>
  <c r="P1154" i="1" s="1"/>
  <c r="B1154" i="1" s="1"/>
  <c r="D1223" i="1" l="1"/>
  <c r="E1223" i="1" s="1"/>
  <c r="F1224" i="1" s="1"/>
  <c r="O1223" i="1"/>
  <c r="Q1223" i="1" s="1"/>
  <c r="R1223" i="1" s="1"/>
  <c r="A1224" i="1"/>
  <c r="S1223" i="1"/>
  <c r="T1223" i="1"/>
  <c r="C1187" i="1"/>
  <c r="G1156" i="1"/>
  <c r="H1155" i="1"/>
  <c r="N1155" i="1" s="1"/>
  <c r="P1155" i="1" s="1"/>
  <c r="B1155" i="1" s="1"/>
  <c r="K1156" i="1"/>
  <c r="L1156" i="1" s="1"/>
  <c r="M1156" i="1" s="1"/>
  <c r="J1157" i="1"/>
  <c r="T1224" i="1" l="1"/>
  <c r="S1224" i="1"/>
  <c r="O1224" i="1"/>
  <c r="Q1224" i="1" s="1"/>
  <c r="R1224" i="1" s="1"/>
  <c r="A1225" i="1"/>
  <c r="D1224" i="1"/>
  <c r="E1224" i="1" s="1"/>
  <c r="F1225" i="1" s="1"/>
  <c r="C1188" i="1"/>
  <c r="K1157" i="1"/>
  <c r="L1157" i="1" s="1"/>
  <c r="M1157" i="1" s="1"/>
  <c r="J1158" i="1"/>
  <c r="G1157" i="1"/>
  <c r="H1156" i="1"/>
  <c r="N1156" i="1" s="1"/>
  <c r="P1156" i="1" s="1"/>
  <c r="B1156" i="1" s="1"/>
  <c r="O1225" i="1" l="1"/>
  <c r="Q1225" i="1" s="1"/>
  <c r="R1225" i="1" s="1"/>
  <c r="A1226" i="1"/>
  <c r="D1225" i="1"/>
  <c r="E1225" i="1" s="1"/>
  <c r="F1226" i="1" s="1"/>
  <c r="S1225" i="1"/>
  <c r="S1226" i="1" s="1"/>
  <c r="T1225" i="1"/>
  <c r="T1226" i="1" s="1"/>
  <c r="C1189" i="1"/>
  <c r="G1158" i="1"/>
  <c r="H1157" i="1"/>
  <c r="N1157" i="1" s="1"/>
  <c r="P1157" i="1" s="1"/>
  <c r="B1157" i="1" s="1"/>
  <c r="K1158" i="1"/>
  <c r="L1158" i="1" s="1"/>
  <c r="M1158" i="1" s="1"/>
  <c r="J1159" i="1"/>
  <c r="O1226" i="1" l="1"/>
  <c r="Q1226" i="1" s="1"/>
  <c r="R1226" i="1" s="1"/>
  <c r="D1226" i="1"/>
  <c r="E1226" i="1" s="1"/>
  <c r="F1227" i="1" s="1"/>
  <c r="A1227" i="1"/>
  <c r="C1190" i="1"/>
  <c r="K1159" i="1"/>
  <c r="L1159" i="1" s="1"/>
  <c r="M1159" i="1" s="1"/>
  <c r="J1160" i="1"/>
  <c r="G1159" i="1"/>
  <c r="H1158" i="1"/>
  <c r="N1158" i="1" s="1"/>
  <c r="P1158" i="1" s="1"/>
  <c r="B1158" i="1" s="1"/>
  <c r="D1227" i="1" l="1"/>
  <c r="E1227" i="1" s="1"/>
  <c r="F1228" i="1" s="1"/>
  <c r="O1227" i="1"/>
  <c r="Q1227" i="1" s="1"/>
  <c r="R1227" i="1" s="1"/>
  <c r="A1228" i="1"/>
  <c r="S1227" i="1"/>
  <c r="T1227" i="1"/>
  <c r="C1191" i="1"/>
  <c r="G1160" i="1"/>
  <c r="H1159" i="1"/>
  <c r="N1159" i="1" s="1"/>
  <c r="P1159" i="1" s="1"/>
  <c r="B1159" i="1" s="1"/>
  <c r="K1160" i="1"/>
  <c r="L1160" i="1" s="1"/>
  <c r="M1160" i="1" s="1"/>
  <c r="J1161" i="1"/>
  <c r="T1228" i="1" l="1"/>
  <c r="S1228" i="1"/>
  <c r="D1228" i="1"/>
  <c r="E1228" i="1" s="1"/>
  <c r="F1229" i="1" s="1"/>
  <c r="O1228" i="1"/>
  <c r="Q1228" i="1" s="1"/>
  <c r="R1228" i="1" s="1"/>
  <c r="A1229" i="1"/>
  <c r="C1192" i="1"/>
  <c r="K1161" i="1"/>
  <c r="L1161" i="1" s="1"/>
  <c r="M1161" i="1" s="1"/>
  <c r="J1162" i="1"/>
  <c r="G1161" i="1"/>
  <c r="H1160" i="1"/>
  <c r="N1160" i="1" s="1"/>
  <c r="P1160" i="1" s="1"/>
  <c r="B1160" i="1" s="1"/>
  <c r="O1229" i="1" l="1"/>
  <c r="Q1229" i="1" s="1"/>
  <c r="R1229" i="1" s="1"/>
  <c r="D1229" i="1"/>
  <c r="E1229" i="1" s="1"/>
  <c r="F1230" i="1" s="1"/>
  <c r="A1230" i="1"/>
  <c r="S1229" i="1"/>
  <c r="S1230" i="1" s="1"/>
  <c r="T1229" i="1"/>
  <c r="T1230" i="1" s="1"/>
  <c r="C1193" i="1"/>
  <c r="G1162" i="1"/>
  <c r="H1161" i="1"/>
  <c r="N1161" i="1" s="1"/>
  <c r="P1161" i="1" s="1"/>
  <c r="B1161" i="1" s="1"/>
  <c r="K1162" i="1"/>
  <c r="L1162" i="1" s="1"/>
  <c r="M1162" i="1" s="1"/>
  <c r="J1163" i="1"/>
  <c r="O1230" i="1" l="1"/>
  <c r="Q1230" i="1" s="1"/>
  <c r="R1230" i="1" s="1"/>
  <c r="A1231" i="1"/>
  <c r="D1230" i="1"/>
  <c r="E1230" i="1" s="1"/>
  <c r="F1231" i="1" s="1"/>
  <c r="C1194" i="1"/>
  <c r="K1163" i="1"/>
  <c r="L1163" i="1" s="1"/>
  <c r="M1163" i="1" s="1"/>
  <c r="J1164" i="1"/>
  <c r="G1163" i="1"/>
  <c r="H1162" i="1"/>
  <c r="N1162" i="1" s="1"/>
  <c r="P1162" i="1" s="1"/>
  <c r="B1162" i="1" s="1"/>
  <c r="O1231" i="1" l="1"/>
  <c r="Q1231" i="1" s="1"/>
  <c r="R1231" i="1" s="1"/>
  <c r="A1232" i="1"/>
  <c r="D1231" i="1"/>
  <c r="E1231" i="1" s="1"/>
  <c r="F1232" i="1" s="1"/>
  <c r="S1231" i="1"/>
  <c r="T1231" i="1"/>
  <c r="C1195" i="1"/>
  <c r="G1164" i="1"/>
  <c r="H1163" i="1"/>
  <c r="N1163" i="1" s="1"/>
  <c r="P1163" i="1" s="1"/>
  <c r="B1163" i="1" s="1"/>
  <c r="K1164" i="1"/>
  <c r="L1164" i="1" s="1"/>
  <c r="M1164" i="1" s="1"/>
  <c r="J1165" i="1"/>
  <c r="T1232" i="1" l="1"/>
  <c r="S1232" i="1"/>
  <c r="D1232" i="1"/>
  <c r="E1232" i="1" s="1"/>
  <c r="F1233" i="1" s="1"/>
  <c r="A1233" i="1"/>
  <c r="O1232" i="1"/>
  <c r="Q1232" i="1" s="1"/>
  <c r="R1232" i="1" s="1"/>
  <c r="C1196" i="1"/>
  <c r="K1165" i="1"/>
  <c r="L1165" i="1" s="1"/>
  <c r="M1165" i="1" s="1"/>
  <c r="J1166" i="1"/>
  <c r="G1165" i="1"/>
  <c r="H1164" i="1"/>
  <c r="N1164" i="1" s="1"/>
  <c r="P1164" i="1" s="1"/>
  <c r="B1164" i="1" s="1"/>
  <c r="O1233" i="1" l="1"/>
  <c r="Q1233" i="1" s="1"/>
  <c r="R1233" i="1" s="1"/>
  <c r="D1233" i="1"/>
  <c r="E1233" i="1" s="1"/>
  <c r="F1234" i="1" s="1"/>
  <c r="A1234" i="1"/>
  <c r="S1233" i="1"/>
  <c r="S1234" i="1" s="1"/>
  <c r="T1233" i="1"/>
  <c r="T1234" i="1" s="1"/>
  <c r="C1197" i="1"/>
  <c r="G1166" i="1"/>
  <c r="H1165" i="1"/>
  <c r="N1165" i="1" s="1"/>
  <c r="P1165" i="1" s="1"/>
  <c r="B1165" i="1" s="1"/>
  <c r="K1166" i="1"/>
  <c r="L1166" i="1" s="1"/>
  <c r="M1166" i="1" s="1"/>
  <c r="J1167" i="1"/>
  <c r="O1234" i="1" l="1"/>
  <c r="Q1234" i="1" s="1"/>
  <c r="R1234" i="1" s="1"/>
  <c r="D1234" i="1"/>
  <c r="E1234" i="1" s="1"/>
  <c r="F1235" i="1" s="1"/>
  <c r="A1235" i="1"/>
  <c r="C1198" i="1"/>
  <c r="K1167" i="1"/>
  <c r="L1167" i="1" s="1"/>
  <c r="M1167" i="1" s="1"/>
  <c r="J1168" i="1"/>
  <c r="G1167" i="1"/>
  <c r="H1166" i="1"/>
  <c r="N1166" i="1" s="1"/>
  <c r="P1166" i="1" s="1"/>
  <c r="B1166" i="1" s="1"/>
  <c r="D1235" i="1" l="1"/>
  <c r="E1235" i="1" s="1"/>
  <c r="F1236" i="1" s="1"/>
  <c r="O1235" i="1"/>
  <c r="Q1235" i="1" s="1"/>
  <c r="R1235" i="1" s="1"/>
  <c r="A1236" i="1"/>
  <c r="S1235" i="1"/>
  <c r="T1235" i="1"/>
  <c r="C1199" i="1"/>
  <c r="G1168" i="1"/>
  <c r="H1167" i="1"/>
  <c r="N1167" i="1" s="1"/>
  <c r="P1167" i="1" s="1"/>
  <c r="B1167" i="1" s="1"/>
  <c r="K1168" i="1"/>
  <c r="L1168" i="1" s="1"/>
  <c r="M1168" i="1" s="1"/>
  <c r="J1169" i="1"/>
  <c r="T1236" i="1" l="1"/>
  <c r="S1236" i="1"/>
  <c r="D1236" i="1"/>
  <c r="E1236" i="1" s="1"/>
  <c r="F1237" i="1" s="1"/>
  <c r="A1237" i="1"/>
  <c r="O1236" i="1"/>
  <c r="Q1236" i="1" s="1"/>
  <c r="R1236" i="1" s="1"/>
  <c r="C1200" i="1"/>
  <c r="K1169" i="1"/>
  <c r="L1169" i="1" s="1"/>
  <c r="M1169" i="1" s="1"/>
  <c r="J1170" i="1"/>
  <c r="G1169" i="1"/>
  <c r="H1168" i="1"/>
  <c r="N1168" i="1" s="1"/>
  <c r="P1168" i="1" s="1"/>
  <c r="B1168" i="1" s="1"/>
  <c r="A1238" i="1" l="1"/>
  <c r="O1237" i="1"/>
  <c r="Q1237" i="1" s="1"/>
  <c r="R1237" i="1" s="1"/>
  <c r="D1237" i="1"/>
  <c r="E1237" i="1" s="1"/>
  <c r="F1238" i="1" s="1"/>
  <c r="S1237" i="1"/>
  <c r="S1238" i="1" s="1"/>
  <c r="T1237" i="1"/>
  <c r="T1238" i="1" s="1"/>
  <c r="C1201" i="1"/>
  <c r="G1170" i="1"/>
  <c r="H1169" i="1"/>
  <c r="N1169" i="1" s="1"/>
  <c r="P1169" i="1" s="1"/>
  <c r="B1169" i="1" s="1"/>
  <c r="K1170" i="1"/>
  <c r="L1170" i="1" s="1"/>
  <c r="M1170" i="1" s="1"/>
  <c r="J1171" i="1"/>
  <c r="D1238" i="1" l="1"/>
  <c r="E1238" i="1" s="1"/>
  <c r="F1239" i="1" s="1"/>
  <c r="A1239" i="1"/>
  <c r="O1238" i="1"/>
  <c r="Q1238" i="1" s="1"/>
  <c r="R1238" i="1" s="1"/>
  <c r="C1202" i="1"/>
  <c r="K1171" i="1"/>
  <c r="L1171" i="1" s="1"/>
  <c r="M1171" i="1" s="1"/>
  <c r="J1172" i="1"/>
  <c r="G1171" i="1"/>
  <c r="H1170" i="1"/>
  <c r="N1170" i="1" s="1"/>
  <c r="P1170" i="1" s="1"/>
  <c r="B1170" i="1" s="1"/>
  <c r="A1240" i="1" l="1"/>
  <c r="D1239" i="1"/>
  <c r="E1239" i="1" s="1"/>
  <c r="F1240" i="1" s="1"/>
  <c r="O1239" i="1"/>
  <c r="Q1239" i="1" s="1"/>
  <c r="R1239" i="1" s="1"/>
  <c r="T1239" i="1"/>
  <c r="S1239" i="1"/>
  <c r="C1203" i="1"/>
  <c r="G1172" i="1"/>
  <c r="H1171" i="1"/>
  <c r="N1171" i="1" s="1"/>
  <c r="P1171" i="1" s="1"/>
  <c r="B1171" i="1" s="1"/>
  <c r="K1172" i="1"/>
  <c r="L1172" i="1" s="1"/>
  <c r="M1172" i="1" s="1"/>
  <c r="J1173" i="1"/>
  <c r="S1240" i="1" l="1"/>
  <c r="T1240" i="1"/>
  <c r="O1240" i="1"/>
  <c r="Q1240" i="1" s="1"/>
  <c r="R1240" i="1" s="1"/>
  <c r="D1240" i="1"/>
  <c r="E1240" i="1" s="1"/>
  <c r="F1241" i="1" s="1"/>
  <c r="A1241" i="1"/>
  <c r="C1204" i="1"/>
  <c r="K1173" i="1"/>
  <c r="L1173" i="1" s="1"/>
  <c r="M1173" i="1" s="1"/>
  <c r="J1174" i="1"/>
  <c r="G1173" i="1"/>
  <c r="H1172" i="1"/>
  <c r="N1172" i="1" s="1"/>
  <c r="P1172" i="1" s="1"/>
  <c r="B1172" i="1" s="1"/>
  <c r="A1242" i="1" l="1"/>
  <c r="D1241" i="1"/>
  <c r="E1241" i="1" s="1"/>
  <c r="F1242" i="1" s="1"/>
  <c r="O1241" i="1"/>
  <c r="Q1241" i="1" s="1"/>
  <c r="R1241" i="1" s="1"/>
  <c r="T1241" i="1"/>
  <c r="S1241" i="1"/>
  <c r="C1205" i="1"/>
  <c r="G1174" i="1"/>
  <c r="H1173" i="1"/>
  <c r="N1173" i="1" s="1"/>
  <c r="P1173" i="1" s="1"/>
  <c r="B1173" i="1" s="1"/>
  <c r="K1174" i="1"/>
  <c r="L1174" i="1" s="1"/>
  <c r="M1174" i="1" s="1"/>
  <c r="J1175" i="1"/>
  <c r="S1242" i="1" l="1"/>
  <c r="T1242" i="1"/>
  <c r="A1243" i="1"/>
  <c r="D1242" i="1"/>
  <c r="E1242" i="1" s="1"/>
  <c r="F1243" i="1" s="1"/>
  <c r="O1242" i="1"/>
  <c r="Q1242" i="1" s="1"/>
  <c r="R1242" i="1" s="1"/>
  <c r="C1206" i="1"/>
  <c r="K1175" i="1"/>
  <c r="L1175" i="1" s="1"/>
  <c r="M1175" i="1" s="1"/>
  <c r="J1176" i="1"/>
  <c r="G1175" i="1"/>
  <c r="H1174" i="1"/>
  <c r="N1174" i="1" s="1"/>
  <c r="P1174" i="1" s="1"/>
  <c r="B1174" i="1" s="1"/>
  <c r="A1244" i="1" l="1"/>
  <c r="D1243" i="1"/>
  <c r="E1243" i="1" s="1"/>
  <c r="F1244" i="1" s="1"/>
  <c r="O1243" i="1"/>
  <c r="Q1243" i="1" s="1"/>
  <c r="R1243" i="1" s="1"/>
  <c r="T1243" i="1"/>
  <c r="S1243" i="1"/>
  <c r="C1207" i="1"/>
  <c r="G1176" i="1"/>
  <c r="H1175" i="1"/>
  <c r="N1175" i="1" s="1"/>
  <c r="P1175" i="1" s="1"/>
  <c r="B1175" i="1" s="1"/>
  <c r="K1176" i="1"/>
  <c r="L1176" i="1" s="1"/>
  <c r="M1176" i="1" s="1"/>
  <c r="J1177" i="1"/>
  <c r="S1244" i="1" l="1"/>
  <c r="T1244" i="1"/>
  <c r="O1244" i="1"/>
  <c r="Q1244" i="1" s="1"/>
  <c r="R1244" i="1" s="1"/>
  <c r="A1245" i="1"/>
  <c r="D1244" i="1"/>
  <c r="E1244" i="1" s="1"/>
  <c r="F1245" i="1" s="1"/>
  <c r="C1208" i="1"/>
  <c r="K1177" i="1"/>
  <c r="L1177" i="1" s="1"/>
  <c r="M1177" i="1" s="1"/>
  <c r="J1178" i="1"/>
  <c r="G1177" i="1"/>
  <c r="H1176" i="1"/>
  <c r="N1176" i="1" s="1"/>
  <c r="P1176" i="1" s="1"/>
  <c r="B1176" i="1" s="1"/>
  <c r="O1245" i="1" l="1"/>
  <c r="Q1245" i="1" s="1"/>
  <c r="R1245" i="1" s="1"/>
  <c r="A1246" i="1"/>
  <c r="D1245" i="1"/>
  <c r="E1245" i="1" s="1"/>
  <c r="F1246" i="1" s="1"/>
  <c r="T1245" i="1"/>
  <c r="S1245" i="1"/>
  <c r="S1246" i="1" s="1"/>
  <c r="C1209" i="1"/>
  <c r="G1178" i="1"/>
  <c r="H1177" i="1"/>
  <c r="N1177" i="1" s="1"/>
  <c r="P1177" i="1" s="1"/>
  <c r="B1177" i="1" s="1"/>
  <c r="K1178" i="1"/>
  <c r="L1178" i="1" s="1"/>
  <c r="M1178" i="1" s="1"/>
  <c r="J1179" i="1"/>
  <c r="T1246" i="1" l="1"/>
  <c r="O1246" i="1"/>
  <c r="Q1246" i="1" s="1"/>
  <c r="R1246" i="1" s="1"/>
  <c r="A1247" i="1"/>
  <c r="D1246" i="1"/>
  <c r="E1246" i="1" s="1"/>
  <c r="F1247" i="1" s="1"/>
  <c r="C1210" i="1"/>
  <c r="K1179" i="1"/>
  <c r="L1179" i="1" s="1"/>
  <c r="M1179" i="1" s="1"/>
  <c r="J1180" i="1"/>
  <c r="G1179" i="1"/>
  <c r="H1178" i="1"/>
  <c r="N1178" i="1" s="1"/>
  <c r="P1178" i="1" s="1"/>
  <c r="B1178" i="1" s="1"/>
  <c r="O1247" i="1" l="1"/>
  <c r="Q1247" i="1" s="1"/>
  <c r="R1247" i="1" s="1"/>
  <c r="D1247" i="1"/>
  <c r="E1247" i="1" s="1"/>
  <c r="F1248" i="1" s="1"/>
  <c r="A1248" i="1"/>
  <c r="T1247" i="1"/>
  <c r="T1248" i="1" s="1"/>
  <c r="S1247" i="1"/>
  <c r="S1248" i="1" s="1"/>
  <c r="C1211" i="1"/>
  <c r="G1180" i="1"/>
  <c r="H1179" i="1"/>
  <c r="N1179" i="1" s="1"/>
  <c r="P1179" i="1" s="1"/>
  <c r="B1179" i="1" s="1"/>
  <c r="K1180" i="1"/>
  <c r="L1180" i="1" s="1"/>
  <c r="M1180" i="1" s="1"/>
  <c r="J1181" i="1"/>
  <c r="D1248" i="1" l="1"/>
  <c r="E1248" i="1" s="1"/>
  <c r="F1249" i="1" s="1"/>
  <c r="O1248" i="1"/>
  <c r="Q1248" i="1" s="1"/>
  <c r="R1248" i="1" s="1"/>
  <c r="A1249" i="1"/>
  <c r="C1212" i="1"/>
  <c r="K1181" i="1"/>
  <c r="L1181" i="1" s="1"/>
  <c r="M1181" i="1" s="1"/>
  <c r="J1182" i="1"/>
  <c r="G1181" i="1"/>
  <c r="H1180" i="1"/>
  <c r="N1180" i="1" s="1"/>
  <c r="P1180" i="1" s="1"/>
  <c r="B1180" i="1" s="1"/>
  <c r="D1249" i="1" l="1"/>
  <c r="E1249" i="1" s="1"/>
  <c r="F1250" i="1" s="1"/>
  <c r="A1250" i="1"/>
  <c r="O1249" i="1"/>
  <c r="Q1249" i="1" s="1"/>
  <c r="R1249" i="1" s="1"/>
  <c r="T1249" i="1"/>
  <c r="S1249" i="1"/>
  <c r="C1213" i="1"/>
  <c r="G1182" i="1"/>
  <c r="H1181" i="1"/>
  <c r="N1181" i="1" s="1"/>
  <c r="P1181" i="1" s="1"/>
  <c r="B1181" i="1" s="1"/>
  <c r="K1182" i="1"/>
  <c r="L1182" i="1" s="1"/>
  <c r="M1182" i="1" s="1"/>
  <c r="J1183" i="1"/>
  <c r="S1250" i="1" l="1"/>
  <c r="T1250" i="1"/>
  <c r="O1250" i="1"/>
  <c r="Q1250" i="1" s="1"/>
  <c r="R1250" i="1" s="1"/>
  <c r="D1250" i="1"/>
  <c r="E1250" i="1" s="1"/>
  <c r="F1251" i="1" s="1"/>
  <c r="A1251" i="1"/>
  <c r="C1214" i="1"/>
  <c r="K1183" i="1"/>
  <c r="L1183" i="1" s="1"/>
  <c r="M1183" i="1" s="1"/>
  <c r="J1184" i="1"/>
  <c r="G1183" i="1"/>
  <c r="H1182" i="1"/>
  <c r="N1182" i="1" s="1"/>
  <c r="P1182" i="1" s="1"/>
  <c r="B1182" i="1" s="1"/>
  <c r="O1251" i="1" l="1"/>
  <c r="Q1251" i="1" s="1"/>
  <c r="R1251" i="1" s="1"/>
  <c r="D1251" i="1"/>
  <c r="E1251" i="1" s="1"/>
  <c r="F1252" i="1" s="1"/>
  <c r="A1252" i="1"/>
  <c r="T1251" i="1"/>
  <c r="S1251" i="1"/>
  <c r="S1252" i="1" s="1"/>
  <c r="C1215" i="1"/>
  <c r="G1184" i="1"/>
  <c r="H1183" i="1"/>
  <c r="N1183" i="1" s="1"/>
  <c r="P1183" i="1" s="1"/>
  <c r="B1183" i="1" s="1"/>
  <c r="K1184" i="1"/>
  <c r="L1184" i="1" s="1"/>
  <c r="M1184" i="1" s="1"/>
  <c r="J1185" i="1"/>
  <c r="T1252" i="1" l="1"/>
  <c r="D1252" i="1"/>
  <c r="E1252" i="1" s="1"/>
  <c r="F1253" i="1" s="1"/>
  <c r="A1253" i="1"/>
  <c r="O1252" i="1"/>
  <c r="Q1252" i="1" s="1"/>
  <c r="R1252" i="1" s="1"/>
  <c r="C1216" i="1"/>
  <c r="K1185" i="1"/>
  <c r="L1185" i="1" s="1"/>
  <c r="M1185" i="1" s="1"/>
  <c r="J1186" i="1"/>
  <c r="G1185" i="1"/>
  <c r="H1184" i="1"/>
  <c r="N1184" i="1" s="1"/>
  <c r="P1184" i="1" s="1"/>
  <c r="B1184" i="1" s="1"/>
  <c r="O1253" i="1" l="1"/>
  <c r="Q1253" i="1" s="1"/>
  <c r="R1253" i="1" s="1"/>
  <c r="A1254" i="1"/>
  <c r="D1253" i="1"/>
  <c r="E1253" i="1" s="1"/>
  <c r="F1254" i="1" s="1"/>
  <c r="T1253" i="1"/>
  <c r="T1254" i="1" s="1"/>
  <c r="S1253" i="1"/>
  <c r="S1254" i="1" s="1"/>
  <c r="C1217" i="1"/>
  <c r="G1186" i="1"/>
  <c r="H1185" i="1"/>
  <c r="N1185" i="1" s="1"/>
  <c r="P1185" i="1" s="1"/>
  <c r="B1185" i="1" s="1"/>
  <c r="K1186" i="1"/>
  <c r="L1186" i="1" s="1"/>
  <c r="M1186" i="1" s="1"/>
  <c r="J1187" i="1"/>
  <c r="O1254" i="1" l="1"/>
  <c r="Q1254" i="1" s="1"/>
  <c r="R1254" i="1" s="1"/>
  <c r="A1255" i="1"/>
  <c r="D1254" i="1"/>
  <c r="E1254" i="1" s="1"/>
  <c r="F1255" i="1" s="1"/>
  <c r="C1218" i="1"/>
  <c r="K1187" i="1"/>
  <c r="L1187" i="1" s="1"/>
  <c r="M1187" i="1" s="1"/>
  <c r="J1188" i="1"/>
  <c r="G1187" i="1"/>
  <c r="H1186" i="1"/>
  <c r="N1186" i="1" s="1"/>
  <c r="P1186" i="1" s="1"/>
  <c r="B1186" i="1" s="1"/>
  <c r="O1255" i="1" l="1"/>
  <c r="Q1255" i="1" s="1"/>
  <c r="R1255" i="1" s="1"/>
  <c r="A1256" i="1"/>
  <c r="D1255" i="1"/>
  <c r="E1255" i="1" s="1"/>
  <c r="F1256" i="1" s="1"/>
  <c r="T1255" i="1"/>
  <c r="T1256" i="1" s="1"/>
  <c r="S1255" i="1"/>
  <c r="S1256" i="1" s="1"/>
  <c r="C1219" i="1"/>
  <c r="G1188" i="1"/>
  <c r="H1187" i="1"/>
  <c r="N1187" i="1" s="1"/>
  <c r="P1187" i="1" s="1"/>
  <c r="B1187" i="1" s="1"/>
  <c r="K1188" i="1"/>
  <c r="L1188" i="1" s="1"/>
  <c r="M1188" i="1" s="1"/>
  <c r="J1189" i="1"/>
  <c r="O1256" i="1" l="1"/>
  <c r="Q1256" i="1" s="1"/>
  <c r="R1256" i="1" s="1"/>
  <c r="A1257" i="1"/>
  <c r="D1256" i="1"/>
  <c r="E1256" i="1" s="1"/>
  <c r="F1257" i="1" s="1"/>
  <c r="C1220" i="1"/>
  <c r="K1189" i="1"/>
  <c r="L1189" i="1" s="1"/>
  <c r="M1189" i="1" s="1"/>
  <c r="J1190" i="1"/>
  <c r="G1189" i="1"/>
  <c r="H1188" i="1"/>
  <c r="N1188" i="1" s="1"/>
  <c r="P1188" i="1" s="1"/>
  <c r="B1188" i="1" s="1"/>
  <c r="D1257" i="1" l="1"/>
  <c r="E1257" i="1" s="1"/>
  <c r="F1258" i="1" s="1"/>
  <c r="O1257" i="1"/>
  <c r="Q1257" i="1" s="1"/>
  <c r="R1257" i="1" s="1"/>
  <c r="A1258" i="1"/>
  <c r="T1257" i="1"/>
  <c r="S1257" i="1"/>
  <c r="C1221" i="1"/>
  <c r="G1190" i="1"/>
  <c r="H1189" i="1"/>
  <c r="N1189" i="1" s="1"/>
  <c r="P1189" i="1" s="1"/>
  <c r="B1189" i="1" s="1"/>
  <c r="K1190" i="1"/>
  <c r="L1190" i="1" s="1"/>
  <c r="M1190" i="1" s="1"/>
  <c r="J1191" i="1"/>
  <c r="S1258" i="1" l="1"/>
  <c r="T1258" i="1"/>
  <c r="D1258" i="1"/>
  <c r="E1258" i="1" s="1"/>
  <c r="F1259" i="1" s="1"/>
  <c r="A1259" i="1"/>
  <c r="O1258" i="1"/>
  <c r="Q1258" i="1" s="1"/>
  <c r="R1258" i="1" s="1"/>
  <c r="C1222" i="1"/>
  <c r="K1191" i="1"/>
  <c r="L1191" i="1" s="1"/>
  <c r="M1191" i="1" s="1"/>
  <c r="J1192" i="1"/>
  <c r="G1191" i="1"/>
  <c r="H1190" i="1"/>
  <c r="N1190" i="1" s="1"/>
  <c r="P1190" i="1" s="1"/>
  <c r="B1190" i="1" s="1"/>
  <c r="O1259" i="1" l="1"/>
  <c r="Q1259" i="1" s="1"/>
  <c r="R1259" i="1" s="1"/>
  <c r="A1260" i="1"/>
  <c r="D1259" i="1"/>
  <c r="E1259" i="1" s="1"/>
  <c r="F1260" i="1" s="1"/>
  <c r="T1259" i="1"/>
  <c r="S1259" i="1"/>
  <c r="S1260" i="1" s="1"/>
  <c r="C1223" i="1"/>
  <c r="G1192" i="1"/>
  <c r="H1191" i="1"/>
  <c r="N1191" i="1" s="1"/>
  <c r="P1191" i="1" s="1"/>
  <c r="B1191" i="1" s="1"/>
  <c r="K1192" i="1"/>
  <c r="L1192" i="1" s="1"/>
  <c r="M1192" i="1" s="1"/>
  <c r="J1193" i="1"/>
  <c r="T1260" i="1" l="1"/>
  <c r="A1261" i="1"/>
  <c r="D1260" i="1"/>
  <c r="E1260" i="1" s="1"/>
  <c r="F1261" i="1" s="1"/>
  <c r="O1260" i="1"/>
  <c r="Q1260" i="1" s="1"/>
  <c r="R1260" i="1" s="1"/>
  <c r="C1224" i="1"/>
  <c r="K1193" i="1"/>
  <c r="L1193" i="1" s="1"/>
  <c r="M1193" i="1" s="1"/>
  <c r="J1194" i="1"/>
  <c r="G1193" i="1"/>
  <c r="H1192" i="1"/>
  <c r="N1192" i="1" s="1"/>
  <c r="P1192" i="1" s="1"/>
  <c r="B1192" i="1" s="1"/>
  <c r="D1261" i="1" l="1"/>
  <c r="E1261" i="1" s="1"/>
  <c r="F1262" i="1" s="1"/>
  <c r="O1261" i="1"/>
  <c r="Q1261" i="1" s="1"/>
  <c r="R1261" i="1" s="1"/>
  <c r="A1262" i="1"/>
  <c r="T1261" i="1"/>
  <c r="S1261" i="1"/>
  <c r="C1225" i="1"/>
  <c r="G1194" i="1"/>
  <c r="H1193" i="1"/>
  <c r="N1193" i="1" s="1"/>
  <c r="P1193" i="1" s="1"/>
  <c r="B1193" i="1" s="1"/>
  <c r="K1194" i="1"/>
  <c r="L1194" i="1" s="1"/>
  <c r="M1194" i="1" s="1"/>
  <c r="J1195" i="1"/>
  <c r="S1262" i="1" l="1"/>
  <c r="T1262" i="1"/>
  <c r="D1262" i="1"/>
  <c r="E1262" i="1" s="1"/>
  <c r="F1263" i="1" s="1"/>
  <c r="A1263" i="1"/>
  <c r="O1262" i="1"/>
  <c r="Q1262" i="1" s="1"/>
  <c r="R1262" i="1" s="1"/>
  <c r="C1226" i="1"/>
  <c r="K1195" i="1"/>
  <c r="L1195" i="1" s="1"/>
  <c r="M1195" i="1" s="1"/>
  <c r="J1196" i="1"/>
  <c r="G1195" i="1"/>
  <c r="H1194" i="1"/>
  <c r="N1194" i="1" s="1"/>
  <c r="P1194" i="1" s="1"/>
  <c r="B1194" i="1" s="1"/>
  <c r="O1263" i="1" l="1"/>
  <c r="Q1263" i="1" s="1"/>
  <c r="R1263" i="1" s="1"/>
  <c r="A1264" i="1"/>
  <c r="D1263" i="1"/>
  <c r="E1263" i="1" s="1"/>
  <c r="F1264" i="1" s="1"/>
  <c r="T1263" i="1"/>
  <c r="T1264" i="1" s="1"/>
  <c r="S1263" i="1"/>
  <c r="S1264" i="1" s="1"/>
  <c r="C1227" i="1"/>
  <c r="G1196" i="1"/>
  <c r="H1195" i="1"/>
  <c r="N1195" i="1" s="1"/>
  <c r="P1195" i="1" s="1"/>
  <c r="B1195" i="1" s="1"/>
  <c r="K1196" i="1"/>
  <c r="L1196" i="1" s="1"/>
  <c r="M1196" i="1" s="1"/>
  <c r="J1197" i="1"/>
  <c r="D1264" i="1" l="1"/>
  <c r="E1264" i="1" s="1"/>
  <c r="F1265" i="1" s="1"/>
  <c r="O1264" i="1"/>
  <c r="Q1264" i="1" s="1"/>
  <c r="R1264" i="1" s="1"/>
  <c r="A1265" i="1"/>
  <c r="C1228" i="1"/>
  <c r="K1197" i="1"/>
  <c r="L1197" i="1" s="1"/>
  <c r="M1197" i="1" s="1"/>
  <c r="J1198" i="1"/>
  <c r="G1197" i="1"/>
  <c r="H1196" i="1"/>
  <c r="N1196" i="1" s="1"/>
  <c r="P1196" i="1" s="1"/>
  <c r="B1196" i="1" s="1"/>
  <c r="D1265" i="1" l="1"/>
  <c r="E1265" i="1" s="1"/>
  <c r="F1266" i="1" s="1"/>
  <c r="O1265" i="1"/>
  <c r="Q1265" i="1" s="1"/>
  <c r="R1265" i="1" s="1"/>
  <c r="A1266" i="1"/>
  <c r="T1265" i="1"/>
  <c r="S1265" i="1"/>
  <c r="C1229" i="1"/>
  <c r="G1198" i="1"/>
  <c r="H1197" i="1"/>
  <c r="N1197" i="1" s="1"/>
  <c r="P1197" i="1" s="1"/>
  <c r="B1197" i="1" s="1"/>
  <c r="K1198" i="1"/>
  <c r="L1198" i="1" s="1"/>
  <c r="M1198" i="1" s="1"/>
  <c r="J1199" i="1"/>
  <c r="S1266" i="1" l="1"/>
  <c r="T1266" i="1"/>
  <c r="A1267" i="1"/>
  <c r="D1266" i="1"/>
  <c r="E1266" i="1" s="1"/>
  <c r="F1267" i="1" s="1"/>
  <c r="O1266" i="1"/>
  <c r="Q1266" i="1" s="1"/>
  <c r="R1266" i="1" s="1"/>
  <c r="C1230" i="1"/>
  <c r="K1199" i="1"/>
  <c r="L1199" i="1" s="1"/>
  <c r="M1199" i="1" s="1"/>
  <c r="J1200" i="1"/>
  <c r="G1199" i="1"/>
  <c r="H1198" i="1"/>
  <c r="N1198" i="1" s="1"/>
  <c r="P1198" i="1" s="1"/>
  <c r="B1198" i="1" s="1"/>
  <c r="O1267" i="1" l="1"/>
  <c r="Q1267" i="1" s="1"/>
  <c r="R1267" i="1" s="1"/>
  <c r="A1268" i="1"/>
  <c r="D1267" i="1"/>
  <c r="E1267" i="1" s="1"/>
  <c r="F1268" i="1" s="1"/>
  <c r="T1267" i="1"/>
  <c r="S1267" i="1"/>
  <c r="S1268" i="1" s="1"/>
  <c r="C1231" i="1"/>
  <c r="G1200" i="1"/>
  <c r="H1199" i="1"/>
  <c r="N1199" i="1" s="1"/>
  <c r="P1199" i="1" s="1"/>
  <c r="B1199" i="1" s="1"/>
  <c r="K1200" i="1"/>
  <c r="L1200" i="1" s="1"/>
  <c r="M1200" i="1" s="1"/>
  <c r="J1201" i="1"/>
  <c r="T1268" i="1" l="1"/>
  <c r="D1268" i="1"/>
  <c r="E1268" i="1" s="1"/>
  <c r="F1269" i="1" s="1"/>
  <c r="A1269" i="1"/>
  <c r="O1268" i="1"/>
  <c r="Q1268" i="1" s="1"/>
  <c r="R1268" i="1" s="1"/>
  <c r="C1232" i="1"/>
  <c r="K1201" i="1"/>
  <c r="L1201" i="1" s="1"/>
  <c r="M1201" i="1" s="1"/>
  <c r="J1202" i="1"/>
  <c r="G1201" i="1"/>
  <c r="H1200" i="1"/>
  <c r="N1200" i="1" s="1"/>
  <c r="P1200" i="1" s="1"/>
  <c r="B1200" i="1" s="1"/>
  <c r="D1269" i="1" l="1"/>
  <c r="E1269" i="1" s="1"/>
  <c r="F1270" i="1" s="1"/>
  <c r="O1269" i="1"/>
  <c r="Q1269" i="1" s="1"/>
  <c r="R1269" i="1" s="1"/>
  <c r="A1270" i="1"/>
  <c r="T1269" i="1"/>
  <c r="S1269" i="1"/>
  <c r="C1233" i="1"/>
  <c r="G1202" i="1"/>
  <c r="H1201" i="1"/>
  <c r="N1201" i="1" s="1"/>
  <c r="P1201" i="1" s="1"/>
  <c r="B1201" i="1" s="1"/>
  <c r="K1202" i="1"/>
  <c r="L1202" i="1" s="1"/>
  <c r="M1202" i="1" s="1"/>
  <c r="J1203" i="1"/>
  <c r="S1270" i="1" l="1"/>
  <c r="T1270" i="1"/>
  <c r="O1270" i="1"/>
  <c r="Q1270" i="1" s="1"/>
  <c r="R1270" i="1" s="1"/>
  <c r="D1270" i="1"/>
  <c r="E1270" i="1" s="1"/>
  <c r="F1271" i="1" s="1"/>
  <c r="A1271" i="1"/>
  <c r="C1234" i="1"/>
  <c r="K1203" i="1"/>
  <c r="L1203" i="1" s="1"/>
  <c r="M1203" i="1" s="1"/>
  <c r="J1204" i="1"/>
  <c r="G1203" i="1"/>
  <c r="H1202" i="1"/>
  <c r="N1202" i="1" s="1"/>
  <c r="P1202" i="1" s="1"/>
  <c r="B1202" i="1" s="1"/>
  <c r="D1271" i="1" l="1"/>
  <c r="E1271" i="1" s="1"/>
  <c r="F1272" i="1" s="1"/>
  <c r="A1272" i="1"/>
  <c r="O1271" i="1"/>
  <c r="Q1271" i="1" s="1"/>
  <c r="R1271" i="1" s="1"/>
  <c r="T1271" i="1"/>
  <c r="S1271" i="1"/>
  <c r="C1235" i="1"/>
  <c r="G1204" i="1"/>
  <c r="H1203" i="1"/>
  <c r="N1203" i="1" s="1"/>
  <c r="P1203" i="1" s="1"/>
  <c r="B1203" i="1" s="1"/>
  <c r="K1204" i="1"/>
  <c r="L1204" i="1" s="1"/>
  <c r="M1204" i="1" s="1"/>
  <c r="J1205" i="1"/>
  <c r="S1272" i="1" l="1"/>
  <c r="T1272" i="1"/>
  <c r="D1272" i="1"/>
  <c r="E1272" i="1" s="1"/>
  <c r="F1273" i="1" s="1"/>
  <c r="A1273" i="1"/>
  <c r="O1272" i="1"/>
  <c r="Q1272" i="1" s="1"/>
  <c r="R1272" i="1" s="1"/>
  <c r="C1236" i="1"/>
  <c r="K1205" i="1"/>
  <c r="L1205" i="1" s="1"/>
  <c r="M1205" i="1" s="1"/>
  <c r="J1206" i="1"/>
  <c r="G1205" i="1"/>
  <c r="H1204" i="1"/>
  <c r="N1204" i="1" s="1"/>
  <c r="P1204" i="1" s="1"/>
  <c r="B1204" i="1" s="1"/>
  <c r="D1273" i="1" l="1"/>
  <c r="E1273" i="1" s="1"/>
  <c r="F1274" i="1" s="1"/>
  <c r="O1273" i="1"/>
  <c r="Q1273" i="1" s="1"/>
  <c r="R1273" i="1" s="1"/>
  <c r="A1274" i="1"/>
  <c r="T1273" i="1"/>
  <c r="S1273" i="1"/>
  <c r="C1237" i="1"/>
  <c r="G1206" i="1"/>
  <c r="H1205" i="1"/>
  <c r="N1205" i="1" s="1"/>
  <c r="P1205" i="1" s="1"/>
  <c r="B1205" i="1" s="1"/>
  <c r="K1206" i="1"/>
  <c r="L1206" i="1" s="1"/>
  <c r="M1206" i="1" s="1"/>
  <c r="J1207" i="1"/>
  <c r="S1274" i="1" l="1"/>
  <c r="T1274" i="1"/>
  <c r="O1274" i="1"/>
  <c r="Q1274" i="1" s="1"/>
  <c r="R1274" i="1" s="1"/>
  <c r="D1274" i="1"/>
  <c r="E1274" i="1" s="1"/>
  <c r="F1275" i="1" s="1"/>
  <c r="A1275" i="1"/>
  <c r="C1238" i="1"/>
  <c r="K1207" i="1"/>
  <c r="L1207" i="1" s="1"/>
  <c r="M1207" i="1" s="1"/>
  <c r="J1208" i="1"/>
  <c r="G1207" i="1"/>
  <c r="H1206" i="1"/>
  <c r="N1206" i="1" s="1"/>
  <c r="P1206" i="1" s="1"/>
  <c r="B1206" i="1" s="1"/>
  <c r="A1276" i="1" l="1"/>
  <c r="O1275" i="1"/>
  <c r="Q1275" i="1" s="1"/>
  <c r="R1275" i="1" s="1"/>
  <c r="D1275" i="1"/>
  <c r="E1275" i="1" s="1"/>
  <c r="F1276" i="1" s="1"/>
  <c r="T1275" i="1"/>
  <c r="S1275" i="1"/>
  <c r="C1239" i="1"/>
  <c r="G1208" i="1"/>
  <c r="H1207" i="1"/>
  <c r="N1207" i="1" s="1"/>
  <c r="P1207" i="1" s="1"/>
  <c r="B1207" i="1" s="1"/>
  <c r="K1208" i="1"/>
  <c r="L1208" i="1" s="1"/>
  <c r="M1208" i="1" s="1"/>
  <c r="J1209" i="1"/>
  <c r="S1276" i="1" l="1"/>
  <c r="T1276" i="1"/>
  <c r="O1276" i="1"/>
  <c r="Q1276" i="1" s="1"/>
  <c r="R1276" i="1" s="1"/>
  <c r="D1276" i="1"/>
  <c r="E1276" i="1" s="1"/>
  <c r="F1277" i="1" s="1"/>
  <c r="A1277" i="1"/>
  <c r="C1240" i="1"/>
  <c r="K1209" i="1"/>
  <c r="L1209" i="1" s="1"/>
  <c r="M1209" i="1" s="1"/>
  <c r="J1210" i="1"/>
  <c r="G1209" i="1"/>
  <c r="H1208" i="1"/>
  <c r="N1208" i="1" s="1"/>
  <c r="P1208" i="1" s="1"/>
  <c r="B1208" i="1" s="1"/>
  <c r="A1278" i="1" l="1"/>
  <c r="D1277" i="1"/>
  <c r="E1277" i="1" s="1"/>
  <c r="F1278" i="1" s="1"/>
  <c r="O1277" i="1"/>
  <c r="Q1277" i="1" s="1"/>
  <c r="R1277" i="1" s="1"/>
  <c r="S1277" i="1"/>
  <c r="T1277" i="1"/>
  <c r="C1241" i="1"/>
  <c r="G1210" i="1"/>
  <c r="H1209" i="1"/>
  <c r="N1209" i="1" s="1"/>
  <c r="P1209" i="1" s="1"/>
  <c r="B1209" i="1" s="1"/>
  <c r="K1210" i="1"/>
  <c r="L1210" i="1" s="1"/>
  <c r="M1210" i="1" s="1"/>
  <c r="J1211" i="1"/>
  <c r="T1278" i="1" l="1"/>
  <c r="S1278" i="1"/>
  <c r="O1278" i="1"/>
  <c r="Q1278" i="1" s="1"/>
  <c r="R1278" i="1" s="1"/>
  <c r="A1279" i="1"/>
  <c r="D1278" i="1"/>
  <c r="E1278" i="1" s="1"/>
  <c r="F1279" i="1" s="1"/>
  <c r="C1242" i="1"/>
  <c r="K1211" i="1"/>
  <c r="L1211" i="1" s="1"/>
  <c r="M1211" i="1" s="1"/>
  <c r="J1212" i="1"/>
  <c r="G1211" i="1"/>
  <c r="H1210" i="1"/>
  <c r="N1210" i="1" s="1"/>
  <c r="P1210" i="1" s="1"/>
  <c r="B1210" i="1" s="1"/>
  <c r="D1279" i="1" l="1"/>
  <c r="E1279" i="1" s="1"/>
  <c r="F1280" i="1" s="1"/>
  <c r="O1279" i="1"/>
  <c r="Q1279" i="1" s="1"/>
  <c r="R1279" i="1" s="1"/>
  <c r="A1280" i="1"/>
  <c r="S1279" i="1"/>
  <c r="T1279" i="1"/>
  <c r="C1243" i="1"/>
  <c r="G1212" i="1"/>
  <c r="H1211" i="1"/>
  <c r="N1211" i="1" s="1"/>
  <c r="P1211" i="1" s="1"/>
  <c r="B1211" i="1" s="1"/>
  <c r="K1212" i="1"/>
  <c r="L1212" i="1" s="1"/>
  <c r="M1212" i="1" s="1"/>
  <c r="J1213" i="1"/>
  <c r="T1280" i="1" l="1"/>
  <c r="S1280" i="1"/>
  <c r="D1280" i="1"/>
  <c r="E1280" i="1" s="1"/>
  <c r="F1281" i="1" s="1"/>
  <c r="A1281" i="1"/>
  <c r="O1280" i="1"/>
  <c r="Q1280" i="1" s="1"/>
  <c r="R1280" i="1" s="1"/>
  <c r="C1244" i="1"/>
  <c r="K1213" i="1"/>
  <c r="L1213" i="1" s="1"/>
  <c r="M1213" i="1" s="1"/>
  <c r="J1214" i="1"/>
  <c r="G1213" i="1"/>
  <c r="H1212" i="1"/>
  <c r="N1212" i="1" s="1"/>
  <c r="P1212" i="1" s="1"/>
  <c r="B1212" i="1" s="1"/>
  <c r="D1281" i="1" l="1"/>
  <c r="E1281" i="1" s="1"/>
  <c r="F1282" i="1" s="1"/>
  <c r="O1281" i="1"/>
  <c r="Q1281" i="1" s="1"/>
  <c r="R1281" i="1" s="1"/>
  <c r="A1282" i="1"/>
  <c r="S1281" i="1"/>
  <c r="T1281" i="1"/>
  <c r="C1245" i="1"/>
  <c r="K1214" i="1"/>
  <c r="L1214" i="1" s="1"/>
  <c r="M1214" i="1" s="1"/>
  <c r="J1215" i="1"/>
  <c r="G1214" i="1"/>
  <c r="H1213" i="1"/>
  <c r="N1213" i="1" s="1"/>
  <c r="P1213" i="1" s="1"/>
  <c r="B1213" i="1" s="1"/>
  <c r="T1282" i="1" l="1"/>
  <c r="S1282" i="1"/>
  <c r="O1282" i="1"/>
  <c r="Q1282" i="1" s="1"/>
  <c r="R1282" i="1" s="1"/>
  <c r="D1282" i="1"/>
  <c r="E1282" i="1" s="1"/>
  <c r="F1283" i="1" s="1"/>
  <c r="A1283" i="1"/>
  <c r="C1246" i="1"/>
  <c r="G1215" i="1"/>
  <c r="H1214" i="1"/>
  <c r="N1214" i="1" s="1"/>
  <c r="P1214" i="1" s="1"/>
  <c r="B1214" i="1" s="1"/>
  <c r="K1215" i="1"/>
  <c r="L1215" i="1" s="1"/>
  <c r="M1215" i="1" s="1"/>
  <c r="J1216" i="1"/>
  <c r="D1283" i="1" l="1"/>
  <c r="E1283" i="1" s="1"/>
  <c r="F1284" i="1" s="1"/>
  <c r="O1283" i="1"/>
  <c r="Q1283" i="1" s="1"/>
  <c r="R1283" i="1" s="1"/>
  <c r="A1284" i="1"/>
  <c r="S1283" i="1"/>
  <c r="T1283" i="1"/>
  <c r="C1247" i="1"/>
  <c r="K1216" i="1"/>
  <c r="L1216" i="1" s="1"/>
  <c r="M1216" i="1" s="1"/>
  <c r="J1217" i="1"/>
  <c r="G1216" i="1"/>
  <c r="H1215" i="1"/>
  <c r="N1215" i="1" s="1"/>
  <c r="P1215" i="1" s="1"/>
  <c r="B1215" i="1" s="1"/>
  <c r="T1284" i="1" l="1"/>
  <c r="S1284" i="1"/>
  <c r="D1284" i="1"/>
  <c r="E1284" i="1" s="1"/>
  <c r="F1285" i="1" s="1"/>
  <c r="O1284" i="1"/>
  <c r="Q1284" i="1" s="1"/>
  <c r="R1284" i="1" s="1"/>
  <c r="A1285" i="1"/>
  <c r="C1248" i="1"/>
  <c r="G1217" i="1"/>
  <c r="H1216" i="1"/>
  <c r="N1216" i="1" s="1"/>
  <c r="P1216" i="1" s="1"/>
  <c r="B1216" i="1" s="1"/>
  <c r="K1217" i="1"/>
  <c r="L1217" i="1" s="1"/>
  <c r="M1217" i="1" s="1"/>
  <c r="J1218" i="1"/>
  <c r="A1286" i="1" l="1"/>
  <c r="D1285" i="1"/>
  <c r="E1285" i="1" s="1"/>
  <c r="F1286" i="1" s="1"/>
  <c r="O1285" i="1"/>
  <c r="Q1285" i="1" s="1"/>
  <c r="R1285" i="1" s="1"/>
  <c r="S1285" i="1"/>
  <c r="T1285" i="1"/>
  <c r="C1249" i="1"/>
  <c r="K1218" i="1"/>
  <c r="L1218" i="1" s="1"/>
  <c r="M1218" i="1" s="1"/>
  <c r="J1219" i="1"/>
  <c r="G1218" i="1"/>
  <c r="H1217" i="1"/>
  <c r="N1217" i="1" s="1"/>
  <c r="P1217" i="1" s="1"/>
  <c r="B1217" i="1" s="1"/>
  <c r="T1286" i="1" l="1"/>
  <c r="S1286" i="1"/>
  <c r="A1287" i="1"/>
  <c r="O1286" i="1"/>
  <c r="Q1286" i="1" s="1"/>
  <c r="R1286" i="1" s="1"/>
  <c r="D1286" i="1"/>
  <c r="E1286" i="1" s="1"/>
  <c r="F1287" i="1" s="1"/>
  <c r="C1250" i="1"/>
  <c r="G1219" i="1"/>
  <c r="H1218" i="1"/>
  <c r="N1218" i="1" s="1"/>
  <c r="P1218" i="1" s="1"/>
  <c r="B1218" i="1" s="1"/>
  <c r="K1219" i="1"/>
  <c r="L1219" i="1" s="1"/>
  <c r="M1219" i="1" s="1"/>
  <c r="J1220" i="1"/>
  <c r="O1287" i="1" l="1"/>
  <c r="Q1287" i="1" s="1"/>
  <c r="R1287" i="1" s="1"/>
  <c r="A1288" i="1"/>
  <c r="D1287" i="1"/>
  <c r="E1287" i="1" s="1"/>
  <c r="F1288" i="1" s="1"/>
  <c r="S1287" i="1"/>
  <c r="S1288" i="1" s="1"/>
  <c r="T1287" i="1"/>
  <c r="T1288" i="1" s="1"/>
  <c r="C1251" i="1"/>
  <c r="K1220" i="1"/>
  <c r="L1220" i="1" s="1"/>
  <c r="M1220" i="1" s="1"/>
  <c r="J1221" i="1"/>
  <c r="G1220" i="1"/>
  <c r="H1219" i="1"/>
  <c r="N1219" i="1" s="1"/>
  <c r="P1219" i="1" s="1"/>
  <c r="B1219" i="1" s="1"/>
  <c r="A1289" i="1" l="1"/>
  <c r="O1288" i="1"/>
  <c r="Q1288" i="1" s="1"/>
  <c r="R1288" i="1" s="1"/>
  <c r="D1288" i="1"/>
  <c r="E1288" i="1" s="1"/>
  <c r="F1289" i="1" s="1"/>
  <c r="C1252" i="1"/>
  <c r="G1221" i="1"/>
  <c r="H1220" i="1"/>
  <c r="N1220" i="1" s="1"/>
  <c r="P1220" i="1" s="1"/>
  <c r="B1220" i="1" s="1"/>
  <c r="K1221" i="1"/>
  <c r="L1221" i="1" s="1"/>
  <c r="M1221" i="1" s="1"/>
  <c r="J1222" i="1"/>
  <c r="A1290" i="1" l="1"/>
  <c r="D1289" i="1"/>
  <c r="E1289" i="1" s="1"/>
  <c r="F1290" i="1" s="1"/>
  <c r="O1289" i="1"/>
  <c r="Q1289" i="1" s="1"/>
  <c r="R1289" i="1" s="1"/>
  <c r="S1289" i="1"/>
  <c r="T1289" i="1"/>
  <c r="C1253" i="1"/>
  <c r="K1222" i="1"/>
  <c r="L1222" i="1" s="1"/>
  <c r="M1222" i="1" s="1"/>
  <c r="J1223" i="1"/>
  <c r="G1222" i="1"/>
  <c r="H1221" i="1"/>
  <c r="N1221" i="1" s="1"/>
  <c r="P1221" i="1" s="1"/>
  <c r="B1221" i="1" s="1"/>
  <c r="T1290" i="1" l="1"/>
  <c r="S1290" i="1"/>
  <c r="D1290" i="1"/>
  <c r="E1290" i="1" s="1"/>
  <c r="F1291" i="1" s="1"/>
  <c r="O1290" i="1"/>
  <c r="Q1290" i="1" s="1"/>
  <c r="R1290" i="1" s="1"/>
  <c r="A1291" i="1"/>
  <c r="C1254" i="1"/>
  <c r="G1223" i="1"/>
  <c r="H1222" i="1"/>
  <c r="N1222" i="1" s="1"/>
  <c r="P1222" i="1" s="1"/>
  <c r="B1222" i="1" s="1"/>
  <c r="K1223" i="1"/>
  <c r="L1223" i="1" s="1"/>
  <c r="M1223" i="1" s="1"/>
  <c r="J1224" i="1"/>
  <c r="A1292" i="1" l="1"/>
  <c r="O1291" i="1"/>
  <c r="Q1291" i="1" s="1"/>
  <c r="R1291" i="1" s="1"/>
  <c r="D1291" i="1"/>
  <c r="E1291" i="1" s="1"/>
  <c r="F1292" i="1" s="1"/>
  <c r="S1291" i="1"/>
  <c r="T1291" i="1"/>
  <c r="T1292" i="1" s="1"/>
  <c r="C1255" i="1"/>
  <c r="K1224" i="1"/>
  <c r="L1224" i="1" s="1"/>
  <c r="M1224" i="1" s="1"/>
  <c r="J1225" i="1"/>
  <c r="G1224" i="1"/>
  <c r="H1223" i="1"/>
  <c r="N1223" i="1" s="1"/>
  <c r="P1223" i="1" s="1"/>
  <c r="B1223" i="1" s="1"/>
  <c r="S1292" i="1" l="1"/>
  <c r="O1292" i="1"/>
  <c r="Q1292" i="1" s="1"/>
  <c r="R1292" i="1" s="1"/>
  <c r="A1293" i="1"/>
  <c r="D1292" i="1"/>
  <c r="E1292" i="1" s="1"/>
  <c r="F1293" i="1" s="1"/>
  <c r="C1256" i="1"/>
  <c r="G1225" i="1"/>
  <c r="H1224" i="1"/>
  <c r="N1224" i="1" s="1"/>
  <c r="P1224" i="1" s="1"/>
  <c r="B1224" i="1" s="1"/>
  <c r="K1225" i="1"/>
  <c r="L1225" i="1" s="1"/>
  <c r="M1225" i="1" s="1"/>
  <c r="J1226" i="1"/>
  <c r="A1294" i="1" l="1"/>
  <c r="D1293" i="1"/>
  <c r="E1293" i="1" s="1"/>
  <c r="F1294" i="1" s="1"/>
  <c r="O1293" i="1"/>
  <c r="Q1293" i="1" s="1"/>
  <c r="R1293" i="1" s="1"/>
  <c r="S1293" i="1"/>
  <c r="T1293" i="1"/>
  <c r="C1257" i="1"/>
  <c r="K1226" i="1"/>
  <c r="L1226" i="1" s="1"/>
  <c r="M1226" i="1" s="1"/>
  <c r="J1227" i="1"/>
  <c r="G1226" i="1"/>
  <c r="H1225" i="1"/>
  <c r="N1225" i="1" s="1"/>
  <c r="P1225" i="1" s="1"/>
  <c r="B1225" i="1" s="1"/>
  <c r="T1294" i="1" l="1"/>
  <c r="S1294" i="1"/>
  <c r="O1294" i="1"/>
  <c r="Q1294" i="1" s="1"/>
  <c r="R1294" i="1" s="1"/>
  <c r="A1295" i="1"/>
  <c r="D1294" i="1"/>
  <c r="E1294" i="1" s="1"/>
  <c r="F1295" i="1" s="1"/>
  <c r="C1258" i="1"/>
  <c r="G1227" i="1"/>
  <c r="H1226" i="1"/>
  <c r="N1226" i="1" s="1"/>
  <c r="P1226" i="1" s="1"/>
  <c r="B1226" i="1" s="1"/>
  <c r="K1227" i="1"/>
  <c r="L1227" i="1" s="1"/>
  <c r="M1227" i="1" s="1"/>
  <c r="J1228" i="1"/>
  <c r="O1295" i="1" l="1"/>
  <c r="Q1295" i="1" s="1"/>
  <c r="R1295" i="1" s="1"/>
  <c r="A1296" i="1"/>
  <c r="D1295" i="1"/>
  <c r="E1295" i="1" s="1"/>
  <c r="F1296" i="1" s="1"/>
  <c r="S1295" i="1"/>
  <c r="S1296" i="1" s="1"/>
  <c r="T1295" i="1"/>
  <c r="T1296" i="1" s="1"/>
  <c r="C1259" i="1"/>
  <c r="K1228" i="1"/>
  <c r="L1228" i="1" s="1"/>
  <c r="M1228" i="1" s="1"/>
  <c r="J1229" i="1"/>
  <c r="G1228" i="1"/>
  <c r="H1227" i="1"/>
  <c r="N1227" i="1" s="1"/>
  <c r="P1227" i="1" s="1"/>
  <c r="B1227" i="1" s="1"/>
  <c r="D1296" i="1" l="1"/>
  <c r="E1296" i="1" s="1"/>
  <c r="F1297" i="1" s="1"/>
  <c r="O1296" i="1"/>
  <c r="Q1296" i="1" s="1"/>
  <c r="R1296" i="1" s="1"/>
  <c r="A1297" i="1"/>
  <c r="C1260" i="1"/>
  <c r="G1229" i="1"/>
  <c r="H1228" i="1"/>
  <c r="N1228" i="1" s="1"/>
  <c r="P1228" i="1" s="1"/>
  <c r="B1228" i="1" s="1"/>
  <c r="K1229" i="1"/>
  <c r="L1229" i="1" s="1"/>
  <c r="M1229" i="1" s="1"/>
  <c r="J1230" i="1"/>
  <c r="A1298" i="1" l="1"/>
  <c r="O1297" i="1"/>
  <c r="Q1297" i="1" s="1"/>
  <c r="R1297" i="1" s="1"/>
  <c r="D1297" i="1"/>
  <c r="E1297" i="1" s="1"/>
  <c r="F1298" i="1" s="1"/>
  <c r="T1297" i="1"/>
  <c r="S1297" i="1"/>
  <c r="S1298" i="1" s="1"/>
  <c r="C1261" i="1"/>
  <c r="K1230" i="1"/>
  <c r="L1230" i="1" s="1"/>
  <c r="M1230" i="1" s="1"/>
  <c r="J1231" i="1"/>
  <c r="G1230" i="1"/>
  <c r="H1229" i="1"/>
  <c r="N1229" i="1" s="1"/>
  <c r="P1229" i="1" s="1"/>
  <c r="B1229" i="1" s="1"/>
  <c r="T1298" i="1" l="1"/>
  <c r="D1298" i="1"/>
  <c r="E1298" i="1" s="1"/>
  <c r="F1299" i="1" s="1"/>
  <c r="O1298" i="1"/>
  <c r="Q1298" i="1" s="1"/>
  <c r="R1298" i="1" s="1"/>
  <c r="A1299" i="1"/>
  <c r="C1262" i="1"/>
  <c r="G1231" i="1"/>
  <c r="H1230" i="1"/>
  <c r="N1230" i="1" s="1"/>
  <c r="P1230" i="1" s="1"/>
  <c r="B1230" i="1" s="1"/>
  <c r="K1231" i="1"/>
  <c r="L1231" i="1" s="1"/>
  <c r="M1231" i="1" s="1"/>
  <c r="J1232" i="1"/>
  <c r="O1299" i="1" l="1"/>
  <c r="Q1299" i="1" s="1"/>
  <c r="R1299" i="1" s="1"/>
  <c r="A1300" i="1"/>
  <c r="D1299" i="1"/>
  <c r="E1299" i="1" s="1"/>
  <c r="F1300" i="1" s="1"/>
  <c r="S1299" i="1"/>
  <c r="S1300" i="1" s="1"/>
  <c r="T1299" i="1"/>
  <c r="C1263" i="1"/>
  <c r="K1232" i="1"/>
  <c r="L1232" i="1" s="1"/>
  <c r="M1232" i="1" s="1"/>
  <c r="J1233" i="1"/>
  <c r="G1232" i="1"/>
  <c r="H1231" i="1"/>
  <c r="N1231" i="1" s="1"/>
  <c r="P1231" i="1" s="1"/>
  <c r="B1231" i="1" s="1"/>
  <c r="T1300" i="1" l="1"/>
  <c r="A1301" i="1"/>
  <c r="D1300" i="1"/>
  <c r="E1300" i="1" s="1"/>
  <c r="F1301" i="1" s="1"/>
  <c r="O1300" i="1"/>
  <c r="Q1300" i="1" s="1"/>
  <c r="R1300" i="1" s="1"/>
  <c r="C1264" i="1"/>
  <c r="G1233" i="1"/>
  <c r="H1232" i="1"/>
  <c r="N1232" i="1" s="1"/>
  <c r="P1232" i="1" s="1"/>
  <c r="B1232" i="1" s="1"/>
  <c r="K1233" i="1"/>
  <c r="L1233" i="1" s="1"/>
  <c r="M1233" i="1" s="1"/>
  <c r="J1234" i="1"/>
  <c r="S1301" i="1" l="1"/>
  <c r="A1302" i="1"/>
  <c r="D1301" i="1"/>
  <c r="E1301" i="1" s="1"/>
  <c r="F1302" i="1" s="1"/>
  <c r="O1301" i="1"/>
  <c r="Q1301" i="1" s="1"/>
  <c r="R1301" i="1" s="1"/>
  <c r="T1301" i="1"/>
  <c r="C1265" i="1"/>
  <c r="K1234" i="1"/>
  <c r="L1234" i="1" s="1"/>
  <c r="M1234" i="1" s="1"/>
  <c r="J1235" i="1"/>
  <c r="G1234" i="1"/>
  <c r="H1233" i="1"/>
  <c r="N1233" i="1" s="1"/>
  <c r="P1233" i="1" s="1"/>
  <c r="B1233" i="1" s="1"/>
  <c r="T1302" i="1" l="1"/>
  <c r="A1303" i="1"/>
  <c r="O1302" i="1"/>
  <c r="Q1302" i="1" s="1"/>
  <c r="R1302" i="1" s="1"/>
  <c r="D1302" i="1"/>
  <c r="E1302" i="1" s="1"/>
  <c r="F1303" i="1" s="1"/>
  <c r="S1302" i="1"/>
  <c r="C1266" i="1"/>
  <c r="G1235" i="1"/>
  <c r="H1234" i="1"/>
  <c r="N1234" i="1" s="1"/>
  <c r="P1234" i="1" s="1"/>
  <c r="B1234" i="1" s="1"/>
  <c r="K1235" i="1"/>
  <c r="L1235" i="1" s="1"/>
  <c r="M1235" i="1" s="1"/>
  <c r="J1236" i="1"/>
  <c r="S1303" i="1" l="1"/>
  <c r="O1303" i="1"/>
  <c r="Q1303" i="1" s="1"/>
  <c r="R1303" i="1" s="1"/>
  <c r="A1304" i="1"/>
  <c r="D1303" i="1"/>
  <c r="E1303" i="1" s="1"/>
  <c r="F1304" i="1" s="1"/>
  <c r="T1303" i="1"/>
  <c r="T1304" i="1" s="1"/>
  <c r="C1267" i="1"/>
  <c r="K1236" i="1"/>
  <c r="L1236" i="1" s="1"/>
  <c r="M1236" i="1" s="1"/>
  <c r="J1237" i="1"/>
  <c r="G1236" i="1"/>
  <c r="H1235" i="1"/>
  <c r="N1235" i="1" s="1"/>
  <c r="P1235" i="1" s="1"/>
  <c r="B1235" i="1" s="1"/>
  <c r="A1305" i="1" l="1"/>
  <c r="O1304" i="1"/>
  <c r="Q1304" i="1" s="1"/>
  <c r="R1304" i="1" s="1"/>
  <c r="D1304" i="1"/>
  <c r="E1304" i="1" s="1"/>
  <c r="F1305" i="1" s="1"/>
  <c r="S1304" i="1"/>
  <c r="C1268" i="1"/>
  <c r="G1237" i="1"/>
  <c r="H1236" i="1"/>
  <c r="N1236" i="1" s="1"/>
  <c r="P1236" i="1" s="1"/>
  <c r="B1236" i="1" s="1"/>
  <c r="K1237" i="1"/>
  <c r="L1237" i="1" s="1"/>
  <c r="M1237" i="1" s="1"/>
  <c r="J1238" i="1"/>
  <c r="S1305" i="1" l="1"/>
  <c r="D1305" i="1"/>
  <c r="E1305" i="1" s="1"/>
  <c r="F1306" i="1" s="1"/>
  <c r="A1306" i="1"/>
  <c r="O1305" i="1"/>
  <c r="Q1305" i="1" s="1"/>
  <c r="R1305" i="1" s="1"/>
  <c r="T1305" i="1"/>
  <c r="C1269" i="1"/>
  <c r="K1238" i="1"/>
  <c r="L1238" i="1" s="1"/>
  <c r="M1238" i="1" s="1"/>
  <c r="J1239" i="1"/>
  <c r="G1238" i="1"/>
  <c r="H1237" i="1"/>
  <c r="N1237" i="1" s="1"/>
  <c r="P1237" i="1" s="1"/>
  <c r="B1237" i="1" s="1"/>
  <c r="D1306" i="1" l="1"/>
  <c r="E1306" i="1" s="1"/>
  <c r="F1307" i="1" s="1"/>
  <c r="O1306" i="1"/>
  <c r="Q1306" i="1" s="1"/>
  <c r="R1306" i="1" s="1"/>
  <c r="A1307" i="1"/>
  <c r="T1306" i="1"/>
  <c r="S1306" i="1"/>
  <c r="C1270" i="1"/>
  <c r="G1239" i="1"/>
  <c r="H1238" i="1"/>
  <c r="N1238" i="1" s="1"/>
  <c r="P1238" i="1" s="1"/>
  <c r="B1238" i="1" s="1"/>
  <c r="K1239" i="1"/>
  <c r="L1239" i="1" s="1"/>
  <c r="M1239" i="1" s="1"/>
  <c r="J1240" i="1"/>
  <c r="S1307" i="1" l="1"/>
  <c r="T1307" i="1"/>
  <c r="A1308" i="1"/>
  <c r="O1307" i="1"/>
  <c r="Q1307" i="1" s="1"/>
  <c r="R1307" i="1" s="1"/>
  <c r="D1307" i="1"/>
  <c r="E1307" i="1" s="1"/>
  <c r="F1308" i="1" s="1"/>
  <c r="C1271" i="1"/>
  <c r="K1240" i="1"/>
  <c r="L1240" i="1" s="1"/>
  <c r="M1240" i="1" s="1"/>
  <c r="J1241" i="1"/>
  <c r="G1240" i="1"/>
  <c r="H1239" i="1"/>
  <c r="N1239" i="1" s="1"/>
  <c r="P1239" i="1" s="1"/>
  <c r="B1239" i="1" s="1"/>
  <c r="O1308" i="1" l="1"/>
  <c r="Q1308" i="1" s="1"/>
  <c r="R1308" i="1" s="1"/>
  <c r="A1309" i="1"/>
  <c r="D1308" i="1"/>
  <c r="E1308" i="1" s="1"/>
  <c r="F1309" i="1" s="1"/>
  <c r="T1308" i="1"/>
  <c r="S1308" i="1"/>
  <c r="C1272" i="1"/>
  <c r="G1241" i="1"/>
  <c r="H1240" i="1"/>
  <c r="N1240" i="1" s="1"/>
  <c r="P1240" i="1" s="1"/>
  <c r="B1240" i="1" s="1"/>
  <c r="K1241" i="1"/>
  <c r="L1241" i="1" s="1"/>
  <c r="M1241" i="1" s="1"/>
  <c r="J1242" i="1"/>
  <c r="S1309" i="1" l="1"/>
  <c r="T1309" i="1"/>
  <c r="O1309" i="1"/>
  <c r="Q1309" i="1" s="1"/>
  <c r="R1309" i="1" s="1"/>
  <c r="A1310" i="1"/>
  <c r="D1309" i="1"/>
  <c r="E1309" i="1" s="1"/>
  <c r="F1310" i="1" s="1"/>
  <c r="C1273" i="1"/>
  <c r="K1242" i="1"/>
  <c r="L1242" i="1" s="1"/>
  <c r="M1242" i="1" s="1"/>
  <c r="J1243" i="1"/>
  <c r="G1242" i="1"/>
  <c r="H1241" i="1"/>
  <c r="N1241" i="1" s="1"/>
  <c r="P1241" i="1" s="1"/>
  <c r="B1241" i="1" s="1"/>
  <c r="O1310" i="1" l="1"/>
  <c r="Q1310" i="1" s="1"/>
  <c r="R1310" i="1" s="1"/>
  <c r="A1311" i="1"/>
  <c r="D1310" i="1"/>
  <c r="E1310" i="1" s="1"/>
  <c r="F1311" i="1" s="1"/>
  <c r="T1310" i="1"/>
  <c r="S1310" i="1"/>
  <c r="S1311" i="1" s="1"/>
  <c r="C1274" i="1"/>
  <c r="G1243" i="1"/>
  <c r="H1242" i="1"/>
  <c r="N1242" i="1" s="1"/>
  <c r="P1242" i="1" s="1"/>
  <c r="B1242" i="1" s="1"/>
  <c r="K1243" i="1"/>
  <c r="L1243" i="1" s="1"/>
  <c r="M1243" i="1" s="1"/>
  <c r="J1244" i="1"/>
  <c r="T1311" i="1" l="1"/>
  <c r="O1311" i="1"/>
  <c r="Q1311" i="1" s="1"/>
  <c r="R1311" i="1" s="1"/>
  <c r="D1311" i="1"/>
  <c r="E1311" i="1" s="1"/>
  <c r="F1312" i="1" s="1"/>
  <c r="A1312" i="1"/>
  <c r="C1275" i="1"/>
  <c r="K1244" i="1"/>
  <c r="L1244" i="1" s="1"/>
  <c r="M1244" i="1" s="1"/>
  <c r="J1245" i="1"/>
  <c r="G1244" i="1"/>
  <c r="H1243" i="1"/>
  <c r="N1243" i="1" s="1"/>
  <c r="P1243" i="1" s="1"/>
  <c r="B1243" i="1" s="1"/>
  <c r="O1312" i="1" l="1"/>
  <c r="Q1312" i="1" s="1"/>
  <c r="R1312" i="1" s="1"/>
  <c r="A1313" i="1"/>
  <c r="D1312" i="1"/>
  <c r="E1312" i="1" s="1"/>
  <c r="F1313" i="1" s="1"/>
  <c r="T1312" i="1"/>
  <c r="T1313" i="1" s="1"/>
  <c r="S1312" i="1"/>
  <c r="S1313" i="1" s="1"/>
  <c r="C1276" i="1"/>
  <c r="G1245" i="1"/>
  <c r="H1244" i="1"/>
  <c r="N1244" i="1" s="1"/>
  <c r="P1244" i="1" s="1"/>
  <c r="B1244" i="1" s="1"/>
  <c r="K1245" i="1"/>
  <c r="L1245" i="1" s="1"/>
  <c r="M1245" i="1" s="1"/>
  <c r="J1246" i="1"/>
  <c r="D1313" i="1" l="1"/>
  <c r="E1313" i="1" s="1"/>
  <c r="F1314" i="1" s="1"/>
  <c r="O1313" i="1"/>
  <c r="Q1313" i="1" s="1"/>
  <c r="R1313" i="1" s="1"/>
  <c r="A1314" i="1"/>
  <c r="C1277" i="1"/>
  <c r="K1246" i="1"/>
  <c r="L1246" i="1" s="1"/>
  <c r="M1246" i="1" s="1"/>
  <c r="J1247" i="1"/>
  <c r="G1246" i="1"/>
  <c r="H1245" i="1"/>
  <c r="N1245" i="1" s="1"/>
  <c r="P1245" i="1" s="1"/>
  <c r="B1245" i="1" s="1"/>
  <c r="D1314" i="1" l="1"/>
  <c r="E1314" i="1" s="1"/>
  <c r="F1315" i="1" s="1"/>
  <c r="A1315" i="1"/>
  <c r="O1314" i="1"/>
  <c r="Q1314" i="1" s="1"/>
  <c r="R1314" i="1" s="1"/>
  <c r="T1314" i="1"/>
  <c r="S1314" i="1"/>
  <c r="C1278" i="1"/>
  <c r="G1247" i="1"/>
  <c r="H1246" i="1"/>
  <c r="N1246" i="1" s="1"/>
  <c r="P1246" i="1" s="1"/>
  <c r="B1246" i="1" s="1"/>
  <c r="K1247" i="1"/>
  <c r="L1247" i="1" s="1"/>
  <c r="M1247" i="1" s="1"/>
  <c r="J1248" i="1"/>
  <c r="S1315" i="1" l="1"/>
  <c r="T1315" i="1"/>
  <c r="A1316" i="1"/>
  <c r="D1315" i="1"/>
  <c r="E1315" i="1" s="1"/>
  <c r="F1316" i="1" s="1"/>
  <c r="O1315" i="1"/>
  <c r="Q1315" i="1" s="1"/>
  <c r="R1315" i="1" s="1"/>
  <c r="C1279" i="1"/>
  <c r="K1248" i="1"/>
  <c r="L1248" i="1" s="1"/>
  <c r="M1248" i="1" s="1"/>
  <c r="J1249" i="1"/>
  <c r="G1248" i="1"/>
  <c r="H1247" i="1"/>
  <c r="N1247" i="1" s="1"/>
  <c r="P1247" i="1" s="1"/>
  <c r="B1247" i="1" s="1"/>
  <c r="A1317" i="1" l="1"/>
  <c r="D1316" i="1"/>
  <c r="E1316" i="1" s="1"/>
  <c r="F1317" i="1" s="1"/>
  <c r="O1316" i="1"/>
  <c r="Q1316" i="1" s="1"/>
  <c r="R1316" i="1" s="1"/>
  <c r="T1316" i="1"/>
  <c r="S1316" i="1"/>
  <c r="C1280" i="1"/>
  <c r="G1249" i="1"/>
  <c r="H1248" i="1"/>
  <c r="N1248" i="1" s="1"/>
  <c r="P1248" i="1" s="1"/>
  <c r="B1248" i="1" s="1"/>
  <c r="K1249" i="1"/>
  <c r="L1249" i="1" s="1"/>
  <c r="M1249" i="1" s="1"/>
  <c r="J1250" i="1"/>
  <c r="S1317" i="1" l="1"/>
  <c r="T1317" i="1"/>
  <c r="O1317" i="1"/>
  <c r="Q1317" i="1" s="1"/>
  <c r="R1317" i="1" s="1"/>
  <c r="A1318" i="1"/>
  <c r="D1317" i="1"/>
  <c r="E1317" i="1" s="1"/>
  <c r="F1318" i="1" s="1"/>
  <c r="C1281" i="1"/>
  <c r="K1250" i="1"/>
  <c r="L1250" i="1" s="1"/>
  <c r="M1250" i="1" s="1"/>
  <c r="J1251" i="1"/>
  <c r="G1250" i="1"/>
  <c r="H1249" i="1"/>
  <c r="N1249" i="1" s="1"/>
  <c r="P1249" i="1" s="1"/>
  <c r="B1249" i="1" s="1"/>
  <c r="D1318" i="1" l="1"/>
  <c r="E1318" i="1" s="1"/>
  <c r="F1319" i="1" s="1"/>
  <c r="O1318" i="1"/>
  <c r="Q1318" i="1" s="1"/>
  <c r="R1318" i="1" s="1"/>
  <c r="A1319" i="1"/>
  <c r="T1318" i="1"/>
  <c r="S1318" i="1"/>
  <c r="C1282" i="1"/>
  <c r="G1251" i="1"/>
  <c r="H1250" i="1"/>
  <c r="N1250" i="1" s="1"/>
  <c r="P1250" i="1" s="1"/>
  <c r="B1250" i="1" s="1"/>
  <c r="K1251" i="1"/>
  <c r="L1251" i="1" s="1"/>
  <c r="M1251" i="1" s="1"/>
  <c r="J1252" i="1"/>
  <c r="T1319" i="1" l="1"/>
  <c r="S1319" i="1"/>
  <c r="O1319" i="1"/>
  <c r="Q1319" i="1" s="1"/>
  <c r="R1319" i="1" s="1"/>
  <c r="D1319" i="1"/>
  <c r="E1319" i="1" s="1"/>
  <c r="F1320" i="1" s="1"/>
  <c r="A1320" i="1"/>
  <c r="C1283" i="1"/>
  <c r="K1252" i="1"/>
  <c r="L1252" i="1" s="1"/>
  <c r="M1252" i="1" s="1"/>
  <c r="J1253" i="1"/>
  <c r="G1252" i="1"/>
  <c r="H1251" i="1"/>
  <c r="N1251" i="1" s="1"/>
  <c r="P1251" i="1" s="1"/>
  <c r="B1251" i="1" s="1"/>
  <c r="O1320" i="1" l="1"/>
  <c r="Q1320" i="1" s="1"/>
  <c r="R1320" i="1" s="1"/>
  <c r="A1321" i="1"/>
  <c r="D1320" i="1"/>
  <c r="E1320" i="1" s="1"/>
  <c r="F1321" i="1" s="1"/>
  <c r="S1320" i="1"/>
  <c r="T1320" i="1"/>
  <c r="C1284" i="1"/>
  <c r="H1252" i="1"/>
  <c r="N1252" i="1" s="1"/>
  <c r="P1252" i="1" s="1"/>
  <c r="B1252" i="1" s="1"/>
  <c r="G1253" i="1"/>
  <c r="K1253" i="1"/>
  <c r="L1253" i="1" s="1"/>
  <c r="M1253" i="1" s="1"/>
  <c r="J1254" i="1"/>
  <c r="S1321" i="1" l="1"/>
  <c r="T1321" i="1"/>
  <c r="O1321" i="1"/>
  <c r="Q1321" i="1" s="1"/>
  <c r="R1321" i="1" s="1"/>
  <c r="D1321" i="1"/>
  <c r="E1321" i="1" s="1"/>
  <c r="F1322" i="1" s="1"/>
  <c r="A1322" i="1"/>
  <c r="C1285" i="1"/>
  <c r="K1254" i="1"/>
  <c r="L1254" i="1" s="1"/>
  <c r="M1254" i="1" s="1"/>
  <c r="J1255" i="1"/>
  <c r="G1254" i="1"/>
  <c r="H1253" i="1"/>
  <c r="N1253" i="1" s="1"/>
  <c r="P1253" i="1" s="1"/>
  <c r="B1253" i="1" s="1"/>
  <c r="O1322" i="1" l="1"/>
  <c r="Q1322" i="1" s="1"/>
  <c r="R1322" i="1" s="1"/>
  <c r="D1322" i="1"/>
  <c r="E1322" i="1" s="1"/>
  <c r="F1323" i="1" s="1"/>
  <c r="A1323" i="1"/>
  <c r="S1322" i="1"/>
  <c r="S1323" i="1" s="1"/>
  <c r="T1322" i="1"/>
  <c r="T1323" i="1" s="1"/>
  <c r="C1286" i="1"/>
  <c r="K1255" i="1"/>
  <c r="L1255" i="1" s="1"/>
  <c r="M1255" i="1" s="1"/>
  <c r="J1256" i="1"/>
  <c r="G1255" i="1"/>
  <c r="H1254" i="1"/>
  <c r="N1254" i="1" s="1"/>
  <c r="P1254" i="1" s="1"/>
  <c r="B1254" i="1" s="1"/>
  <c r="O1323" i="1" l="1"/>
  <c r="Q1323" i="1" s="1"/>
  <c r="R1323" i="1" s="1"/>
  <c r="D1323" i="1"/>
  <c r="E1323" i="1" s="1"/>
  <c r="F1324" i="1" s="1"/>
  <c r="A1324" i="1"/>
  <c r="C1287" i="1"/>
  <c r="G1256" i="1"/>
  <c r="H1255" i="1"/>
  <c r="N1255" i="1" s="1"/>
  <c r="P1255" i="1" s="1"/>
  <c r="B1255" i="1" s="1"/>
  <c r="K1256" i="1"/>
  <c r="L1256" i="1" s="1"/>
  <c r="M1256" i="1" s="1"/>
  <c r="J1257" i="1"/>
  <c r="D1324" i="1" l="1"/>
  <c r="E1324" i="1" s="1"/>
  <c r="F1325" i="1" s="1"/>
  <c r="O1324" i="1"/>
  <c r="Q1324" i="1" s="1"/>
  <c r="R1324" i="1" s="1"/>
  <c r="A1325" i="1"/>
  <c r="S1324" i="1"/>
  <c r="T1324" i="1"/>
  <c r="C1288" i="1"/>
  <c r="G1257" i="1"/>
  <c r="H1256" i="1"/>
  <c r="N1256" i="1" s="1"/>
  <c r="P1256" i="1" s="1"/>
  <c r="B1256" i="1" s="1"/>
  <c r="K1257" i="1"/>
  <c r="L1257" i="1" s="1"/>
  <c r="M1257" i="1" s="1"/>
  <c r="J1258" i="1"/>
  <c r="T1325" i="1" l="1"/>
  <c r="S1325" i="1"/>
  <c r="A1326" i="1"/>
  <c r="O1325" i="1"/>
  <c r="Q1325" i="1" s="1"/>
  <c r="R1325" i="1" s="1"/>
  <c r="D1325" i="1"/>
  <c r="E1325" i="1" s="1"/>
  <c r="F1326" i="1" s="1"/>
  <c r="C1289" i="1"/>
  <c r="K1258" i="1"/>
  <c r="L1258" i="1" s="1"/>
  <c r="M1258" i="1" s="1"/>
  <c r="J1259" i="1"/>
  <c r="G1258" i="1"/>
  <c r="H1257" i="1"/>
  <c r="N1257" i="1" s="1"/>
  <c r="P1257" i="1" s="1"/>
  <c r="B1257" i="1" s="1"/>
  <c r="O1326" i="1" l="1"/>
  <c r="Q1326" i="1" s="1"/>
  <c r="R1326" i="1" s="1"/>
  <c r="A1327" i="1"/>
  <c r="D1326" i="1"/>
  <c r="E1326" i="1" s="1"/>
  <c r="F1327" i="1" s="1"/>
  <c r="S1326" i="1"/>
  <c r="T1326" i="1"/>
  <c r="T1327" i="1" s="1"/>
  <c r="C1290" i="1"/>
  <c r="G1259" i="1"/>
  <c r="H1258" i="1"/>
  <c r="N1258" i="1" s="1"/>
  <c r="P1258" i="1" s="1"/>
  <c r="B1258" i="1" s="1"/>
  <c r="K1259" i="1"/>
  <c r="L1259" i="1" s="1"/>
  <c r="M1259" i="1" s="1"/>
  <c r="J1260" i="1"/>
  <c r="S1327" i="1" l="1"/>
  <c r="A1328" i="1"/>
  <c r="O1327" i="1"/>
  <c r="D1327" i="1"/>
  <c r="E1327" i="1" s="1"/>
  <c r="F1328" i="1" s="1"/>
  <c r="C1291" i="1"/>
  <c r="G1260" i="1"/>
  <c r="H1259" i="1"/>
  <c r="N1259" i="1" s="1"/>
  <c r="P1259" i="1" s="1"/>
  <c r="B1259" i="1" s="1"/>
  <c r="K1260" i="1"/>
  <c r="L1260" i="1" s="1"/>
  <c r="M1260" i="1" s="1"/>
  <c r="J1261" i="1"/>
  <c r="Q1327" i="1" l="1"/>
  <c r="R1327" i="1" s="1"/>
  <c r="T1328" i="1"/>
  <c r="S1328" i="1"/>
  <c r="O1328" i="1"/>
  <c r="Q1328" i="1" s="1"/>
  <c r="R1328" i="1" s="1"/>
  <c r="A1329" i="1"/>
  <c r="D1328" i="1"/>
  <c r="E1328" i="1" s="1"/>
  <c r="F1329" i="1" s="1"/>
  <c r="C1292" i="1"/>
  <c r="K1261" i="1"/>
  <c r="L1261" i="1" s="1"/>
  <c r="M1261" i="1" s="1"/>
  <c r="J1262" i="1"/>
  <c r="G1261" i="1"/>
  <c r="H1260" i="1"/>
  <c r="N1260" i="1" s="1"/>
  <c r="P1260" i="1" s="1"/>
  <c r="B1260" i="1" s="1"/>
  <c r="O1329" i="1" l="1"/>
  <c r="D1329" i="1"/>
  <c r="E1329" i="1" s="1"/>
  <c r="F1330" i="1" s="1"/>
  <c r="A1330" i="1"/>
  <c r="S1329" i="1"/>
  <c r="T1329" i="1"/>
  <c r="C1293" i="1"/>
  <c r="G1262" i="1"/>
  <c r="H1261" i="1"/>
  <c r="N1261" i="1" s="1"/>
  <c r="P1261" i="1" s="1"/>
  <c r="B1261" i="1" s="1"/>
  <c r="K1262" i="1"/>
  <c r="L1262" i="1" s="1"/>
  <c r="M1262" i="1" s="1"/>
  <c r="J1263" i="1"/>
  <c r="A1331" i="1" l="1"/>
  <c r="O1330" i="1"/>
  <c r="D1330" i="1"/>
  <c r="E1330" i="1" s="1"/>
  <c r="F1331" i="1" s="1"/>
  <c r="Q1329" i="1"/>
  <c r="R1329" i="1" s="1"/>
  <c r="S1330" i="1"/>
  <c r="T1330" i="1"/>
  <c r="C1294" i="1"/>
  <c r="G1263" i="1"/>
  <c r="H1262" i="1"/>
  <c r="N1262" i="1" s="1"/>
  <c r="P1262" i="1" s="1"/>
  <c r="B1262" i="1" s="1"/>
  <c r="K1263" i="1"/>
  <c r="L1263" i="1" s="1"/>
  <c r="M1263" i="1" s="1"/>
  <c r="J1264" i="1"/>
  <c r="Q1330" i="1" l="1"/>
  <c r="R1330" i="1" s="1"/>
  <c r="T1331" i="1"/>
  <c r="S1331" i="1"/>
  <c r="O1331" i="1"/>
  <c r="A1332" i="1"/>
  <c r="D1331" i="1"/>
  <c r="E1331" i="1" s="1"/>
  <c r="F1332" i="1" s="1"/>
  <c r="C1295" i="1"/>
  <c r="K1264" i="1"/>
  <c r="L1264" i="1" s="1"/>
  <c r="M1264" i="1" s="1"/>
  <c r="J1265" i="1"/>
  <c r="G1264" i="1"/>
  <c r="H1263" i="1"/>
  <c r="N1263" i="1" s="1"/>
  <c r="P1263" i="1" s="1"/>
  <c r="B1263" i="1" s="1"/>
  <c r="Q1331" i="1" l="1"/>
  <c r="R1331" i="1" s="1"/>
  <c r="T1332" i="1"/>
  <c r="S1332" i="1"/>
  <c r="O1332" i="1"/>
  <c r="D1332" i="1"/>
  <c r="E1332" i="1" s="1"/>
  <c r="F1333" i="1" s="1"/>
  <c r="A1333" i="1"/>
  <c r="C1296" i="1"/>
  <c r="G1265" i="1"/>
  <c r="H1264" i="1"/>
  <c r="N1264" i="1" s="1"/>
  <c r="P1264" i="1" s="1"/>
  <c r="B1264" i="1" s="1"/>
  <c r="K1265" i="1"/>
  <c r="L1265" i="1" s="1"/>
  <c r="M1265" i="1" s="1"/>
  <c r="J1266" i="1"/>
  <c r="O1333" i="1" l="1"/>
  <c r="A1334" i="1"/>
  <c r="D1333" i="1"/>
  <c r="E1333" i="1" s="1"/>
  <c r="F1334" i="1" s="1"/>
  <c r="Q1332" i="1"/>
  <c r="R1332" i="1" s="1"/>
  <c r="S1333" i="1"/>
  <c r="T1333" i="1"/>
  <c r="C1297" i="1"/>
  <c r="K1266" i="1"/>
  <c r="L1266" i="1" s="1"/>
  <c r="M1266" i="1" s="1"/>
  <c r="J1267" i="1"/>
  <c r="G1266" i="1"/>
  <c r="H1265" i="1"/>
  <c r="N1265" i="1" s="1"/>
  <c r="P1265" i="1" s="1"/>
  <c r="B1265" i="1" s="1"/>
  <c r="O1334" i="1" l="1"/>
  <c r="Q1334" i="1" s="1"/>
  <c r="R1334" i="1" s="1"/>
  <c r="A1335" i="1"/>
  <c r="D1334" i="1"/>
  <c r="E1334" i="1" s="1"/>
  <c r="Q1333" i="1"/>
  <c r="R1333" i="1" s="1"/>
  <c r="S1334" i="1"/>
  <c r="T1334" i="1"/>
  <c r="C1298" i="1"/>
  <c r="G1267" i="1"/>
  <c r="H1266" i="1"/>
  <c r="N1266" i="1" s="1"/>
  <c r="P1266" i="1" s="1"/>
  <c r="B1266" i="1" s="1"/>
  <c r="K1267" i="1"/>
  <c r="L1267" i="1" s="1"/>
  <c r="M1267" i="1" s="1"/>
  <c r="J1268" i="1"/>
  <c r="C1299" i="1" l="1"/>
  <c r="K1268" i="1"/>
  <c r="L1268" i="1" s="1"/>
  <c r="M1268" i="1" s="1"/>
  <c r="J1269" i="1"/>
  <c r="G1268" i="1"/>
  <c r="H1267" i="1"/>
  <c r="N1267" i="1" s="1"/>
  <c r="P1267" i="1" s="1"/>
  <c r="B1267" i="1" s="1"/>
  <c r="C1300" i="1" l="1"/>
  <c r="G1269" i="1"/>
  <c r="H1268" i="1"/>
  <c r="N1268" i="1" s="1"/>
  <c r="P1268" i="1" s="1"/>
  <c r="B1268" i="1" s="1"/>
  <c r="K1269" i="1"/>
  <c r="L1269" i="1" s="1"/>
  <c r="M1269" i="1" s="1"/>
  <c r="J1270" i="1"/>
  <c r="C1301" i="1" l="1"/>
  <c r="G1270" i="1"/>
  <c r="H1269" i="1"/>
  <c r="N1269" i="1" s="1"/>
  <c r="P1269" i="1" s="1"/>
  <c r="B1269" i="1" s="1"/>
  <c r="K1270" i="1"/>
  <c r="L1270" i="1" s="1"/>
  <c r="M1270" i="1" s="1"/>
  <c r="J1271" i="1"/>
  <c r="C1302" i="1" l="1"/>
  <c r="G1271" i="1"/>
  <c r="H1270" i="1"/>
  <c r="N1270" i="1" s="1"/>
  <c r="P1270" i="1" s="1"/>
  <c r="B1270" i="1" s="1"/>
  <c r="K1271" i="1"/>
  <c r="L1271" i="1" s="1"/>
  <c r="M1271" i="1" s="1"/>
  <c r="J1272" i="1"/>
  <c r="C1303" i="1" l="1"/>
  <c r="K1272" i="1"/>
  <c r="L1272" i="1" s="1"/>
  <c r="M1272" i="1" s="1"/>
  <c r="J1273" i="1"/>
  <c r="G1272" i="1"/>
  <c r="H1271" i="1"/>
  <c r="N1271" i="1" s="1"/>
  <c r="P1271" i="1" s="1"/>
  <c r="B1271" i="1" s="1"/>
  <c r="C1304" i="1" l="1"/>
  <c r="G1273" i="1"/>
  <c r="H1272" i="1"/>
  <c r="N1272" i="1" s="1"/>
  <c r="P1272" i="1" s="1"/>
  <c r="B1272" i="1" s="1"/>
  <c r="K1273" i="1"/>
  <c r="L1273" i="1" s="1"/>
  <c r="M1273" i="1" s="1"/>
  <c r="J1274" i="1"/>
  <c r="C1305" i="1" l="1"/>
  <c r="K1274" i="1"/>
  <c r="L1274" i="1" s="1"/>
  <c r="M1274" i="1" s="1"/>
  <c r="J1275" i="1"/>
  <c r="G1274" i="1"/>
  <c r="H1273" i="1"/>
  <c r="N1273" i="1" s="1"/>
  <c r="P1273" i="1" s="1"/>
  <c r="B1273" i="1" s="1"/>
  <c r="C1306" i="1" l="1"/>
  <c r="G1275" i="1"/>
  <c r="H1274" i="1"/>
  <c r="N1274" i="1" s="1"/>
  <c r="P1274" i="1" s="1"/>
  <c r="B1274" i="1" s="1"/>
  <c r="K1275" i="1"/>
  <c r="L1275" i="1" s="1"/>
  <c r="M1275" i="1" s="1"/>
  <c r="J1276" i="1"/>
  <c r="C1307" i="1" l="1"/>
  <c r="K1276" i="1"/>
  <c r="L1276" i="1" s="1"/>
  <c r="M1276" i="1" s="1"/>
  <c r="J1277" i="1"/>
  <c r="G1276" i="1"/>
  <c r="H1275" i="1"/>
  <c r="N1275" i="1" s="1"/>
  <c r="P1275" i="1" s="1"/>
  <c r="B1275" i="1" s="1"/>
  <c r="C1308" i="1" l="1"/>
  <c r="G1277" i="1"/>
  <c r="H1276" i="1"/>
  <c r="N1276" i="1" s="1"/>
  <c r="P1276" i="1" s="1"/>
  <c r="B1276" i="1" s="1"/>
  <c r="K1277" i="1"/>
  <c r="L1277" i="1" s="1"/>
  <c r="M1277" i="1" s="1"/>
  <c r="J1278" i="1"/>
  <c r="C1309" i="1" l="1"/>
  <c r="K1278" i="1"/>
  <c r="L1278" i="1" s="1"/>
  <c r="M1278" i="1" s="1"/>
  <c r="J1279" i="1"/>
  <c r="G1278" i="1"/>
  <c r="H1277" i="1"/>
  <c r="N1277" i="1" s="1"/>
  <c r="P1277" i="1" s="1"/>
  <c r="B1277" i="1" s="1"/>
  <c r="C1310" i="1" l="1"/>
  <c r="G1279" i="1"/>
  <c r="H1278" i="1"/>
  <c r="N1278" i="1" s="1"/>
  <c r="P1278" i="1" s="1"/>
  <c r="B1278" i="1" s="1"/>
  <c r="K1279" i="1"/>
  <c r="L1279" i="1" s="1"/>
  <c r="M1279" i="1" s="1"/>
  <c r="J1280" i="1"/>
  <c r="C1311" i="1" l="1"/>
  <c r="K1280" i="1"/>
  <c r="L1280" i="1" s="1"/>
  <c r="M1280" i="1" s="1"/>
  <c r="J1281" i="1"/>
  <c r="G1280" i="1"/>
  <c r="H1279" i="1"/>
  <c r="N1279" i="1" s="1"/>
  <c r="P1279" i="1" s="1"/>
  <c r="B1279" i="1" s="1"/>
  <c r="C1312" i="1" l="1"/>
  <c r="G1281" i="1"/>
  <c r="H1280" i="1"/>
  <c r="N1280" i="1" s="1"/>
  <c r="P1280" i="1" s="1"/>
  <c r="B1280" i="1" s="1"/>
  <c r="K1281" i="1"/>
  <c r="L1281" i="1" s="1"/>
  <c r="M1281" i="1" s="1"/>
  <c r="J1282" i="1"/>
  <c r="C1313" i="1" l="1"/>
  <c r="K1282" i="1"/>
  <c r="L1282" i="1" s="1"/>
  <c r="M1282" i="1" s="1"/>
  <c r="J1283" i="1"/>
  <c r="G1282" i="1"/>
  <c r="H1281" i="1"/>
  <c r="N1281" i="1" s="1"/>
  <c r="P1281" i="1" s="1"/>
  <c r="B1281" i="1" s="1"/>
  <c r="C1314" i="1" l="1"/>
  <c r="G1283" i="1"/>
  <c r="H1282" i="1"/>
  <c r="N1282" i="1" s="1"/>
  <c r="P1282" i="1" s="1"/>
  <c r="B1282" i="1" s="1"/>
  <c r="K1283" i="1"/>
  <c r="L1283" i="1" s="1"/>
  <c r="M1283" i="1" s="1"/>
  <c r="J1284" i="1"/>
  <c r="C1315" i="1" l="1"/>
  <c r="K1284" i="1"/>
  <c r="L1284" i="1" s="1"/>
  <c r="M1284" i="1" s="1"/>
  <c r="J1285" i="1"/>
  <c r="G1284" i="1"/>
  <c r="H1283" i="1"/>
  <c r="N1283" i="1" s="1"/>
  <c r="P1283" i="1" s="1"/>
  <c r="B1283" i="1" s="1"/>
  <c r="C1316" i="1" l="1"/>
  <c r="G1285" i="1"/>
  <c r="H1284" i="1"/>
  <c r="N1284" i="1" s="1"/>
  <c r="P1284" i="1" s="1"/>
  <c r="B1284" i="1" s="1"/>
  <c r="K1285" i="1"/>
  <c r="L1285" i="1" s="1"/>
  <c r="M1285" i="1" s="1"/>
  <c r="J1286" i="1"/>
  <c r="C1317" i="1" l="1"/>
  <c r="G1286" i="1"/>
  <c r="H1285" i="1"/>
  <c r="N1285" i="1" s="1"/>
  <c r="P1285" i="1" s="1"/>
  <c r="B1285" i="1" s="1"/>
  <c r="K1286" i="1"/>
  <c r="L1286" i="1" s="1"/>
  <c r="M1286" i="1" s="1"/>
  <c r="J1287" i="1"/>
  <c r="C1318" i="1" l="1"/>
  <c r="K1287" i="1"/>
  <c r="L1287" i="1" s="1"/>
  <c r="M1287" i="1" s="1"/>
  <c r="J1288" i="1"/>
  <c r="G1287" i="1"/>
  <c r="H1286" i="1"/>
  <c r="N1286" i="1" s="1"/>
  <c r="P1286" i="1" s="1"/>
  <c r="B1286" i="1" s="1"/>
  <c r="C1319" i="1" l="1"/>
  <c r="G1288" i="1"/>
  <c r="H1287" i="1"/>
  <c r="N1287" i="1" s="1"/>
  <c r="P1287" i="1" s="1"/>
  <c r="B1287" i="1" s="1"/>
  <c r="K1288" i="1"/>
  <c r="L1288" i="1" s="1"/>
  <c r="M1288" i="1" s="1"/>
  <c r="J1289" i="1"/>
  <c r="C1320" i="1" l="1"/>
  <c r="K1289" i="1"/>
  <c r="L1289" i="1" s="1"/>
  <c r="M1289" i="1" s="1"/>
  <c r="J1290" i="1"/>
  <c r="G1289" i="1"/>
  <c r="H1288" i="1"/>
  <c r="N1288" i="1" s="1"/>
  <c r="P1288" i="1" s="1"/>
  <c r="B1288" i="1" s="1"/>
  <c r="C1321" i="1" l="1"/>
  <c r="G1290" i="1"/>
  <c r="H1289" i="1"/>
  <c r="N1289" i="1" s="1"/>
  <c r="P1289" i="1" s="1"/>
  <c r="B1289" i="1" s="1"/>
  <c r="K1290" i="1"/>
  <c r="L1290" i="1" s="1"/>
  <c r="M1290" i="1" s="1"/>
  <c r="J1291" i="1"/>
  <c r="C1322" i="1" l="1"/>
  <c r="K1291" i="1"/>
  <c r="L1291" i="1" s="1"/>
  <c r="M1291" i="1" s="1"/>
  <c r="J1292" i="1"/>
  <c r="G1291" i="1"/>
  <c r="H1290" i="1"/>
  <c r="N1290" i="1" s="1"/>
  <c r="P1290" i="1" s="1"/>
  <c r="B1290" i="1" s="1"/>
  <c r="C1323" i="1" l="1"/>
  <c r="G1292" i="1"/>
  <c r="H1291" i="1"/>
  <c r="N1291" i="1" s="1"/>
  <c r="P1291" i="1" s="1"/>
  <c r="B1291" i="1" s="1"/>
  <c r="K1292" i="1"/>
  <c r="L1292" i="1" s="1"/>
  <c r="M1292" i="1" s="1"/>
  <c r="J1293" i="1"/>
  <c r="C1324" i="1" l="1"/>
  <c r="K1293" i="1"/>
  <c r="L1293" i="1" s="1"/>
  <c r="M1293" i="1" s="1"/>
  <c r="J1294" i="1"/>
  <c r="G1293" i="1"/>
  <c r="H1292" i="1"/>
  <c r="N1292" i="1" s="1"/>
  <c r="P1292" i="1" s="1"/>
  <c r="B1292" i="1" s="1"/>
  <c r="C1325" i="1" l="1"/>
  <c r="C1326" i="1" s="1"/>
  <c r="C1327" i="1" s="1"/>
  <c r="C1328" i="1" s="1"/>
  <c r="C1329" i="1" s="1"/>
  <c r="C1330" i="1" s="1"/>
  <c r="C1331" i="1" s="1"/>
  <c r="K1294" i="1"/>
  <c r="L1294" i="1" s="1"/>
  <c r="M1294" i="1" s="1"/>
  <c r="J1295" i="1"/>
  <c r="G1294" i="1"/>
  <c r="H1293" i="1"/>
  <c r="N1293" i="1" s="1"/>
  <c r="P1293" i="1" s="1"/>
  <c r="B1293" i="1" s="1"/>
  <c r="C1332" i="1" l="1"/>
  <c r="G1295" i="1"/>
  <c r="H1294" i="1"/>
  <c r="N1294" i="1" s="1"/>
  <c r="P1294" i="1" s="1"/>
  <c r="B1294" i="1" s="1"/>
  <c r="K1295" i="1"/>
  <c r="L1295" i="1" s="1"/>
  <c r="M1295" i="1" s="1"/>
  <c r="J1296" i="1"/>
  <c r="C1333" i="1" l="1"/>
  <c r="K1296" i="1"/>
  <c r="L1296" i="1" s="1"/>
  <c r="M1296" i="1" s="1"/>
  <c r="J1297" i="1"/>
  <c r="G1296" i="1"/>
  <c r="H1295" i="1"/>
  <c r="N1295" i="1" s="1"/>
  <c r="P1295" i="1" s="1"/>
  <c r="B1295" i="1" s="1"/>
  <c r="C1334" i="1" l="1"/>
  <c r="G1297" i="1"/>
  <c r="H1296" i="1"/>
  <c r="N1296" i="1" s="1"/>
  <c r="P1296" i="1" s="1"/>
  <c r="B1296" i="1" s="1"/>
  <c r="K1297" i="1"/>
  <c r="L1297" i="1" s="1"/>
  <c r="M1297" i="1" s="1"/>
  <c r="J1298" i="1"/>
  <c r="C1335" i="1" l="1"/>
  <c r="K1298" i="1"/>
  <c r="L1298" i="1" s="1"/>
  <c r="M1298" i="1" s="1"/>
  <c r="J1299" i="1"/>
  <c r="G1298" i="1"/>
  <c r="H1297" i="1"/>
  <c r="N1297" i="1" s="1"/>
  <c r="P1297" i="1" s="1"/>
  <c r="B1297" i="1" s="1"/>
  <c r="G1299" i="1" l="1"/>
  <c r="H1298" i="1"/>
  <c r="N1298" i="1" s="1"/>
  <c r="P1298" i="1" s="1"/>
  <c r="B1298" i="1" s="1"/>
  <c r="K1299" i="1"/>
  <c r="L1299" i="1" s="1"/>
  <c r="M1299" i="1" s="1"/>
  <c r="J1300" i="1"/>
  <c r="K1300" i="1" l="1"/>
  <c r="L1300" i="1" s="1"/>
  <c r="M1300" i="1" s="1"/>
  <c r="J1301" i="1"/>
  <c r="G1300" i="1"/>
  <c r="H1299" i="1"/>
  <c r="N1299" i="1" s="1"/>
  <c r="P1299" i="1" s="1"/>
  <c r="B1299" i="1" s="1"/>
  <c r="G1301" i="1" l="1"/>
  <c r="H1300" i="1"/>
  <c r="N1300" i="1" s="1"/>
  <c r="P1300" i="1" s="1"/>
  <c r="B1300" i="1" s="1"/>
  <c r="K1301" i="1"/>
  <c r="L1301" i="1" s="1"/>
  <c r="M1301" i="1" s="1"/>
  <c r="J1302" i="1"/>
  <c r="G1302" i="1" l="1"/>
  <c r="H1301" i="1"/>
  <c r="N1301" i="1" s="1"/>
  <c r="P1301" i="1" s="1"/>
  <c r="B1301" i="1" s="1"/>
  <c r="K1302" i="1"/>
  <c r="L1302" i="1" s="1"/>
  <c r="M1302" i="1" s="1"/>
  <c r="J1303" i="1"/>
  <c r="G1303" i="1" l="1"/>
  <c r="H1302" i="1"/>
  <c r="N1302" i="1" s="1"/>
  <c r="P1302" i="1" s="1"/>
  <c r="B1302" i="1" s="1"/>
  <c r="K1303" i="1"/>
  <c r="L1303" i="1" s="1"/>
  <c r="M1303" i="1" s="1"/>
  <c r="J1304" i="1"/>
  <c r="K1304" i="1" l="1"/>
  <c r="L1304" i="1" s="1"/>
  <c r="M1304" i="1" s="1"/>
  <c r="J1305" i="1"/>
  <c r="G1304" i="1"/>
  <c r="H1303" i="1"/>
  <c r="N1303" i="1" s="1"/>
  <c r="P1303" i="1" s="1"/>
  <c r="B1303" i="1" s="1"/>
  <c r="G1305" i="1" l="1"/>
  <c r="H1304" i="1"/>
  <c r="N1304" i="1" s="1"/>
  <c r="P1304" i="1" s="1"/>
  <c r="B1304" i="1" s="1"/>
  <c r="K1305" i="1"/>
  <c r="L1305" i="1" s="1"/>
  <c r="M1305" i="1" s="1"/>
  <c r="J1306" i="1"/>
  <c r="G1306" i="1" l="1"/>
  <c r="H1305" i="1"/>
  <c r="N1305" i="1" s="1"/>
  <c r="P1305" i="1" s="1"/>
  <c r="B1305" i="1" s="1"/>
  <c r="K1306" i="1"/>
  <c r="L1306" i="1" s="1"/>
  <c r="M1306" i="1" s="1"/>
  <c r="J1307" i="1"/>
  <c r="K1307" i="1" l="1"/>
  <c r="L1307" i="1" s="1"/>
  <c r="M1307" i="1" s="1"/>
  <c r="J1308" i="1"/>
  <c r="G1307" i="1"/>
  <c r="H1306" i="1"/>
  <c r="N1306" i="1" s="1"/>
  <c r="P1306" i="1" s="1"/>
  <c r="B1306" i="1" s="1"/>
  <c r="G1308" i="1" l="1"/>
  <c r="H1307" i="1"/>
  <c r="N1307" i="1" s="1"/>
  <c r="P1307" i="1" s="1"/>
  <c r="B1307" i="1" s="1"/>
  <c r="K1308" i="1"/>
  <c r="L1308" i="1" s="1"/>
  <c r="M1308" i="1" s="1"/>
  <c r="J1309" i="1"/>
  <c r="K1309" i="1" l="1"/>
  <c r="L1309" i="1" s="1"/>
  <c r="M1309" i="1" s="1"/>
  <c r="J1310" i="1"/>
  <c r="G1309" i="1"/>
  <c r="H1308" i="1"/>
  <c r="N1308" i="1" s="1"/>
  <c r="P1308" i="1" s="1"/>
  <c r="B1308" i="1" s="1"/>
  <c r="G1310" i="1" l="1"/>
  <c r="H1309" i="1"/>
  <c r="N1309" i="1" s="1"/>
  <c r="P1309" i="1" s="1"/>
  <c r="B1309" i="1" s="1"/>
  <c r="K1310" i="1"/>
  <c r="L1310" i="1" s="1"/>
  <c r="M1310" i="1" s="1"/>
  <c r="J1311" i="1"/>
  <c r="K1311" i="1" l="1"/>
  <c r="L1311" i="1" s="1"/>
  <c r="M1311" i="1" s="1"/>
  <c r="J1312" i="1"/>
  <c r="G1311" i="1"/>
  <c r="H1310" i="1"/>
  <c r="N1310" i="1" s="1"/>
  <c r="P1310" i="1" s="1"/>
  <c r="B1310" i="1" s="1"/>
  <c r="G1312" i="1" l="1"/>
  <c r="H1311" i="1"/>
  <c r="N1311" i="1" s="1"/>
  <c r="P1311" i="1" s="1"/>
  <c r="B1311" i="1" s="1"/>
  <c r="K1312" i="1"/>
  <c r="L1312" i="1" s="1"/>
  <c r="M1312" i="1" s="1"/>
  <c r="J1313" i="1"/>
  <c r="K1313" i="1" l="1"/>
  <c r="L1313" i="1" s="1"/>
  <c r="M1313" i="1" s="1"/>
  <c r="J1314" i="1"/>
  <c r="G1313" i="1"/>
  <c r="H1312" i="1"/>
  <c r="N1312" i="1" s="1"/>
  <c r="P1312" i="1" s="1"/>
  <c r="B1312" i="1" s="1"/>
  <c r="G1314" i="1" l="1"/>
  <c r="H1313" i="1"/>
  <c r="N1313" i="1" s="1"/>
  <c r="P1313" i="1" s="1"/>
  <c r="B1313" i="1" s="1"/>
  <c r="K1314" i="1"/>
  <c r="L1314" i="1" s="1"/>
  <c r="M1314" i="1" s="1"/>
  <c r="J1315" i="1"/>
  <c r="K1315" i="1" l="1"/>
  <c r="L1315" i="1" s="1"/>
  <c r="M1315" i="1" s="1"/>
  <c r="J1316" i="1"/>
  <c r="G1315" i="1"/>
  <c r="H1314" i="1"/>
  <c r="N1314" i="1" s="1"/>
  <c r="P1314" i="1" s="1"/>
  <c r="B1314" i="1" s="1"/>
  <c r="G1316" i="1" l="1"/>
  <c r="H1315" i="1"/>
  <c r="N1315" i="1" s="1"/>
  <c r="P1315" i="1" s="1"/>
  <c r="B1315" i="1" s="1"/>
  <c r="K1316" i="1"/>
  <c r="L1316" i="1" s="1"/>
  <c r="M1316" i="1" s="1"/>
  <c r="J1317" i="1"/>
  <c r="K1317" i="1" l="1"/>
  <c r="L1317" i="1" s="1"/>
  <c r="M1317" i="1" s="1"/>
  <c r="J1318" i="1"/>
  <c r="G1317" i="1"/>
  <c r="H1316" i="1"/>
  <c r="N1316" i="1" s="1"/>
  <c r="P1316" i="1" s="1"/>
  <c r="B1316" i="1" s="1"/>
  <c r="G1318" i="1" l="1"/>
  <c r="H1317" i="1"/>
  <c r="N1317" i="1" s="1"/>
  <c r="P1317" i="1" s="1"/>
  <c r="B1317" i="1" s="1"/>
  <c r="K1318" i="1"/>
  <c r="L1318" i="1" s="1"/>
  <c r="M1318" i="1" s="1"/>
  <c r="J1319" i="1"/>
  <c r="K1319" i="1" l="1"/>
  <c r="L1319" i="1" s="1"/>
  <c r="M1319" i="1" s="1"/>
  <c r="J1320" i="1"/>
  <c r="G1319" i="1"/>
  <c r="H1318" i="1"/>
  <c r="N1318" i="1" s="1"/>
  <c r="P1318" i="1" s="1"/>
  <c r="B1318" i="1" s="1"/>
  <c r="G1320" i="1" l="1"/>
  <c r="H1319" i="1"/>
  <c r="N1319" i="1" s="1"/>
  <c r="P1319" i="1" s="1"/>
  <c r="B1319" i="1" s="1"/>
  <c r="K1320" i="1"/>
  <c r="L1320" i="1" s="1"/>
  <c r="M1320" i="1" s="1"/>
  <c r="J1321" i="1"/>
  <c r="K1321" i="1" l="1"/>
  <c r="L1321" i="1" s="1"/>
  <c r="M1321" i="1" s="1"/>
  <c r="J1322" i="1"/>
  <c r="G1321" i="1"/>
  <c r="H1320" i="1"/>
  <c r="N1320" i="1" s="1"/>
  <c r="P1320" i="1" s="1"/>
  <c r="B1320" i="1" s="1"/>
  <c r="G1322" i="1" l="1"/>
  <c r="H1321" i="1"/>
  <c r="N1321" i="1" s="1"/>
  <c r="P1321" i="1" s="1"/>
  <c r="B1321" i="1" s="1"/>
  <c r="K1322" i="1"/>
  <c r="L1322" i="1" s="1"/>
  <c r="M1322" i="1" s="1"/>
  <c r="J1323" i="1"/>
  <c r="K1323" i="1" l="1"/>
  <c r="L1323" i="1" s="1"/>
  <c r="M1323" i="1" s="1"/>
  <c r="J1324" i="1"/>
  <c r="G1323" i="1"/>
  <c r="H1322" i="1"/>
  <c r="N1322" i="1" s="1"/>
  <c r="P1322" i="1" s="1"/>
  <c r="B1322" i="1" s="1"/>
  <c r="G1324" i="1" l="1"/>
  <c r="H1323" i="1"/>
  <c r="N1323" i="1" s="1"/>
  <c r="P1323" i="1" s="1"/>
  <c r="B1323" i="1" s="1"/>
  <c r="K1324" i="1"/>
  <c r="L1324" i="1" s="1"/>
  <c r="M1324" i="1" s="1"/>
  <c r="J1325" i="1"/>
  <c r="K1325" i="1" l="1"/>
  <c r="L1325" i="1" s="1"/>
  <c r="M1325" i="1" s="1"/>
  <c r="J1326" i="1"/>
  <c r="G1325" i="1"/>
  <c r="H1324" i="1"/>
  <c r="N1324" i="1" s="1"/>
  <c r="P1324" i="1" s="1"/>
  <c r="B1324" i="1" s="1"/>
  <c r="G1326" i="1" l="1"/>
  <c r="H1325" i="1"/>
  <c r="N1325" i="1" s="1"/>
  <c r="P1325" i="1" s="1"/>
  <c r="B1325" i="1" s="1"/>
  <c r="K1326" i="1"/>
  <c r="L1326" i="1" s="1"/>
  <c r="M1326" i="1" s="1"/>
  <c r="J1327" i="1"/>
  <c r="K1327" i="1" l="1"/>
  <c r="L1327" i="1" s="1"/>
  <c r="M1327" i="1" s="1"/>
  <c r="J1328" i="1"/>
  <c r="G1327" i="1"/>
  <c r="H1326" i="1"/>
  <c r="N1326" i="1" s="1"/>
  <c r="P1326" i="1" s="1"/>
  <c r="B1326" i="1" s="1"/>
  <c r="H1327" i="1" l="1"/>
  <c r="N1327" i="1" s="1"/>
  <c r="P1327" i="1" s="1"/>
  <c r="G1328" i="1"/>
  <c r="K1328" i="1"/>
  <c r="L1328" i="1" s="1"/>
  <c r="M1328" i="1" s="1"/>
  <c r="J1329" i="1"/>
  <c r="K1329" i="1" l="1"/>
  <c r="L1329" i="1" s="1"/>
  <c r="M1329" i="1" s="1"/>
  <c r="J1330" i="1"/>
  <c r="G1329" i="1"/>
  <c r="H1328" i="1"/>
  <c r="N1328" i="1" s="1"/>
  <c r="P1328" i="1" s="1"/>
  <c r="B1328" i="1" s="1"/>
  <c r="B1327" i="1"/>
  <c r="G1330" i="1" l="1"/>
  <c r="H1329" i="1"/>
  <c r="N1329" i="1" s="1"/>
  <c r="P1329" i="1" s="1"/>
  <c r="B1329" i="1" s="1"/>
  <c r="K1330" i="1"/>
  <c r="L1330" i="1" s="1"/>
  <c r="M1330" i="1" s="1"/>
  <c r="J1331" i="1"/>
  <c r="K1331" i="1" l="1"/>
  <c r="L1331" i="1" s="1"/>
  <c r="M1331" i="1" s="1"/>
  <c r="J1332" i="1"/>
  <c r="G1331" i="1"/>
  <c r="H1330" i="1"/>
  <c r="N1330" i="1" s="1"/>
  <c r="P1330" i="1" s="1"/>
  <c r="B1330" i="1" s="1"/>
  <c r="G1332" i="1" l="1"/>
  <c r="H1331" i="1"/>
  <c r="N1331" i="1" s="1"/>
  <c r="P1331" i="1" s="1"/>
  <c r="B1331" i="1" s="1"/>
  <c r="K1332" i="1"/>
  <c r="L1332" i="1" s="1"/>
  <c r="M1332" i="1" s="1"/>
  <c r="J1333" i="1"/>
  <c r="K1333" i="1" l="1"/>
  <c r="L1333" i="1" s="1"/>
  <c r="M1333" i="1" s="1"/>
  <c r="J1334" i="1"/>
  <c r="K1334" i="1" s="1"/>
  <c r="G1333" i="1"/>
  <c r="H1332" i="1"/>
  <c r="N1332" i="1" s="1"/>
  <c r="P1332" i="1" s="1"/>
  <c r="B1332" i="1" s="1"/>
  <c r="L1334" i="1" l="1"/>
  <c r="M1334" i="1" s="1"/>
  <c r="G1334" i="1"/>
  <c r="H1334" i="1" s="1"/>
  <c r="H1333" i="1"/>
  <c r="N1333" i="1" s="1"/>
  <c r="P1333" i="1" s="1"/>
  <c r="B1333" i="1" s="1"/>
  <c r="N1334" i="1" l="1"/>
  <c r="P1334" i="1" s="1"/>
  <c r="B1334" i="1" l="1"/>
</calcChain>
</file>

<file path=xl/sharedStrings.xml><?xml version="1.0" encoding="utf-8"?>
<sst xmlns="http://schemas.openxmlformats.org/spreadsheetml/2006/main" count="124" uniqueCount="90">
  <si>
    <t>[FERIADOS]</t>
  </si>
  <si>
    <t>[DATAS-BASE]</t>
  </si>
  <si>
    <t>Data</t>
  </si>
  <si>
    <t>PRÊMIO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</si>
  <si>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</si>
  <si>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</si>
  <si>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</si>
  <si>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</si>
  <si>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</si>
  <si>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</si>
  <si>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</si>
  <si>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</si>
  <si>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</si>
  <si>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</si>
  <si>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</si>
  <si>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</si>
  <si>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</si>
  <si>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</si>
  <si>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</si>
  <si>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</si>
  <si>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</si>
  <si>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</si>
  <si>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</si>
  <si>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</si>
  <si>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</si>
  <si>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</si>
  <si>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</si>
  <si>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</si>
  <si>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</si>
  <si>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</si>
  <si>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</si>
  <si>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</si>
  <si>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</si>
  <si>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</si>
  <si>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</si>
  <si>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</si>
  <si>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</si>
  <si>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</si>
  <si>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</si>
  <si>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</si>
  <si>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</si>
  <si>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</si>
  <si>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</si>
  <si>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</si>
  <si>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</si>
  <si>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</si>
  <si>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</si>
  <si>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</si>
  <si>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</si>
  <si>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</si>
  <si>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</si>
  <si>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</si>
  <si>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</si>
  <si>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</si>
  <si>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</si>
  <si>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</si>
  <si>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</si>
  <si>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</si>
  <si>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</si>
  <si>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</si>
  <si>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</si>
  <si>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</si>
  <si>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</si>
  <si>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</si>
  <si>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</si>
  <si>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</si>
  <si>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</si>
  <si>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</si>
  <si>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</si>
  <si>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</si>
  <si>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</si>
  <si>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</si>
  <si>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</si>
  <si>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</si>
  <si>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</si>
  <si>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</si>
  <si>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</si>
  <si>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</si>
  <si>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</si>
  <si>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DI + 7,00% a.a.</t>
  </si>
  <si>
    <t>SIMÕES TRANSMISSORA DE ENERGIA ELÉTRICA S.A.  - 1ª Emissão de Debêntures - Série Única - R$ 65.000.000,00 - 65.000 Debêntures</t>
  </si>
  <si>
    <t>BRSIMODBS008</t>
  </si>
  <si>
    <t>SIMO11</t>
  </si>
  <si>
    <t>SIMÕES TRANSMISSORA</t>
  </si>
  <si>
    <t>DATA VENCIMENTO</t>
  </si>
  <si>
    <t>CONFORME</t>
  </si>
  <si>
    <t>AGD 10/02/2022</t>
  </si>
  <si>
    <t>QUANTIDADE</t>
  </si>
  <si>
    <t>VALOR TOTAL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</si>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</sst>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_-* #,##0.0000_-;\-* #,##0.0000_-;_-* &quot;-&quot;??_-;_-@_-"/>
    <numFmt numFmtId="177" formatCode="&quot;R$&quot;\ #,##0.00000000"/>
    <numFmt numFmtId="178" formatCode="&quot;R$&quot;\ #,##0.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3" fillId="6" borderId="0" applyNumberFormat="0" applyBorder="0" applyAlignment="0" applyProtection="0"/>
    <xf numFmtId="0" fontId="15" fillId="7" borderId="0" applyNumberFormat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1" fontId="6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6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6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right"/>
    </xf>
    <xf numFmtId="0" fontId="10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6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 vertical="center"/>
    </xf>
    <xf numFmtId="165" fontId="7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left" vertical="center"/>
    </xf>
    <xf numFmtId="0" fontId="9" fillId="3" borderId="0" xfId="0" applyFont="1" applyFill="1" applyAlignment="1">
      <alignment horizontal="center"/>
    </xf>
    <xf numFmtId="0" fontId="14" fillId="6" borderId="0" xfId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13" fillId="6" borderId="0" xfId="1" applyNumberFormat="1" applyAlignment="1">
      <alignment horizontal="center"/>
    </xf>
    <xf numFmtId="0" fontId="13" fillId="6" borderId="0" xfId="1"/>
    <xf numFmtId="14" fontId="16" fillId="7" borderId="0" xfId="2" applyNumberFormat="1" applyFont="1" applyAlignment="1">
      <alignment horizontal="center"/>
    </xf>
    <xf numFmtId="166" fontId="16" fillId="7" borderId="0" xfId="2" applyNumberFormat="1" applyFont="1" applyAlignment="1">
      <alignment horizontal="center" vertical="center"/>
    </xf>
    <xf numFmtId="165" fontId="16" fillId="7" borderId="0" xfId="2" applyNumberFormat="1" applyFont="1" applyAlignment="1">
      <alignment horizontal="center"/>
    </xf>
    <xf numFmtId="10" fontId="16" fillId="7" borderId="0" xfId="2" applyNumberFormat="1" applyFont="1" applyAlignment="1">
      <alignment horizontal="center"/>
    </xf>
    <xf numFmtId="166" fontId="16" fillId="7" borderId="0" xfId="2" applyNumberFormat="1" applyFont="1" applyAlignment="1">
      <alignment horizontal="center"/>
    </xf>
    <xf numFmtId="0" fontId="16" fillId="7" borderId="0" xfId="2" applyFont="1" applyAlignment="1">
      <alignment horizontal="center"/>
    </xf>
    <xf numFmtId="3" fontId="16" fillId="7" borderId="0" xfId="2" applyNumberFormat="1" applyFont="1" applyAlignment="1">
      <alignment horizontal="center"/>
    </xf>
    <xf numFmtId="168" fontId="16" fillId="7" borderId="0" xfId="2" applyNumberFormat="1" applyFont="1" applyAlignment="1">
      <alignment horizontal="center"/>
    </xf>
    <xf numFmtId="171" fontId="16" fillId="7" borderId="0" xfId="2" applyNumberFormat="1" applyFont="1" applyAlignment="1">
      <alignment horizontal="center"/>
    </xf>
    <xf numFmtId="0" fontId="16" fillId="7" borderId="0" xfId="2" applyFont="1" applyAlignment="1">
      <alignment horizontal="right"/>
    </xf>
    <xf numFmtId="4" fontId="15" fillId="7" borderId="0" xfId="2" applyNumberFormat="1" applyAlignment="1">
      <alignment horizontal="center"/>
    </xf>
    <xf numFmtId="177" fontId="15" fillId="7" borderId="0" xfId="2" applyNumberFormat="1" applyAlignment="1">
      <alignment horizontal="center"/>
    </xf>
    <xf numFmtId="14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 vertical="center"/>
    </xf>
    <xf numFmtId="165" fontId="15" fillId="7" borderId="0" xfId="2" applyNumberFormat="1" applyAlignment="1">
      <alignment horizontal="center"/>
    </xf>
    <xf numFmtId="10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/>
    </xf>
    <xf numFmtId="0" fontId="15" fillId="7" borderId="0" xfId="2" applyAlignment="1">
      <alignment horizontal="center"/>
    </xf>
    <xf numFmtId="3" fontId="15" fillId="7" borderId="0" xfId="2" applyNumberFormat="1" applyAlignment="1">
      <alignment horizontal="center"/>
    </xf>
    <xf numFmtId="168" fontId="15" fillId="7" borderId="0" xfId="2" applyNumberFormat="1" applyAlignment="1">
      <alignment horizontal="center"/>
    </xf>
    <xf numFmtId="171" fontId="15" fillId="7" borderId="0" xfId="2" applyNumberFormat="1" applyAlignment="1">
      <alignment horizontal="center"/>
    </xf>
    <xf numFmtId="0" fontId="15" fillId="7" borderId="0" xfId="2" applyAlignment="1">
      <alignment horizontal="right"/>
    </xf>
    <xf numFmtId="178" fontId="15" fillId="7" borderId="0" xfId="2" applyNumberFormat="1" applyAlignment="1">
      <alignment horizontal="center"/>
    </xf>
    <xf numFmtId="14" fontId="17" fillId="6" borderId="0" xfId="1" applyNumberFormat="1" applyFont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14" fontId="18" fillId="6" borderId="0" xfId="1" applyNumberFormat="1" applyFon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zoomScale="110" zoomScaleNormal="11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8" customWidth="1"/>
    <col min="2" max="2" width="24.5703125" style="7" customWidth="1"/>
    <col min="3" max="3" width="18.7109375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15.28515625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5" x14ac:dyDescent="0.25">
      <c r="A1" s="122"/>
      <c r="B1" s="118">
        <f ca="1">WORKDAY(TODAY(),1,$W$21:$W$544)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2" t="s">
        <v>0</v>
      </c>
      <c r="X1" s="73"/>
      <c r="Y1" s="72"/>
      <c r="Z1" s="72"/>
      <c r="AA1" s="72"/>
      <c r="AB1" s="72" t="s">
        <v>1</v>
      </c>
      <c r="AC1" s="72"/>
      <c r="AD1" s="72"/>
      <c r="AE1" s="72"/>
      <c r="AF1" s="74"/>
      <c r="AG1" s="72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5.75" x14ac:dyDescent="0.25">
      <c r="A2" s="147" t="s">
        <v>85</v>
      </c>
      <c r="B2" s="95" t="s">
        <v>80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5.75" x14ac:dyDescent="0.25">
      <c r="A3" s="148" t="s">
        <v>89</v>
      </c>
      <c r="B3" s="95" t="s">
        <v>79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8.75" x14ac:dyDescent="0.3">
      <c r="A4" s="149">
        <v>45376</v>
      </c>
      <c r="B4" s="75" t="s">
        <v>81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ht="15" x14ac:dyDescent="0.25">
      <c r="A5" s="123"/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.75" x14ac:dyDescent="0.2">
      <c r="A6" s="99" t="s">
        <v>58</v>
      </c>
      <c r="B6" s="120" t="s">
        <v>60</v>
      </c>
      <c r="C6" s="120" t="s">
        <v>78</v>
      </c>
      <c r="D6" s="120" t="s">
        <v>61</v>
      </c>
      <c r="E6" s="120" t="s">
        <v>62</v>
      </c>
      <c r="F6" s="120" t="s">
        <v>63</v>
      </c>
      <c r="G6" s="120" t="s">
        <v>64</v>
      </c>
      <c r="H6" s="120" t="s">
        <v>65</v>
      </c>
      <c r="I6" s="120" t="s">
        <v>66</v>
      </c>
      <c r="J6" s="120" t="s">
        <v>67</v>
      </c>
      <c r="K6" s="120" t="s">
        <v>68</v>
      </c>
      <c r="L6" s="120" t="s">
        <v>69</v>
      </c>
      <c r="M6" s="120" t="s">
        <v>70</v>
      </c>
      <c r="N6" s="120" t="s">
        <v>71</v>
      </c>
      <c r="O6" s="120" t="s">
        <v>72</v>
      </c>
      <c r="P6" s="120" t="s">
        <v>73</v>
      </c>
      <c r="Q6" s="120" t="s">
        <v>74</v>
      </c>
      <c r="R6" s="120" t="s">
        <v>75</v>
      </c>
      <c r="S6" s="120" t="s">
        <v>76</v>
      </c>
      <c r="T6" s="120" t="s">
        <v>77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9">
        <v>44056</v>
      </c>
      <c r="B7" s="92" t="s">
        <v>5</v>
      </c>
      <c r="C7" s="92" t="s">
        <v>6</v>
      </c>
      <c r="D7" s="100" t="s">
        <v>7</v>
      </c>
      <c r="E7" s="101" t="s">
        <v>7</v>
      </c>
      <c r="F7" s="100" t="s">
        <v>7</v>
      </c>
      <c r="G7" s="100" t="s">
        <v>7</v>
      </c>
      <c r="H7" s="100" t="s">
        <v>7</v>
      </c>
      <c r="I7" s="102" t="s">
        <v>8</v>
      </c>
      <c r="J7" s="102" t="s">
        <v>8</v>
      </c>
      <c r="K7" s="102" t="s">
        <v>8</v>
      </c>
      <c r="L7" s="102" t="s">
        <v>8</v>
      </c>
      <c r="M7" s="103" t="s">
        <v>8</v>
      </c>
      <c r="N7" s="104" t="s">
        <v>9</v>
      </c>
      <c r="O7" s="105" t="s">
        <v>10</v>
      </c>
      <c r="P7" s="92" t="s">
        <v>11</v>
      </c>
      <c r="Q7" s="106" t="s">
        <v>12</v>
      </c>
      <c r="R7" s="106" t="s">
        <v>12</v>
      </c>
      <c r="S7" s="107" t="s">
        <v>13</v>
      </c>
      <c r="T7" s="108" t="s">
        <v>13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4" t="s">
        <v>59</v>
      </c>
      <c r="B8" s="92" t="s">
        <v>14</v>
      </c>
      <c r="C8" s="92" t="s">
        <v>15</v>
      </c>
      <c r="D8" s="110" t="s">
        <v>16</v>
      </c>
      <c r="E8" s="111" t="s">
        <v>17</v>
      </c>
      <c r="F8" s="92" t="s">
        <v>17</v>
      </c>
      <c r="G8" s="92" t="s">
        <v>17</v>
      </c>
      <c r="H8" s="92" t="s">
        <v>17</v>
      </c>
      <c r="I8" s="112"/>
      <c r="J8" s="112" t="s">
        <v>4</v>
      </c>
      <c r="K8" s="113" t="s">
        <v>18</v>
      </c>
      <c r="L8" s="113" t="s">
        <v>18</v>
      </c>
      <c r="M8" s="104" t="s">
        <v>17</v>
      </c>
      <c r="N8" s="104" t="s">
        <v>19</v>
      </c>
      <c r="O8" s="105"/>
      <c r="P8" s="92"/>
      <c r="Q8" s="92"/>
      <c r="R8" s="106"/>
      <c r="S8" s="107" t="s">
        <v>20</v>
      </c>
      <c r="T8" s="108" t="s">
        <v>4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4.25" x14ac:dyDescent="0.2">
      <c r="A9" s="109">
        <v>44061</v>
      </c>
      <c r="B9" s="119" t="s">
        <v>82</v>
      </c>
      <c r="C9" s="115"/>
      <c r="D9" s="92"/>
      <c r="E9" s="111" t="s">
        <v>21</v>
      </c>
      <c r="F9" s="92" t="s">
        <v>22</v>
      </c>
      <c r="G9" s="92" t="s">
        <v>22</v>
      </c>
      <c r="H9" s="92" t="s">
        <v>22</v>
      </c>
      <c r="I9" s="112" t="s">
        <v>23</v>
      </c>
      <c r="J9" s="112" t="s">
        <v>24</v>
      </c>
      <c r="K9" s="113" t="s">
        <v>25</v>
      </c>
      <c r="L9" s="113" t="s">
        <v>25</v>
      </c>
      <c r="M9" s="104" t="s">
        <v>26</v>
      </c>
      <c r="N9" s="92" t="s">
        <v>22</v>
      </c>
      <c r="O9" s="105"/>
      <c r="P9" s="92"/>
      <c r="Q9" s="92"/>
      <c r="R9" s="106"/>
      <c r="S9" s="107" t="s">
        <v>27</v>
      </c>
      <c r="T9" s="108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2.75" x14ac:dyDescent="0.15">
      <c r="A10" s="114" t="s">
        <v>84</v>
      </c>
      <c r="B10" s="92" t="s">
        <v>83</v>
      </c>
      <c r="C10" s="92" t="s">
        <v>28</v>
      </c>
      <c r="D10" s="110" t="s">
        <v>29</v>
      </c>
      <c r="E10" s="111" t="s">
        <v>30</v>
      </c>
      <c r="F10" s="92" t="s">
        <v>31</v>
      </c>
      <c r="G10" s="92" t="s">
        <v>32</v>
      </c>
      <c r="H10" s="92" t="s">
        <v>33</v>
      </c>
      <c r="I10" s="112" t="s">
        <v>34</v>
      </c>
      <c r="J10" s="112" t="s">
        <v>18</v>
      </c>
      <c r="K10" s="92" t="s">
        <v>35</v>
      </c>
      <c r="L10" s="92" t="s">
        <v>36</v>
      </c>
      <c r="M10" s="92" t="s">
        <v>37</v>
      </c>
      <c r="N10" s="104" t="s">
        <v>38</v>
      </c>
      <c r="O10" s="105"/>
      <c r="P10" s="92" t="s">
        <v>39</v>
      </c>
      <c r="Q10" s="92" t="s">
        <v>51</v>
      </c>
      <c r="R10" s="106"/>
      <c r="S10" s="107"/>
      <c r="T10" s="108"/>
      <c r="U10" s="37"/>
      <c r="V10" s="40"/>
      <c r="W10" s="76" t="s">
        <v>40</v>
      </c>
      <c r="X10" s="77" t="s">
        <v>2</v>
      </c>
      <c r="Y10" s="76" t="s">
        <v>41</v>
      </c>
      <c r="Z10" s="76" t="s">
        <v>42</v>
      </c>
      <c r="AA10" s="76" t="s">
        <v>43</v>
      </c>
      <c r="AB10" s="76" t="s">
        <v>44</v>
      </c>
      <c r="AC10" s="78" t="s">
        <v>44</v>
      </c>
      <c r="AD10" s="76" t="s">
        <v>45</v>
      </c>
      <c r="AE10" s="76" t="s">
        <v>46</v>
      </c>
      <c r="AF10" s="79" t="s">
        <v>47</v>
      </c>
      <c r="AG10" s="76" t="s">
        <v>47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1">
        <v>45092</v>
      </c>
      <c r="B11" s="92" t="s">
        <v>48</v>
      </c>
      <c r="C11" s="92" t="s">
        <v>48</v>
      </c>
      <c r="D11" s="112"/>
      <c r="E11" s="111"/>
      <c r="F11" s="116"/>
      <c r="G11" s="116" t="s">
        <v>49</v>
      </c>
      <c r="H11" s="116"/>
      <c r="I11" s="115"/>
      <c r="J11" s="112" t="s">
        <v>25</v>
      </c>
      <c r="K11" s="111"/>
      <c r="L11" s="111"/>
      <c r="M11" s="117"/>
      <c r="N11" s="117"/>
      <c r="O11" s="105"/>
      <c r="P11" s="92" t="s">
        <v>48</v>
      </c>
      <c r="Q11" s="108"/>
      <c r="R11" s="106" t="s">
        <v>48</v>
      </c>
      <c r="S11" s="107"/>
      <c r="T11" s="108"/>
      <c r="U11" s="39"/>
      <c r="V11" s="40"/>
      <c r="W11" s="76"/>
      <c r="X11" s="77"/>
      <c r="Y11" s="76" t="s">
        <v>48</v>
      </c>
      <c r="Z11" s="76" t="s">
        <v>50</v>
      </c>
      <c r="AA11" s="80">
        <f>I12</f>
        <v>7.0000000000000007E-2</v>
      </c>
      <c r="AB11" s="76" t="s">
        <v>48</v>
      </c>
      <c r="AC11" s="78" t="s">
        <v>51</v>
      </c>
      <c r="AD11" s="76" t="s">
        <v>48</v>
      </c>
      <c r="AE11" s="76"/>
      <c r="AF11" s="79" t="s">
        <v>52</v>
      </c>
      <c r="AG11" s="76" t="s">
        <v>52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96">
        <f>A9</f>
        <v>44061</v>
      </c>
      <c r="B12" s="69">
        <f ca="1">IF(A12&lt;=TODAY(),C12+P12,IF(AND(A12&gt;TODAY(),A12&lt;=$B$1),IF(VLOOKUP(TODAY(),$A$10:$D$5000,4,FALSE)=0,"n.d",C12+P12),"n.d"))</f>
        <v>1000</v>
      </c>
      <c r="C12" s="97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98">
        <v>7.0000000000000007E-2</v>
      </c>
      <c r="J12" s="70">
        <f>AD21</f>
        <v>44061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45383</v>
      </c>
      <c r="U12" s="3"/>
      <c r="V12" s="19"/>
      <c r="W12" s="81">
        <v>0</v>
      </c>
      <c r="X12" s="82">
        <f>AD21</f>
        <v>44061</v>
      </c>
      <c r="Y12" s="83">
        <f>C12</f>
        <v>1000</v>
      </c>
      <c r="Z12" s="83"/>
      <c r="AA12" s="84">
        <v>0</v>
      </c>
      <c r="AB12" s="83">
        <v>0</v>
      </c>
      <c r="AC12" s="85">
        <v>0</v>
      </c>
      <c r="AD12" s="84">
        <v>0</v>
      </c>
      <c r="AE12" s="81">
        <v>0</v>
      </c>
      <c r="AF12" s="86" t="s">
        <v>53</v>
      </c>
      <c r="AG12" s="87">
        <f t="shared" ref="AG12" si="7">X13</f>
        <v>45383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44062</v>
      </c>
      <c r="B13" s="69">
        <f ca="1">IF(A13&lt;=TODAY(),C13+P13,IF(AND(A13&gt;TODAY(),A13&lt;=$B$1),IF(VLOOKUP(TODAY(),$A$10:$D$5000,4,FALSE)=0,"n.d",C13+P13),"n.d"))</f>
        <v>1000.34323299</v>
      </c>
      <c r="C13" s="6">
        <f t="shared" ref="C13:C76" si="9">(C12-R12)</f>
        <v>1000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7.0000000000000007E-2</v>
      </c>
      <c r="J13" s="34">
        <f t="shared" ref="J13:J76" si="12">IF(O12&gt;0,VLOOKUP(O12,W$12:AG$150,2),J12)</f>
        <v>44061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1.0002685229999999</v>
      </c>
      <c r="N13" s="11">
        <f t="shared" ca="1" si="3"/>
        <v>1.0003432329999999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0.34323299000000002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45383</v>
      </c>
      <c r="U13" s="3"/>
      <c r="V13" s="4"/>
      <c r="W13" s="81">
        <f t="shared" ref="W13" si="18">W12+1</f>
        <v>1</v>
      </c>
      <c r="X13" s="82">
        <f>AD22</f>
        <v>45383</v>
      </c>
      <c r="Y13" s="83">
        <f t="shared" ref="Y13" si="19">(Y12-AB13)</f>
        <v>0</v>
      </c>
      <c r="Z13" s="84">
        <f>NETWORKDAYS(X12,X13,W$21:W$444)-1</f>
        <v>906</v>
      </c>
      <c r="AA13" s="83">
        <f t="shared" ref="AA13" si="20">ROUND((ROUND(((1+AA$11)^(Z13/252)),9)-1)*Y12,2)</f>
        <v>275.39</v>
      </c>
      <c r="AB13" s="88">
        <f t="shared" ref="AB13" si="21">TRUNC(Y$12*AC13,6)</f>
        <v>1000</v>
      </c>
      <c r="AC13" s="85">
        <v>1</v>
      </c>
      <c r="AD13" s="83">
        <f t="shared" ref="AD13" si="22">(AA13+AB13)</f>
        <v>1275.3899999999999</v>
      </c>
      <c r="AE13" s="81">
        <f t="shared" ref="AE13" si="23">AE12+1</f>
        <v>1</v>
      </c>
      <c r="AF13" s="86"/>
      <c r="AG13" s="87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44063</v>
      </c>
      <c r="B14" s="69">
        <f t="shared" ref="B14:B77" ca="1" si="24">IF(A14&lt;=TODAY(),C14+P14,IF(AND(A14&gt;TODAY(),A14&lt;=$B$1),IF(VLOOKUP(TODAY(),$A$10:$D$5000,4,FALSE)=0,"n.d",C14+P14),"n.d"))</f>
        <v>1000.68658799</v>
      </c>
      <c r="C14" s="6">
        <f t="shared" si="9"/>
        <v>1000</v>
      </c>
      <c r="D14" s="12">
        <f ca="1">IF(A14&lt;$B$1,VLOOKUP(A14,[1]DI!$A$4:$B$15000,2,FALSE),0)</f>
        <v>1.9000000000000006E-2</v>
      </c>
      <c r="E14" s="13">
        <f t="shared" ca="1" si="0"/>
        <v>1.0000746899999999</v>
      </c>
      <c r="F14" s="13">
        <f ca="1">(TRUNC(PRODUCT($E$12:$E13),16))</f>
        <v>1.0001493855785999</v>
      </c>
      <c r="G14" s="13">
        <f t="shared" si="10"/>
        <v>1</v>
      </c>
      <c r="H14" s="13">
        <f t="shared" ca="1" si="1"/>
        <v>1.00014939</v>
      </c>
      <c r="I14" s="12">
        <f t="shared" si="11"/>
        <v>7.0000000000000007E-2</v>
      </c>
      <c r="J14" s="34">
        <f t="shared" si="12"/>
        <v>44061</v>
      </c>
      <c r="K14" s="2">
        <f t="shared" si="13"/>
        <v>2</v>
      </c>
      <c r="L14" s="17">
        <f t="shared" si="14"/>
        <v>2</v>
      </c>
      <c r="M14" s="11">
        <f t="shared" si="2"/>
        <v>1.000537118</v>
      </c>
      <c r="N14" s="11">
        <f t="shared" ca="1" si="3"/>
        <v>1.000686588</v>
      </c>
      <c r="O14" s="17">
        <f t="shared" si="15"/>
        <v>0</v>
      </c>
      <c r="P14" s="13">
        <f t="shared" ca="1" si="4"/>
        <v>0.68658799000000004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45383</v>
      </c>
      <c r="U14" s="3"/>
      <c r="V14" s="4"/>
      <c r="W14" s="81"/>
      <c r="X14" s="82"/>
      <c r="Y14" s="83"/>
      <c r="Z14" s="84"/>
      <c r="AA14" s="83"/>
      <c r="AB14" s="88"/>
      <c r="AC14" s="85"/>
      <c r="AD14" s="83"/>
      <c r="AE14" s="81"/>
      <c r="AF14" s="86"/>
      <c r="AG14" s="87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44064</v>
      </c>
      <c r="B15" s="69">
        <f t="shared" ca="1" si="24"/>
        <v>1001.0300559999999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1.0002240867362</v>
      </c>
      <c r="G15" s="13">
        <f t="shared" si="10"/>
        <v>1</v>
      </c>
      <c r="H15" s="13">
        <f t="shared" ca="1" si="1"/>
        <v>1.0002240899999999</v>
      </c>
      <c r="I15" s="12">
        <f t="shared" si="11"/>
        <v>7.0000000000000007E-2</v>
      </c>
      <c r="J15" s="34">
        <f t="shared" si="12"/>
        <v>44061</v>
      </c>
      <c r="K15" s="2">
        <f t="shared" si="13"/>
        <v>3</v>
      </c>
      <c r="L15" s="17">
        <f t="shared" si="14"/>
        <v>3</v>
      </c>
      <c r="M15" s="11">
        <f t="shared" si="2"/>
        <v>1.0008057850000001</v>
      </c>
      <c r="N15" s="11">
        <f t="shared" ca="1" si="3"/>
        <v>1.0010300560000001</v>
      </c>
      <c r="O15" s="17">
        <f t="shared" si="15"/>
        <v>0</v>
      </c>
      <c r="P15" s="13">
        <f t="shared" ca="1" si="4"/>
        <v>1.0300560000000001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45383</v>
      </c>
      <c r="U15" s="3"/>
      <c r="V15" s="4"/>
      <c r="W15" s="81"/>
      <c r="X15" s="82"/>
      <c r="Y15" s="83"/>
      <c r="Z15" s="84"/>
      <c r="AA15" s="83"/>
      <c r="AB15" s="88"/>
      <c r="AC15" s="85"/>
      <c r="AD15" s="83"/>
      <c r="AE15" s="81"/>
      <c r="AF15" s="86"/>
      <c r="AG15" s="87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44065</v>
      </c>
      <c r="B16" s="69">
        <f t="shared" ca="1" si="24"/>
        <v>1001.37363499</v>
      </c>
      <c r="C16" s="6">
        <f t="shared" si="9"/>
        <v>1000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1.0002987934732399</v>
      </c>
      <c r="G16" s="13">
        <f t="shared" si="10"/>
        <v>1</v>
      </c>
      <c r="H16" s="13">
        <f t="shared" ca="1" si="1"/>
        <v>1.00029879</v>
      </c>
      <c r="I16" s="12">
        <f t="shared" si="11"/>
        <v>7.0000000000000007E-2</v>
      </c>
      <c r="J16" s="34">
        <f t="shared" si="12"/>
        <v>44061</v>
      </c>
      <c r="K16" s="2">
        <f t="shared" si="13"/>
        <v>3</v>
      </c>
      <c r="L16" s="17">
        <f t="shared" si="14"/>
        <v>4</v>
      </c>
      <c r="M16" s="11">
        <f t="shared" si="2"/>
        <v>1.0010745240000001</v>
      </c>
      <c r="N16" s="11">
        <f t="shared" ca="1" si="3"/>
        <v>1.001373635</v>
      </c>
      <c r="O16" s="17">
        <f t="shared" si="15"/>
        <v>0</v>
      </c>
      <c r="P16" s="13">
        <f t="shared" ca="1" si="4"/>
        <v>1.37363499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45383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44066</v>
      </c>
      <c r="B17" s="69">
        <f t="shared" ca="1" si="24"/>
        <v>1001.37363499</v>
      </c>
      <c r="C17" s="6">
        <f t="shared" si="9"/>
        <v>1000</v>
      </c>
      <c r="D17" s="12">
        <f ca="1">IF(A17&lt;$B$1,VLOOKUP(A17,[1]DI!$A$4:$B$15000,2,FALSE),0)</f>
        <v>0</v>
      </c>
      <c r="E17" s="13">
        <f t="shared" ca="1" si="0"/>
        <v>1</v>
      </c>
      <c r="F17" s="13">
        <f ca="1">(TRUNC(PRODUCT($E$12:$E16),16))</f>
        <v>1.0002987934732399</v>
      </c>
      <c r="G17" s="13">
        <f t="shared" si="10"/>
        <v>1</v>
      </c>
      <c r="H17" s="13">
        <f t="shared" ca="1" si="1"/>
        <v>1.00029879</v>
      </c>
      <c r="I17" s="12">
        <f t="shared" si="11"/>
        <v>7.0000000000000007E-2</v>
      </c>
      <c r="J17" s="34">
        <f t="shared" si="12"/>
        <v>44061</v>
      </c>
      <c r="K17" s="2">
        <f t="shared" si="13"/>
        <v>3</v>
      </c>
      <c r="L17" s="17">
        <f t="shared" si="14"/>
        <v>4</v>
      </c>
      <c r="M17" s="11">
        <f t="shared" si="2"/>
        <v>1.0010745240000001</v>
      </c>
      <c r="N17" s="11">
        <f t="shared" ca="1" si="3"/>
        <v>1.001373635</v>
      </c>
      <c r="O17" s="17">
        <f t="shared" si="15"/>
        <v>0</v>
      </c>
      <c r="P17" s="13">
        <f t="shared" ca="1" si="4"/>
        <v>1.37363499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45383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44067</v>
      </c>
      <c r="B18" s="69">
        <f t="shared" ca="1" si="24"/>
        <v>1001.37363499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7.0000000000000007E-2</v>
      </c>
      <c r="J18" s="34">
        <f t="shared" si="12"/>
        <v>44061</v>
      </c>
      <c r="K18" s="2">
        <f t="shared" si="13"/>
        <v>4</v>
      </c>
      <c r="L18" s="17">
        <f t="shared" si="14"/>
        <v>4</v>
      </c>
      <c r="M18" s="11">
        <f t="shared" si="2"/>
        <v>1.0010745240000001</v>
      </c>
      <c r="N18" s="11">
        <f t="shared" ca="1" si="3"/>
        <v>1.001373635</v>
      </c>
      <c r="O18" s="17">
        <f t="shared" si="15"/>
        <v>0</v>
      </c>
      <c r="P18" s="13">
        <f t="shared" ca="1" si="4"/>
        <v>1.37363499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45383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44068</v>
      </c>
      <c r="B19" s="69">
        <f t="shared" ca="1" si="24"/>
        <v>1001.717347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7.0000000000000007E-2</v>
      </c>
      <c r="J19" s="34">
        <f t="shared" si="12"/>
        <v>44061</v>
      </c>
      <c r="K19" s="2">
        <f t="shared" si="13"/>
        <v>5</v>
      </c>
      <c r="L19" s="17">
        <f t="shared" si="14"/>
        <v>5</v>
      </c>
      <c r="M19" s="11">
        <f t="shared" si="2"/>
        <v>1.0013433350000001</v>
      </c>
      <c r="N19" s="11">
        <f t="shared" ca="1" si="3"/>
        <v>1.001717347</v>
      </c>
      <c r="O19" s="17">
        <f t="shared" si="15"/>
        <v>0</v>
      </c>
      <c r="P19" s="13">
        <f t="shared" ca="1" si="4"/>
        <v>1.717347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45383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44069</v>
      </c>
      <c r="B20" s="69">
        <f t="shared" ca="1" si="24"/>
        <v>1002.061161</v>
      </c>
      <c r="C20" s="6">
        <f t="shared" si="9"/>
        <v>1000</v>
      </c>
      <c r="D20" s="12">
        <f ca="1">IF(A20&lt;$B$1,VLOOKUP(A20,[1]DI!$A$4:$B$15000,2,FALSE),0)</f>
        <v>1.9000000000000006E-2</v>
      </c>
      <c r="E20" s="13">
        <f t="shared" ca="1" si="0"/>
        <v>1.0000746899999999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7.0000000000000007E-2</v>
      </c>
      <c r="J20" s="34">
        <f t="shared" si="12"/>
        <v>44061</v>
      </c>
      <c r="K20" s="2">
        <f t="shared" si="13"/>
        <v>6</v>
      </c>
      <c r="L20" s="17">
        <f t="shared" si="14"/>
        <v>6</v>
      </c>
      <c r="M20" s="11">
        <f t="shared" si="2"/>
        <v>1.001612218</v>
      </c>
      <c r="N20" s="11">
        <f t="shared" ca="1" si="3"/>
        <v>1.0020611610000001</v>
      </c>
      <c r="O20" s="17">
        <f t="shared" si="15"/>
        <v>0</v>
      </c>
      <c r="P20" s="13">
        <f t="shared" ca="1" si="4"/>
        <v>2.0611609999999998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45383</v>
      </c>
      <c r="U20" s="3"/>
      <c r="V20" s="4"/>
      <c r="W20" s="89" t="s">
        <v>54</v>
      </c>
      <c r="X20" s="90"/>
      <c r="Y20" s="91"/>
      <c r="Z20" s="1"/>
      <c r="AB20" s="92" t="s">
        <v>55</v>
      </c>
      <c r="AC20" s="92" t="s">
        <v>56</v>
      </c>
      <c r="AD20" s="92" t="s">
        <v>57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44070</v>
      </c>
      <c r="B21" s="69">
        <f t="shared" ca="1" si="24"/>
        <v>1002.405108</v>
      </c>
      <c r="C21" s="6">
        <f t="shared" si="9"/>
        <v>1000</v>
      </c>
      <c r="D21" s="12">
        <f ca="1">IF(A21&lt;$B$1,VLOOKUP(A21,[1]DI!$A$4:$B$15000,2,FALSE),0)</f>
        <v>1.9000000000000006E-2</v>
      </c>
      <c r="E21" s="13">
        <f t="shared" ca="1" si="0"/>
        <v>1.0000746899999999</v>
      </c>
      <c r="F21" s="13">
        <f ca="1">(TRUNC(PRODUCT($E$12:$E20),16))</f>
        <v>1.0005229471651</v>
      </c>
      <c r="G21" s="13">
        <f t="shared" si="10"/>
        <v>1</v>
      </c>
      <c r="H21" s="13">
        <f t="shared" ca="1" si="1"/>
        <v>1.0005229499999999</v>
      </c>
      <c r="I21" s="12">
        <f t="shared" si="11"/>
        <v>7.0000000000000007E-2</v>
      </c>
      <c r="J21" s="34">
        <f t="shared" si="12"/>
        <v>44061</v>
      </c>
      <c r="K21" s="2">
        <f t="shared" si="13"/>
        <v>7</v>
      </c>
      <c r="L21" s="17">
        <f t="shared" si="14"/>
        <v>7</v>
      </c>
      <c r="M21" s="11">
        <f t="shared" si="2"/>
        <v>1.001881174</v>
      </c>
      <c r="N21" s="11">
        <f t="shared" ca="1" si="3"/>
        <v>1.002405108</v>
      </c>
      <c r="O21" s="17">
        <f t="shared" si="15"/>
        <v>0</v>
      </c>
      <c r="P21" s="13">
        <f t="shared" ca="1" si="4"/>
        <v>2.4051079999999998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45383</v>
      </c>
      <c r="U21" s="3"/>
      <c r="V21" s="4"/>
      <c r="W21" s="93">
        <f>[2]Plan1!$A230</f>
        <v>43831</v>
      </c>
      <c r="X21" s="93" t="str">
        <f>[2]Plan1!$C230</f>
        <v>Confraternização Universal</v>
      </c>
      <c r="Y21" s="83"/>
      <c r="Z21" s="1"/>
      <c r="AB21" s="87">
        <f>WORKDAY(AC21,-1,$W$21:$W$544)</f>
        <v>44060</v>
      </c>
      <c r="AC21" s="87">
        <f>A12</f>
        <v>44061</v>
      </c>
      <c r="AD21" s="87">
        <f>WORKDAY(AB21,1,$W$21:$W$544)</f>
        <v>44061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44071</v>
      </c>
      <c r="B22" s="69">
        <f t="shared" ca="1" si="24"/>
        <v>1002.74916699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1.0005976762240301</v>
      </c>
      <c r="G22" s="13">
        <f t="shared" si="10"/>
        <v>1</v>
      </c>
      <c r="H22" s="13">
        <f t="shared" ca="1" si="1"/>
        <v>1.00059768</v>
      </c>
      <c r="I22" s="12">
        <f t="shared" si="11"/>
        <v>7.0000000000000007E-2</v>
      </c>
      <c r="J22" s="34">
        <f t="shared" si="12"/>
        <v>44061</v>
      </c>
      <c r="K22" s="2">
        <f t="shared" si="13"/>
        <v>8</v>
      </c>
      <c r="L22" s="17">
        <f t="shared" si="14"/>
        <v>8</v>
      </c>
      <c r="M22" s="11">
        <f t="shared" si="2"/>
        <v>1.0021502019999999</v>
      </c>
      <c r="N22" s="11">
        <f t="shared" ca="1" si="3"/>
        <v>1.0027491669999999</v>
      </c>
      <c r="O22" s="17">
        <f t="shared" si="15"/>
        <v>0</v>
      </c>
      <c r="P22" s="13">
        <f t="shared" ca="1" si="4"/>
        <v>2.74916699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45383</v>
      </c>
      <c r="U22" s="3"/>
      <c r="V22" s="4"/>
      <c r="W22" s="93">
        <f>[2]Plan1!$A231</f>
        <v>43885</v>
      </c>
      <c r="X22" s="93" t="str">
        <f>[2]Plan1!$C231</f>
        <v>Carnaval</v>
      </c>
      <c r="Y22" s="83"/>
      <c r="Z22" s="1"/>
      <c r="AB22" s="87">
        <f>WORKDAY(AC22,-1,$W$21:$W$544)</f>
        <v>45379</v>
      </c>
      <c r="AC22" s="87">
        <v>45383</v>
      </c>
      <c r="AD22" s="87">
        <f>WORKDAY(AB22,1,$W$21:$W$544)</f>
        <v>45383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44072</v>
      </c>
      <c r="B23" s="69">
        <f t="shared" ca="1" si="24"/>
        <v>1003.093339</v>
      </c>
      <c r="C23" s="6">
        <f t="shared" si="9"/>
        <v>1000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1.00067241086446</v>
      </c>
      <c r="G23" s="13">
        <f t="shared" si="10"/>
        <v>1</v>
      </c>
      <c r="H23" s="13">
        <f t="shared" ca="1" si="1"/>
        <v>1.00067241</v>
      </c>
      <c r="I23" s="12">
        <f t="shared" si="11"/>
        <v>7.0000000000000007E-2</v>
      </c>
      <c r="J23" s="34">
        <f t="shared" si="12"/>
        <v>44061</v>
      </c>
      <c r="K23" s="2">
        <f t="shared" si="13"/>
        <v>8</v>
      </c>
      <c r="L23" s="17">
        <f t="shared" si="14"/>
        <v>9</v>
      </c>
      <c r="M23" s="11">
        <f t="shared" si="2"/>
        <v>1.0024193020000001</v>
      </c>
      <c r="N23" s="11">
        <f t="shared" ca="1" si="3"/>
        <v>1.0030933390000001</v>
      </c>
      <c r="O23" s="17">
        <f t="shared" si="15"/>
        <v>0</v>
      </c>
      <c r="P23" s="13">
        <f t="shared" ca="1" si="4"/>
        <v>3.0933389999999998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45383</v>
      </c>
      <c r="U23" s="3"/>
      <c r="V23" s="4"/>
      <c r="W23" s="93">
        <f>[2]Plan1!$A232</f>
        <v>43886</v>
      </c>
      <c r="X23" s="93" t="str">
        <f>[2]Plan1!$C232</f>
        <v>Carnaval</v>
      </c>
      <c r="Y23" s="83"/>
      <c r="Z23" s="1"/>
      <c r="AB23" s="87"/>
      <c r="AC23" s="87"/>
      <c r="AD23" s="87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44073</v>
      </c>
      <c r="B24" s="69">
        <f t="shared" ca="1" si="24"/>
        <v>1003.093339</v>
      </c>
      <c r="C24" s="6">
        <f t="shared" si="9"/>
        <v>1000</v>
      </c>
      <c r="D24" s="12">
        <f ca="1">IF(A24&lt;$B$1,VLOOKUP(A24,[1]DI!$A$4:$B$15000,2,FALSE),0)</f>
        <v>0</v>
      </c>
      <c r="E24" s="13">
        <f t="shared" ca="1" si="0"/>
        <v>1</v>
      </c>
      <c r="F24" s="13">
        <f ca="1">(TRUNC(PRODUCT($E$12:$E23),16))</f>
        <v>1.00067241086446</v>
      </c>
      <c r="G24" s="13">
        <f t="shared" si="10"/>
        <v>1</v>
      </c>
      <c r="H24" s="13">
        <f t="shared" ca="1" si="1"/>
        <v>1.00067241</v>
      </c>
      <c r="I24" s="12">
        <f t="shared" si="11"/>
        <v>7.0000000000000007E-2</v>
      </c>
      <c r="J24" s="34">
        <f t="shared" si="12"/>
        <v>44061</v>
      </c>
      <c r="K24" s="2">
        <f t="shared" si="13"/>
        <v>8</v>
      </c>
      <c r="L24" s="17">
        <f t="shared" si="14"/>
        <v>9</v>
      </c>
      <c r="M24" s="11">
        <f t="shared" si="2"/>
        <v>1.0024193020000001</v>
      </c>
      <c r="N24" s="11">
        <f t="shared" ca="1" si="3"/>
        <v>1.0030933390000001</v>
      </c>
      <c r="O24" s="17">
        <f t="shared" si="15"/>
        <v>0</v>
      </c>
      <c r="P24" s="13">
        <f t="shared" ca="1" si="4"/>
        <v>3.0933389999999998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45383</v>
      </c>
      <c r="U24" s="3"/>
      <c r="V24" s="4"/>
      <c r="W24" s="93">
        <f>[2]Plan1!$A233</f>
        <v>43931</v>
      </c>
      <c r="X24" s="93" t="str">
        <f>[2]Plan1!$C233</f>
        <v>Paixão de Cristo</v>
      </c>
      <c r="Y24" s="83"/>
      <c r="Z24" s="1"/>
      <c r="AB24" s="87"/>
      <c r="AC24" s="87"/>
      <c r="AD24" s="87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44074</v>
      </c>
      <c r="B25" s="69">
        <f t="shared" ca="1" si="24"/>
        <v>1003.093339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7.0000000000000007E-2</v>
      </c>
      <c r="J25" s="34">
        <f t="shared" si="12"/>
        <v>44061</v>
      </c>
      <c r="K25" s="2">
        <f t="shared" si="13"/>
        <v>9</v>
      </c>
      <c r="L25" s="17">
        <f t="shared" si="14"/>
        <v>9</v>
      </c>
      <c r="M25" s="11">
        <f t="shared" si="2"/>
        <v>1.0024193020000001</v>
      </c>
      <c r="N25" s="11">
        <f t="shared" ca="1" si="3"/>
        <v>1.0030933390000001</v>
      </c>
      <c r="O25" s="17">
        <f t="shared" si="15"/>
        <v>0</v>
      </c>
      <c r="P25" s="13">
        <f t="shared" ca="1" si="4"/>
        <v>3.0933389999999998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45383</v>
      </c>
      <c r="U25" s="3"/>
      <c r="V25" s="4"/>
      <c r="W25" s="93">
        <f>[2]Plan1!$A234</f>
        <v>43942</v>
      </c>
      <c r="X25" s="93" t="str">
        <f>[2]Plan1!$C234</f>
        <v>Tiradentes</v>
      </c>
      <c r="Y25" s="83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44075</v>
      </c>
      <c r="B26" s="69">
        <f t="shared" ca="1" si="24"/>
        <v>1003.437633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7.0000000000000007E-2</v>
      </c>
      <c r="J26" s="34">
        <f t="shared" si="12"/>
        <v>44061</v>
      </c>
      <c r="K26" s="2">
        <f t="shared" si="13"/>
        <v>10</v>
      </c>
      <c r="L26" s="17">
        <f t="shared" si="14"/>
        <v>10</v>
      </c>
      <c r="M26" s="11">
        <f t="shared" si="2"/>
        <v>1.0026884739999999</v>
      </c>
      <c r="N26" s="11">
        <f t="shared" ca="1" si="3"/>
        <v>1.0034376330000001</v>
      </c>
      <c r="O26" s="17">
        <f t="shared" si="15"/>
        <v>0</v>
      </c>
      <c r="P26" s="13">
        <f t="shared" ca="1" si="4"/>
        <v>3.4376329999999999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45383</v>
      </c>
      <c r="U26" s="3"/>
      <c r="V26" s="4"/>
      <c r="W26" s="93">
        <f>[2]Plan1!$A235</f>
        <v>43952</v>
      </c>
      <c r="X26" s="93" t="str">
        <f>[2]Plan1!$C235</f>
        <v>Dia do Trabalho</v>
      </c>
      <c r="Y26" s="83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44076</v>
      </c>
      <c r="B27" s="69">
        <f t="shared" ca="1" si="24"/>
        <v>1003.78205</v>
      </c>
      <c r="C27" s="6">
        <f t="shared" si="9"/>
        <v>1000</v>
      </c>
      <c r="D27" s="12">
        <f ca="1">IF(A27&lt;$B$1,VLOOKUP(A27,[1]DI!$A$4:$B$15000,2,FALSE),0)</f>
        <v>1.9000000000000006E-2</v>
      </c>
      <c r="E27" s="13">
        <f t="shared" ca="1" si="0"/>
        <v>1.0000746899999999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7.0000000000000007E-2</v>
      </c>
      <c r="J27" s="34">
        <f t="shared" si="12"/>
        <v>44061</v>
      </c>
      <c r="K27" s="2">
        <f t="shared" si="13"/>
        <v>11</v>
      </c>
      <c r="L27" s="17">
        <f t="shared" si="14"/>
        <v>11</v>
      </c>
      <c r="M27" s="11">
        <f t="shared" si="2"/>
        <v>1.0029577190000001</v>
      </c>
      <c r="N27" s="11">
        <f t="shared" ca="1" si="3"/>
        <v>1.0037820500000001</v>
      </c>
      <c r="O27" s="17">
        <f t="shared" si="15"/>
        <v>0</v>
      </c>
      <c r="P27" s="13">
        <f t="shared" ca="1" si="4"/>
        <v>3.7820499999999999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45383</v>
      </c>
      <c r="U27" s="3"/>
      <c r="V27" s="4"/>
      <c r="W27" s="93">
        <f>[2]Plan1!$A236</f>
        <v>43993</v>
      </c>
      <c r="X27" s="93" t="str">
        <f>[2]Plan1!$C236</f>
        <v>Corpus Christi</v>
      </c>
      <c r="Y27" s="83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44077</v>
      </c>
      <c r="B28" s="69">
        <f t="shared" ca="1" si="24"/>
        <v>1004.12658</v>
      </c>
      <c r="C28" s="6">
        <f t="shared" si="9"/>
        <v>1000</v>
      </c>
      <c r="D28" s="12">
        <f ca="1">IF(A28&lt;$B$1,VLOOKUP(A28,[1]DI!$A$4:$B$15000,2,FALSE),0)</f>
        <v>1.9000000000000006E-2</v>
      </c>
      <c r="E28" s="13">
        <f t="shared" ca="1" si="0"/>
        <v>1.0000746899999999</v>
      </c>
      <c r="F28" s="13">
        <f ca="1">(TRUNC(PRODUCT($E$12:$E27),16))</f>
        <v>1.00089664827902</v>
      </c>
      <c r="G28" s="13">
        <f t="shared" si="10"/>
        <v>1</v>
      </c>
      <c r="H28" s="13">
        <f t="shared" ca="1" si="1"/>
        <v>1.0008966500000001</v>
      </c>
      <c r="I28" s="12">
        <f t="shared" si="11"/>
        <v>7.0000000000000007E-2</v>
      </c>
      <c r="J28" s="34">
        <f t="shared" si="12"/>
        <v>44061</v>
      </c>
      <c r="K28" s="2">
        <f t="shared" si="13"/>
        <v>12</v>
      </c>
      <c r="L28" s="17">
        <f t="shared" si="14"/>
        <v>12</v>
      </c>
      <c r="M28" s="11">
        <f t="shared" si="2"/>
        <v>1.003227036</v>
      </c>
      <c r="N28" s="11">
        <f t="shared" ca="1" si="3"/>
        <v>1.0041265800000001</v>
      </c>
      <c r="O28" s="17">
        <f t="shared" si="15"/>
        <v>0</v>
      </c>
      <c r="P28" s="13">
        <f t="shared" ca="1" si="4"/>
        <v>4.1265799999999997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45383</v>
      </c>
      <c r="U28" s="3"/>
      <c r="V28" s="4"/>
      <c r="W28" s="93">
        <f>[2]Plan1!$A237</f>
        <v>44081</v>
      </c>
      <c r="X28" s="93" t="str">
        <f>[2]Plan1!$C237</f>
        <v>Independência do Brasil</v>
      </c>
      <c r="Y28" s="83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44078</v>
      </c>
      <c r="B29" s="69">
        <f t="shared" ca="1" si="24"/>
        <v>1004.47123099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1.0009714052496801</v>
      </c>
      <c r="G29" s="13">
        <f t="shared" si="10"/>
        <v>1</v>
      </c>
      <c r="H29" s="13">
        <f t="shared" ca="1" si="1"/>
        <v>1.00097141</v>
      </c>
      <c r="I29" s="12">
        <f t="shared" si="11"/>
        <v>7.0000000000000007E-2</v>
      </c>
      <c r="J29" s="34">
        <f t="shared" si="12"/>
        <v>44061</v>
      </c>
      <c r="K29" s="2">
        <f t="shared" si="13"/>
        <v>13</v>
      </c>
      <c r="L29" s="17">
        <f t="shared" si="14"/>
        <v>13</v>
      </c>
      <c r="M29" s="11">
        <f t="shared" si="2"/>
        <v>1.003496425</v>
      </c>
      <c r="N29" s="11">
        <f t="shared" ca="1" si="3"/>
        <v>1.0044712309999999</v>
      </c>
      <c r="O29" s="17">
        <f t="shared" si="15"/>
        <v>0</v>
      </c>
      <c r="P29" s="13">
        <f t="shared" ca="1" si="4"/>
        <v>4.4712309899999996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45383</v>
      </c>
      <c r="U29" s="3"/>
      <c r="V29" s="4"/>
      <c r="W29" s="93">
        <f>[2]Plan1!$A238</f>
        <v>44116</v>
      </c>
      <c r="X29" s="93" t="str">
        <f>[2]Plan1!$C238</f>
        <v>Nossa Sr.a Aparecida - Padroeira do Brasil</v>
      </c>
      <c r="Y29" s="83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44079</v>
      </c>
      <c r="B30" s="69">
        <f t="shared" ca="1" si="24"/>
        <v>1004.81599699</v>
      </c>
      <c r="C30" s="6">
        <f t="shared" si="9"/>
        <v>1000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1.00104616780394</v>
      </c>
      <c r="G30" s="13">
        <f t="shared" si="10"/>
        <v>1</v>
      </c>
      <c r="H30" s="13">
        <f t="shared" ca="1" si="1"/>
        <v>1.00104617</v>
      </c>
      <c r="I30" s="12">
        <f t="shared" si="11"/>
        <v>7.0000000000000007E-2</v>
      </c>
      <c r="J30" s="34">
        <f t="shared" si="12"/>
        <v>44061</v>
      </c>
      <c r="K30" s="2">
        <f t="shared" si="13"/>
        <v>13</v>
      </c>
      <c r="L30" s="17">
        <f t="shared" si="14"/>
        <v>14</v>
      </c>
      <c r="M30" s="11">
        <f t="shared" si="2"/>
        <v>1.0037658869999999</v>
      </c>
      <c r="N30" s="11">
        <f t="shared" ca="1" si="3"/>
        <v>1.0048159969999999</v>
      </c>
      <c r="O30" s="17">
        <f t="shared" si="15"/>
        <v>0</v>
      </c>
      <c r="P30" s="13">
        <f t="shared" ca="1" si="4"/>
        <v>4.8159969900000004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45383</v>
      </c>
      <c r="U30" s="3"/>
      <c r="V30" s="4"/>
      <c r="W30" s="93">
        <f>[2]Plan1!$A239</f>
        <v>44137</v>
      </c>
      <c r="X30" s="93" t="str">
        <f>[2]Plan1!$C239</f>
        <v>Finados</v>
      </c>
      <c r="Y30" s="83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44080</v>
      </c>
      <c r="B31" s="69">
        <f t="shared" ca="1" si="24"/>
        <v>1004.81599699</v>
      </c>
      <c r="C31" s="6">
        <f t="shared" si="9"/>
        <v>1000</v>
      </c>
      <c r="D31" s="12">
        <f ca="1">IF(A31&lt;$B$1,VLOOKUP(A31,[1]DI!$A$4:$B$15000,2,FALSE),0)</f>
        <v>0</v>
      </c>
      <c r="E31" s="13">
        <f t="shared" ca="1" si="0"/>
        <v>1</v>
      </c>
      <c r="F31" s="13">
        <f ca="1">(TRUNC(PRODUCT($E$12:$E30),16))</f>
        <v>1.00104616780394</v>
      </c>
      <c r="G31" s="13">
        <f t="shared" si="10"/>
        <v>1</v>
      </c>
      <c r="H31" s="13">
        <f t="shared" ca="1" si="1"/>
        <v>1.00104617</v>
      </c>
      <c r="I31" s="12">
        <f t="shared" si="11"/>
        <v>7.0000000000000007E-2</v>
      </c>
      <c r="J31" s="34">
        <f t="shared" si="12"/>
        <v>44061</v>
      </c>
      <c r="K31" s="2">
        <f t="shared" si="13"/>
        <v>13</v>
      </c>
      <c r="L31" s="17">
        <f t="shared" si="14"/>
        <v>14</v>
      </c>
      <c r="M31" s="11">
        <f t="shared" si="2"/>
        <v>1.0037658869999999</v>
      </c>
      <c r="N31" s="11">
        <f t="shared" ca="1" si="3"/>
        <v>1.0048159969999999</v>
      </c>
      <c r="O31" s="17">
        <f t="shared" si="15"/>
        <v>0</v>
      </c>
      <c r="P31" s="13">
        <f t="shared" ca="1" si="4"/>
        <v>4.8159969900000004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45383</v>
      </c>
      <c r="U31" s="3"/>
      <c r="V31" s="4"/>
      <c r="W31" s="93">
        <f>[2]Plan1!$A240</f>
        <v>44150</v>
      </c>
      <c r="X31" s="93" t="str">
        <f>[2]Plan1!$C240</f>
        <v>Proclamação da República</v>
      </c>
      <c r="Y31" s="83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44081</v>
      </c>
      <c r="B32" s="69">
        <f t="shared" ca="1" si="24"/>
        <v>1004.81599699</v>
      </c>
      <c r="C32" s="6">
        <f t="shared" si="9"/>
        <v>1000</v>
      </c>
      <c r="D32" s="12">
        <f ca="1">IF(A32&lt;$B$1,VLOOKUP(A32,[1]DI!$A$4:$B$15000,2,FALSE),0)</f>
        <v>0</v>
      </c>
      <c r="E32" s="13">
        <f t="shared" ca="1" si="0"/>
        <v>1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7.0000000000000007E-2</v>
      </c>
      <c r="J32" s="34">
        <f t="shared" si="12"/>
        <v>44061</v>
      </c>
      <c r="K32" s="2">
        <f t="shared" si="13"/>
        <v>13</v>
      </c>
      <c r="L32" s="17">
        <f t="shared" si="14"/>
        <v>14</v>
      </c>
      <c r="M32" s="11">
        <f t="shared" si="2"/>
        <v>1.0037658869999999</v>
      </c>
      <c r="N32" s="11">
        <f t="shared" ca="1" si="3"/>
        <v>1.0048159969999999</v>
      </c>
      <c r="O32" s="17">
        <f t="shared" si="15"/>
        <v>0</v>
      </c>
      <c r="P32" s="13">
        <f t="shared" ca="1" si="4"/>
        <v>4.8159969900000004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45383</v>
      </c>
      <c r="U32" s="3"/>
      <c r="V32" s="4"/>
      <c r="W32" s="93">
        <f>[2]Plan1!$A241</f>
        <v>44190</v>
      </c>
      <c r="X32" s="93" t="str">
        <f>[2]Plan1!$C241</f>
        <v>Natal</v>
      </c>
      <c r="Y32" s="83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44082</v>
      </c>
      <c r="B33" s="69">
        <f t="shared" ca="1" si="24"/>
        <v>1004.81599699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7.0000000000000007E-2</v>
      </c>
      <c r="J33" s="34">
        <f t="shared" si="12"/>
        <v>44061</v>
      </c>
      <c r="K33" s="2">
        <f t="shared" si="13"/>
        <v>14</v>
      </c>
      <c r="L33" s="17">
        <f t="shared" si="14"/>
        <v>14</v>
      </c>
      <c r="M33" s="11">
        <f t="shared" si="2"/>
        <v>1.0037658869999999</v>
      </c>
      <c r="N33" s="11">
        <f t="shared" ca="1" si="3"/>
        <v>1.0048159969999999</v>
      </c>
      <c r="O33" s="17">
        <f t="shared" si="15"/>
        <v>0</v>
      </c>
      <c r="P33" s="13">
        <f t="shared" ca="1" si="4"/>
        <v>4.8159969900000004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45383</v>
      </c>
      <c r="U33" s="3"/>
      <c r="V33" s="4"/>
      <c r="W33" s="93">
        <f>[2]Plan1!$A242</f>
        <v>44197</v>
      </c>
      <c r="X33" s="93" t="str">
        <f>[2]Plan1!$C242</f>
        <v>Confraternização Universal</v>
      </c>
      <c r="Y33" s="83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44083</v>
      </c>
      <c r="B34" s="69">
        <f t="shared" ca="1" si="24"/>
        <v>1005.16088399</v>
      </c>
      <c r="C34" s="6">
        <f t="shared" si="9"/>
        <v>1000</v>
      </c>
      <c r="D34" s="12">
        <f ca="1">IF(A34&lt;$B$1,VLOOKUP(A34,[1]DI!$A$4:$B$15000,2,FALSE),0)</f>
        <v>1.9000000000000006E-2</v>
      </c>
      <c r="E34" s="13">
        <f t="shared" ca="1" si="0"/>
        <v>1.0000746899999999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7.0000000000000007E-2</v>
      </c>
      <c r="J34" s="34">
        <f t="shared" si="12"/>
        <v>44061</v>
      </c>
      <c r="K34" s="2">
        <f t="shared" si="13"/>
        <v>15</v>
      </c>
      <c r="L34" s="17">
        <f t="shared" si="14"/>
        <v>15</v>
      </c>
      <c r="M34" s="11">
        <f t="shared" si="2"/>
        <v>1.004035421</v>
      </c>
      <c r="N34" s="11">
        <f t="shared" ca="1" si="3"/>
        <v>1.0051608839999999</v>
      </c>
      <c r="O34" s="17">
        <f t="shared" si="15"/>
        <v>0</v>
      </c>
      <c r="P34" s="13">
        <f t="shared" ca="1" si="4"/>
        <v>5.1608839900000003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45383</v>
      </c>
      <c r="U34" s="3"/>
      <c r="V34" s="4"/>
      <c r="W34" s="93">
        <f>[2]Plan1!$A243</f>
        <v>44242</v>
      </c>
      <c r="X34" s="93" t="str">
        <f>[2]Plan1!$C243</f>
        <v>Carnaval</v>
      </c>
      <c r="Y34" s="83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44084</v>
      </c>
      <c r="B35" s="69">
        <f t="shared" ca="1" si="24"/>
        <v>1005.505885</v>
      </c>
      <c r="C35" s="6">
        <f t="shared" si="9"/>
        <v>1000</v>
      </c>
      <c r="D35" s="12">
        <f ca="1">IF(A35&lt;$B$1,VLOOKUP(A35,[1]DI!$A$4:$B$15000,2,FALSE),0)</f>
        <v>1.9000000000000006E-2</v>
      </c>
      <c r="E35" s="13">
        <f t="shared" ca="1" si="0"/>
        <v>1.0000746899999999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7.0000000000000007E-2</v>
      </c>
      <c r="J35" s="34">
        <f t="shared" si="12"/>
        <v>44061</v>
      </c>
      <c r="K35" s="2">
        <f t="shared" si="13"/>
        <v>16</v>
      </c>
      <c r="L35" s="17">
        <f t="shared" si="14"/>
        <v>16</v>
      </c>
      <c r="M35" s="11">
        <f t="shared" si="2"/>
        <v>1.004305027</v>
      </c>
      <c r="N35" s="11">
        <f t="shared" ca="1" si="3"/>
        <v>1.005505885</v>
      </c>
      <c r="O35" s="17">
        <f t="shared" si="15"/>
        <v>0</v>
      </c>
      <c r="P35" s="13">
        <f t="shared" ca="1" si="4"/>
        <v>5.5058850000000001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45383</v>
      </c>
      <c r="U35" s="3"/>
      <c r="V35" s="4"/>
      <c r="W35" s="93">
        <f>[2]Plan1!$A244</f>
        <v>44243</v>
      </c>
      <c r="X35" s="93" t="str">
        <f>[2]Plan1!$C244</f>
        <v>Carnaval</v>
      </c>
      <c r="Y35" s="83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44085</v>
      </c>
      <c r="B36" s="69">
        <f t="shared" ca="1" si="24"/>
        <v>1005.851008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1.00127048897247</v>
      </c>
      <c r="G36" s="13">
        <f t="shared" si="10"/>
        <v>1</v>
      </c>
      <c r="H36" s="13">
        <f t="shared" ca="1" si="1"/>
        <v>1.00127049</v>
      </c>
      <c r="I36" s="12">
        <f t="shared" si="11"/>
        <v>7.0000000000000007E-2</v>
      </c>
      <c r="J36" s="34">
        <f t="shared" si="12"/>
        <v>44061</v>
      </c>
      <c r="K36" s="2">
        <f t="shared" si="13"/>
        <v>17</v>
      </c>
      <c r="L36" s="17">
        <f t="shared" si="14"/>
        <v>17</v>
      </c>
      <c r="M36" s="11">
        <f t="shared" si="2"/>
        <v>1.0045747060000001</v>
      </c>
      <c r="N36" s="11">
        <f t="shared" ca="1" si="3"/>
        <v>1.005851008</v>
      </c>
      <c r="O36" s="17">
        <f t="shared" si="15"/>
        <v>0</v>
      </c>
      <c r="P36" s="13">
        <f t="shared" ca="1" si="4"/>
        <v>5.8510080000000002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45383</v>
      </c>
      <c r="U36" s="3"/>
      <c r="V36" s="4"/>
      <c r="W36" s="93">
        <f>[2]Plan1!$A245</f>
        <v>44288</v>
      </c>
      <c r="X36" s="93" t="str">
        <f>[2]Plan1!$C245</f>
        <v>Paixão de Cristo</v>
      </c>
      <c r="Y36" s="83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44086</v>
      </c>
      <c r="B37" s="69">
        <f t="shared" ca="1" si="24"/>
        <v>1006.196244</v>
      </c>
      <c r="C37" s="6">
        <f t="shared" si="9"/>
        <v>1000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1.0013452738652999</v>
      </c>
      <c r="G37" s="13">
        <f t="shared" si="10"/>
        <v>1</v>
      </c>
      <c r="H37" s="13">
        <f t="shared" ca="1" si="1"/>
        <v>1.0013452700000001</v>
      </c>
      <c r="I37" s="12">
        <f t="shared" si="11"/>
        <v>7.0000000000000007E-2</v>
      </c>
      <c r="J37" s="34">
        <f t="shared" si="12"/>
        <v>44061</v>
      </c>
      <c r="K37" s="2">
        <f t="shared" si="13"/>
        <v>17</v>
      </c>
      <c r="L37" s="17">
        <f t="shared" si="14"/>
        <v>18</v>
      </c>
      <c r="M37" s="11">
        <f t="shared" si="2"/>
        <v>1.0048444569999999</v>
      </c>
      <c r="N37" s="11">
        <f t="shared" ca="1" si="3"/>
        <v>1.0061962440000001</v>
      </c>
      <c r="O37" s="17">
        <f t="shared" si="15"/>
        <v>0</v>
      </c>
      <c r="P37" s="13">
        <f t="shared" ca="1" si="4"/>
        <v>6.1962440000000001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45383</v>
      </c>
      <c r="U37" s="3"/>
      <c r="V37" s="4"/>
      <c r="W37" s="93">
        <f>[2]Plan1!$A246</f>
        <v>44307</v>
      </c>
      <c r="X37" s="93" t="str">
        <f>[2]Plan1!$C246</f>
        <v>Tiradentes</v>
      </c>
      <c r="Y37" s="83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44087</v>
      </c>
      <c r="B38" s="69">
        <f t="shared" ca="1" si="24"/>
        <v>1006.196244</v>
      </c>
      <c r="C38" s="6">
        <f t="shared" si="9"/>
        <v>1000</v>
      </c>
      <c r="D38" s="12">
        <f ca="1">IF(A38&lt;$B$1,VLOOKUP(A38,[1]DI!$A$4:$B$15000,2,FALSE),0)</f>
        <v>0</v>
      </c>
      <c r="E38" s="13">
        <f t="shared" ca="1" si="0"/>
        <v>1</v>
      </c>
      <c r="F38" s="13">
        <f ca="1">(TRUNC(PRODUCT($E$12:$E37),16))</f>
        <v>1.0013452738652999</v>
      </c>
      <c r="G38" s="13">
        <f t="shared" si="10"/>
        <v>1</v>
      </c>
      <c r="H38" s="13">
        <f t="shared" ca="1" si="1"/>
        <v>1.0013452700000001</v>
      </c>
      <c r="I38" s="12">
        <f t="shared" si="11"/>
        <v>7.0000000000000007E-2</v>
      </c>
      <c r="J38" s="34">
        <f t="shared" si="12"/>
        <v>44061</v>
      </c>
      <c r="K38" s="2">
        <f t="shared" si="13"/>
        <v>17</v>
      </c>
      <c r="L38" s="17">
        <f t="shared" si="14"/>
        <v>18</v>
      </c>
      <c r="M38" s="11">
        <f t="shared" si="2"/>
        <v>1.0048444569999999</v>
      </c>
      <c r="N38" s="11">
        <f t="shared" ca="1" si="3"/>
        <v>1.0061962440000001</v>
      </c>
      <c r="O38" s="17">
        <f t="shared" si="15"/>
        <v>0</v>
      </c>
      <c r="P38" s="13">
        <f t="shared" ca="1" si="4"/>
        <v>6.1962440000000001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45383</v>
      </c>
      <c r="U38" s="3"/>
      <c r="V38" s="4"/>
      <c r="W38" s="93">
        <f>[2]Plan1!$A247</f>
        <v>44317</v>
      </c>
      <c r="X38" s="93" t="str">
        <f>[2]Plan1!$C247</f>
        <v>Dia do Trabalho</v>
      </c>
      <c r="Y38" s="83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44088</v>
      </c>
      <c r="B39" s="69">
        <f t="shared" ca="1" si="24"/>
        <v>1006.196244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7.0000000000000007E-2</v>
      </c>
      <c r="J39" s="34">
        <f t="shared" si="12"/>
        <v>44061</v>
      </c>
      <c r="K39" s="2">
        <f t="shared" si="13"/>
        <v>18</v>
      </c>
      <c r="L39" s="17">
        <f t="shared" si="14"/>
        <v>18</v>
      </c>
      <c r="M39" s="11">
        <f t="shared" si="2"/>
        <v>1.0048444569999999</v>
      </c>
      <c r="N39" s="11">
        <f t="shared" ca="1" si="3"/>
        <v>1.0061962440000001</v>
      </c>
      <c r="O39" s="17">
        <f t="shared" si="15"/>
        <v>0</v>
      </c>
      <c r="P39" s="13">
        <f t="shared" ca="1" si="4"/>
        <v>6.1962440000000001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45383</v>
      </c>
      <c r="U39" s="3"/>
      <c r="V39" s="4"/>
      <c r="W39" s="93">
        <f>[2]Plan1!$A248</f>
        <v>44350</v>
      </c>
      <c r="X39" s="93" t="str">
        <f>[2]Plan1!$C248</f>
        <v>Corpus Christi</v>
      </c>
      <c r="Y39" s="83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44089</v>
      </c>
      <c r="B40" s="69">
        <f t="shared" ca="1" si="24"/>
        <v>1006.54160399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7.0000000000000007E-2</v>
      </c>
      <c r="J40" s="34">
        <f t="shared" si="12"/>
        <v>44061</v>
      </c>
      <c r="K40" s="2">
        <f t="shared" si="13"/>
        <v>19</v>
      </c>
      <c r="L40" s="17">
        <f t="shared" si="14"/>
        <v>19</v>
      </c>
      <c r="M40" s="11">
        <f t="shared" si="2"/>
        <v>1.005114281</v>
      </c>
      <c r="N40" s="11">
        <f t="shared" ca="1" si="3"/>
        <v>1.0065416039999999</v>
      </c>
      <c r="O40" s="17">
        <f t="shared" si="15"/>
        <v>0</v>
      </c>
      <c r="P40" s="13">
        <f t="shared" ca="1" si="4"/>
        <v>6.5416039899999996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45383</v>
      </c>
      <c r="U40" s="3"/>
      <c r="V40" s="4"/>
      <c r="W40" s="93">
        <f>[2]Plan1!$A249</f>
        <v>44446</v>
      </c>
      <c r="X40" s="93" t="str">
        <f>[2]Plan1!$C249</f>
        <v>Independência do Brasil</v>
      </c>
      <c r="Y40" s="83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44090</v>
      </c>
      <c r="B41" s="69">
        <f t="shared" ca="1" si="24"/>
        <v>1006.887086</v>
      </c>
      <c r="C41" s="6">
        <f t="shared" si="9"/>
        <v>1000</v>
      </c>
      <c r="D41" s="12">
        <f ca="1">IF(A41&lt;$B$1,VLOOKUP(A41,[1]DI!$A$4:$B$15000,2,FALSE),0)</f>
        <v>1.9000000000000006E-2</v>
      </c>
      <c r="E41" s="13">
        <f t="shared" ca="1" si="0"/>
        <v>1.0000746899999999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7.0000000000000007E-2</v>
      </c>
      <c r="J41" s="34">
        <f t="shared" si="12"/>
        <v>44061</v>
      </c>
      <c r="K41" s="2">
        <f t="shared" si="13"/>
        <v>20</v>
      </c>
      <c r="L41" s="17">
        <f t="shared" si="14"/>
        <v>20</v>
      </c>
      <c r="M41" s="11">
        <f t="shared" si="2"/>
        <v>1.005384177</v>
      </c>
      <c r="N41" s="11">
        <f t="shared" ca="1" si="3"/>
        <v>1.0068870860000001</v>
      </c>
      <c r="O41" s="17">
        <f t="shared" si="15"/>
        <v>0</v>
      </c>
      <c r="P41" s="13">
        <f t="shared" ca="1" si="4"/>
        <v>6.887086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45383</v>
      </c>
      <c r="U41" s="3"/>
      <c r="V41" s="4"/>
      <c r="W41" s="93">
        <f>[2]Plan1!$A250</f>
        <v>44481</v>
      </c>
      <c r="X41" s="93" t="str">
        <f>[2]Plan1!$C250</f>
        <v>Nossa Sr.a Aparecida - Padroeira do Brasil</v>
      </c>
      <c r="Y41" s="83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44091</v>
      </c>
      <c r="B42" s="69">
        <f t="shared" ca="1" si="24"/>
        <v>1007.23267999</v>
      </c>
      <c r="C42" s="6">
        <f t="shared" si="9"/>
        <v>1000</v>
      </c>
      <c r="D42" s="12">
        <f ca="1">IF(A42&lt;$B$1,VLOOKUP(A42,[1]DI!$A$4:$B$15000,2,FALSE),0)</f>
        <v>1.9000000000000006E-2</v>
      </c>
      <c r="E42" s="13">
        <f t="shared" ca="1" si="0"/>
        <v>1.0000746899999999</v>
      </c>
      <c r="F42" s="13">
        <f ca="1">(TRUNC(PRODUCT($E$12:$E41),16))</f>
        <v>1.00156966205953</v>
      </c>
      <c r="G42" s="13">
        <f t="shared" si="10"/>
        <v>1</v>
      </c>
      <c r="H42" s="13">
        <f t="shared" ca="1" si="1"/>
        <v>1.0015696599999999</v>
      </c>
      <c r="I42" s="12">
        <f t="shared" si="11"/>
        <v>7.0000000000000007E-2</v>
      </c>
      <c r="J42" s="34">
        <f t="shared" si="12"/>
        <v>44061</v>
      </c>
      <c r="K42" s="2">
        <f t="shared" si="13"/>
        <v>21</v>
      </c>
      <c r="L42" s="17">
        <f t="shared" si="14"/>
        <v>21</v>
      </c>
      <c r="M42" s="11">
        <f t="shared" si="2"/>
        <v>1.0056541450000001</v>
      </c>
      <c r="N42" s="11">
        <f t="shared" ca="1" si="3"/>
        <v>1.00723268</v>
      </c>
      <c r="O42" s="17">
        <f t="shared" si="15"/>
        <v>0</v>
      </c>
      <c r="P42" s="13">
        <f t="shared" ca="1" si="4"/>
        <v>7.2326799900000003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45383</v>
      </c>
      <c r="U42" s="3"/>
      <c r="V42" s="4"/>
      <c r="W42" s="93">
        <f>[2]Plan1!$A251</f>
        <v>44502</v>
      </c>
      <c r="X42" s="93" t="str">
        <f>[2]Plan1!$C251</f>
        <v>Finados</v>
      </c>
      <c r="Y42" s="83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44092</v>
      </c>
      <c r="B43" s="69">
        <f t="shared" ca="1" si="24"/>
        <v>1007.57839799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1.0016444692975901</v>
      </c>
      <c r="G43" s="13">
        <f t="shared" si="10"/>
        <v>1</v>
      </c>
      <c r="H43" s="13">
        <f t="shared" ca="1" si="1"/>
        <v>1.00164447</v>
      </c>
      <c r="I43" s="12">
        <f t="shared" si="11"/>
        <v>7.0000000000000007E-2</v>
      </c>
      <c r="J43" s="34">
        <f t="shared" si="12"/>
        <v>44061</v>
      </c>
      <c r="K43" s="2">
        <f t="shared" si="13"/>
        <v>22</v>
      </c>
      <c r="L43" s="17">
        <f t="shared" si="14"/>
        <v>22</v>
      </c>
      <c r="M43" s="11">
        <f t="shared" si="2"/>
        <v>1.0059241860000001</v>
      </c>
      <c r="N43" s="11">
        <f t="shared" ca="1" si="3"/>
        <v>1.0075783979999999</v>
      </c>
      <c r="O43" s="17">
        <f t="shared" si="15"/>
        <v>0</v>
      </c>
      <c r="P43" s="13">
        <f t="shared" ca="1" si="4"/>
        <v>7.57839799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45383</v>
      </c>
      <c r="U43" s="3"/>
      <c r="V43" s="4"/>
      <c r="W43" s="93">
        <f>[2]Plan1!$A252</f>
        <v>44515</v>
      </c>
      <c r="X43" s="93" t="str">
        <f>[2]Plan1!$C252</f>
        <v>Proclamação da República</v>
      </c>
      <c r="Y43" s="83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44093</v>
      </c>
      <c r="B44" s="69">
        <f t="shared" ca="1" si="24"/>
        <v>1007.92422999</v>
      </c>
      <c r="C44" s="6">
        <f t="shared" si="9"/>
        <v>1000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1.0017192821230001</v>
      </c>
      <c r="G44" s="13">
        <f t="shared" si="10"/>
        <v>1</v>
      </c>
      <c r="H44" s="13">
        <f t="shared" ca="1" si="1"/>
        <v>1.0017192800000001</v>
      </c>
      <c r="I44" s="12">
        <f t="shared" si="11"/>
        <v>7.0000000000000007E-2</v>
      </c>
      <c r="J44" s="34">
        <f t="shared" si="12"/>
        <v>44061</v>
      </c>
      <c r="K44" s="2">
        <f t="shared" si="13"/>
        <v>22</v>
      </c>
      <c r="L44" s="17">
        <f t="shared" si="14"/>
        <v>23</v>
      </c>
      <c r="M44" s="11">
        <f t="shared" si="2"/>
        <v>1.0061943</v>
      </c>
      <c r="N44" s="11">
        <f t="shared" ca="1" si="3"/>
        <v>1.00792423</v>
      </c>
      <c r="O44" s="17">
        <f t="shared" si="15"/>
        <v>0</v>
      </c>
      <c r="P44" s="13">
        <f t="shared" ca="1" si="4"/>
        <v>7.9242299899999997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45383</v>
      </c>
      <c r="U44" s="3"/>
      <c r="V44" s="4"/>
      <c r="W44" s="93">
        <f>[2]Plan1!$A253</f>
        <v>44555</v>
      </c>
      <c r="X44" s="93" t="str">
        <f>[2]Plan1!$C253</f>
        <v>Natal</v>
      </c>
      <c r="Y44" s="83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44094</v>
      </c>
      <c r="B45" s="69">
        <f t="shared" ca="1" si="24"/>
        <v>1007.92422999</v>
      </c>
      <c r="C45" s="6">
        <f t="shared" si="9"/>
        <v>1000</v>
      </c>
      <c r="D45" s="12">
        <f ca="1">IF(A45&lt;$B$1,VLOOKUP(A45,[1]DI!$A$4:$B$15000,2,FALSE),0)</f>
        <v>0</v>
      </c>
      <c r="E45" s="13">
        <f t="shared" ca="1" si="0"/>
        <v>1</v>
      </c>
      <c r="F45" s="13">
        <f ca="1">(TRUNC(PRODUCT($E$12:$E44),16))</f>
        <v>1.0017192821230001</v>
      </c>
      <c r="G45" s="13">
        <f t="shared" si="10"/>
        <v>1</v>
      </c>
      <c r="H45" s="13">
        <f t="shared" ca="1" si="1"/>
        <v>1.0017192800000001</v>
      </c>
      <c r="I45" s="12">
        <f t="shared" si="11"/>
        <v>7.0000000000000007E-2</v>
      </c>
      <c r="J45" s="34">
        <f t="shared" si="12"/>
        <v>44061</v>
      </c>
      <c r="K45" s="2">
        <f t="shared" si="13"/>
        <v>22</v>
      </c>
      <c r="L45" s="17">
        <f t="shared" si="14"/>
        <v>23</v>
      </c>
      <c r="M45" s="11">
        <f t="shared" si="2"/>
        <v>1.0061943</v>
      </c>
      <c r="N45" s="11">
        <f t="shared" ca="1" si="3"/>
        <v>1.00792423</v>
      </c>
      <c r="O45" s="17">
        <f t="shared" si="15"/>
        <v>0</v>
      </c>
      <c r="P45" s="13">
        <f t="shared" ca="1" si="4"/>
        <v>7.9242299899999997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45383</v>
      </c>
      <c r="U45" s="3"/>
      <c r="V45" s="4"/>
      <c r="W45" s="93">
        <f>[2]Plan1!$A254</f>
        <v>44562</v>
      </c>
      <c r="X45" s="93" t="str">
        <f>[2]Plan1!$C254</f>
        <v>Confraternização Universal</v>
      </c>
      <c r="Y45" s="83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44095</v>
      </c>
      <c r="B46" s="69">
        <f t="shared" ca="1" si="24"/>
        <v>1007.92422999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7.0000000000000007E-2</v>
      </c>
      <c r="J46" s="34">
        <f t="shared" si="12"/>
        <v>44061</v>
      </c>
      <c r="K46" s="2">
        <f t="shared" si="13"/>
        <v>23</v>
      </c>
      <c r="L46" s="17">
        <f t="shared" si="14"/>
        <v>23</v>
      </c>
      <c r="M46" s="11">
        <f t="shared" si="2"/>
        <v>1.0061943</v>
      </c>
      <c r="N46" s="11">
        <f t="shared" ca="1" si="3"/>
        <v>1.00792423</v>
      </c>
      <c r="O46" s="17">
        <f t="shared" si="15"/>
        <v>0</v>
      </c>
      <c r="P46" s="13">
        <f t="shared" ca="1" si="4"/>
        <v>7.9242299899999997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45383</v>
      </c>
      <c r="U46" s="3"/>
      <c r="V46" s="4"/>
      <c r="W46" s="93">
        <f>[2]Plan1!$A255</f>
        <v>44620</v>
      </c>
      <c r="X46" s="93" t="str">
        <f>[2]Plan1!$C255</f>
        <v>Carnaval</v>
      </c>
      <c r="Y46" s="83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44096</v>
      </c>
      <c r="B47" s="69">
        <f t="shared" ca="1" si="24"/>
        <v>1008.27018399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7.0000000000000007E-2</v>
      </c>
      <c r="J47" s="34">
        <f t="shared" si="12"/>
        <v>44061</v>
      </c>
      <c r="K47" s="2">
        <f t="shared" si="13"/>
        <v>24</v>
      </c>
      <c r="L47" s="17">
        <f t="shared" si="14"/>
        <v>24</v>
      </c>
      <c r="M47" s="11">
        <f t="shared" si="2"/>
        <v>1.006464486</v>
      </c>
      <c r="N47" s="11">
        <f t="shared" ca="1" si="3"/>
        <v>1.0082701839999999</v>
      </c>
      <c r="O47" s="17">
        <f t="shared" si="15"/>
        <v>0</v>
      </c>
      <c r="P47" s="13">
        <f t="shared" ca="1" si="4"/>
        <v>8.2701839899999996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45383</v>
      </c>
      <c r="U47" s="3"/>
      <c r="V47" s="4"/>
      <c r="W47" s="93">
        <f>[2]Plan1!$A256</f>
        <v>44621</v>
      </c>
      <c r="X47" s="93" t="str">
        <f>[2]Plan1!$C256</f>
        <v>Carnaval</v>
      </c>
      <c r="Y47" s="83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44097</v>
      </c>
      <c r="B48" s="69">
        <f t="shared" ca="1" si="24"/>
        <v>1008.61625199</v>
      </c>
      <c r="C48" s="6">
        <f t="shared" si="9"/>
        <v>1000</v>
      </c>
      <c r="D48" s="12">
        <f ca="1">IF(A48&lt;$B$1,VLOOKUP(A48,[1]DI!$A$4:$B$15000,2,FALSE),0)</f>
        <v>1.9000000000000006E-2</v>
      </c>
      <c r="E48" s="13">
        <f t="shared" ca="1" si="0"/>
        <v>1.0000746899999999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7.0000000000000007E-2</v>
      </c>
      <c r="J48" s="34">
        <f t="shared" si="12"/>
        <v>44061</v>
      </c>
      <c r="K48" s="2">
        <f t="shared" si="13"/>
        <v>25</v>
      </c>
      <c r="L48" s="17">
        <f t="shared" si="14"/>
        <v>25</v>
      </c>
      <c r="M48" s="11">
        <f t="shared" si="2"/>
        <v>1.0067347449999999</v>
      </c>
      <c r="N48" s="11">
        <f t="shared" ca="1" si="3"/>
        <v>1.0086162519999999</v>
      </c>
      <c r="O48" s="17">
        <f t="shared" si="15"/>
        <v>0</v>
      </c>
      <c r="P48" s="13">
        <f t="shared" ca="1" si="4"/>
        <v>8.6162519900000003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45383</v>
      </c>
      <c r="U48" s="3"/>
      <c r="V48" s="4"/>
      <c r="W48" s="93">
        <f>[2]Plan1!$A257</f>
        <v>44666</v>
      </c>
      <c r="X48" s="93" t="str">
        <f>[2]Plan1!$C257</f>
        <v>Paixão de Cristo</v>
      </c>
      <c r="Y48" s="83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44098</v>
      </c>
      <c r="B49" s="69">
        <f t="shared" ca="1" si="24"/>
        <v>1008.962442</v>
      </c>
      <c r="C49" s="6">
        <f t="shared" si="9"/>
        <v>1000</v>
      </c>
      <c r="D49" s="12">
        <f ca="1">IF(A49&lt;$B$1,VLOOKUP(A49,[1]DI!$A$4:$B$15000,2,FALSE),0)</f>
        <v>1.9000000000000006E-2</v>
      </c>
      <c r="E49" s="13">
        <f t="shared" ca="1" si="0"/>
        <v>1.0000746899999999</v>
      </c>
      <c r="F49" s="13">
        <f ca="1">(TRUNC(PRODUCT($E$12:$E48),16))</f>
        <v>1.00194375412753</v>
      </c>
      <c r="G49" s="13">
        <f t="shared" si="10"/>
        <v>1</v>
      </c>
      <c r="H49" s="13">
        <f t="shared" ca="1" si="1"/>
        <v>1.0019437499999999</v>
      </c>
      <c r="I49" s="12">
        <f t="shared" si="11"/>
        <v>7.0000000000000007E-2</v>
      </c>
      <c r="J49" s="34">
        <f t="shared" si="12"/>
        <v>44061</v>
      </c>
      <c r="K49" s="2">
        <f t="shared" si="13"/>
        <v>26</v>
      </c>
      <c r="L49" s="17">
        <f t="shared" si="14"/>
        <v>26</v>
      </c>
      <c r="M49" s="11">
        <f t="shared" si="2"/>
        <v>1.007005076</v>
      </c>
      <c r="N49" s="11">
        <f t="shared" ca="1" si="3"/>
        <v>1.0089624420000001</v>
      </c>
      <c r="O49" s="17">
        <f t="shared" si="15"/>
        <v>0</v>
      </c>
      <c r="P49" s="13">
        <f t="shared" ca="1" si="4"/>
        <v>8.9624419999999994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45383</v>
      </c>
      <c r="U49" s="3"/>
      <c r="V49" s="4"/>
      <c r="W49" s="93">
        <f>[2]Plan1!$A258</f>
        <v>44672</v>
      </c>
      <c r="X49" s="93" t="str">
        <f>[2]Plan1!$C258</f>
        <v>Tiradentes</v>
      </c>
      <c r="Y49" s="83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44099</v>
      </c>
      <c r="B50" s="69">
        <f t="shared" ca="1" si="24"/>
        <v>1009.308756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1.0020185893065201</v>
      </c>
      <c r="G50" s="13">
        <f t="shared" si="10"/>
        <v>1</v>
      </c>
      <c r="H50" s="13">
        <f t="shared" ca="1" si="1"/>
        <v>1.00201859</v>
      </c>
      <c r="I50" s="12">
        <f t="shared" si="11"/>
        <v>7.0000000000000007E-2</v>
      </c>
      <c r="J50" s="34">
        <f t="shared" si="12"/>
        <v>44061</v>
      </c>
      <c r="K50" s="2">
        <f t="shared" si="13"/>
        <v>27</v>
      </c>
      <c r="L50" s="17">
        <f t="shared" si="14"/>
        <v>27</v>
      </c>
      <c r="M50" s="11">
        <f t="shared" si="2"/>
        <v>1.0072754799999999</v>
      </c>
      <c r="N50" s="11">
        <f t="shared" ca="1" si="3"/>
        <v>1.009308756</v>
      </c>
      <c r="O50" s="17">
        <f t="shared" si="15"/>
        <v>0</v>
      </c>
      <c r="P50" s="13">
        <f t="shared" ca="1" si="4"/>
        <v>9.3087560000000007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45383</v>
      </c>
      <c r="U50" s="3"/>
      <c r="V50" s="4"/>
      <c r="W50" s="93">
        <f>[2]Plan1!$A259</f>
        <v>44682</v>
      </c>
      <c r="X50" s="93" t="str">
        <f>[2]Plan1!$C259</f>
        <v>Dia do Trabalho</v>
      </c>
      <c r="Y50" s="83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44100</v>
      </c>
      <c r="B51" s="69">
        <f t="shared" ca="1" si="24"/>
        <v>1009.655183</v>
      </c>
      <c r="C51" s="6">
        <f t="shared" si="9"/>
        <v>1000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1.00209343007496</v>
      </c>
      <c r="G51" s="13">
        <f t="shared" si="10"/>
        <v>1</v>
      </c>
      <c r="H51" s="13">
        <f t="shared" ca="1" si="1"/>
        <v>1.00209343</v>
      </c>
      <c r="I51" s="12">
        <f t="shared" si="11"/>
        <v>7.0000000000000007E-2</v>
      </c>
      <c r="J51" s="34">
        <f t="shared" si="12"/>
        <v>44061</v>
      </c>
      <c r="K51" s="2">
        <f t="shared" si="13"/>
        <v>27</v>
      </c>
      <c r="L51" s="17">
        <f t="shared" si="14"/>
        <v>28</v>
      </c>
      <c r="M51" s="11">
        <f t="shared" si="2"/>
        <v>1.007545956</v>
      </c>
      <c r="N51" s="11">
        <f t="shared" ca="1" si="3"/>
        <v>1.009655183</v>
      </c>
      <c r="O51" s="17">
        <f t="shared" si="15"/>
        <v>0</v>
      </c>
      <c r="P51" s="13">
        <f t="shared" ca="1" si="4"/>
        <v>9.6551829999999992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45383</v>
      </c>
      <c r="U51" s="3"/>
      <c r="V51" s="4"/>
      <c r="W51" s="93">
        <f>[2]Plan1!$A260</f>
        <v>44728</v>
      </c>
      <c r="X51" s="93" t="str">
        <f>[2]Plan1!$C260</f>
        <v>Corpus Christi</v>
      </c>
      <c r="Y51" s="83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44101</v>
      </c>
      <c r="B52" s="69">
        <f t="shared" ca="1" si="24"/>
        <v>1009.655183</v>
      </c>
      <c r="C52" s="6">
        <f t="shared" si="9"/>
        <v>1000</v>
      </c>
      <c r="D52" s="12">
        <f ca="1">IF(A52&lt;$B$1,VLOOKUP(A52,[1]DI!$A$4:$B$15000,2,FALSE),0)</f>
        <v>0</v>
      </c>
      <c r="E52" s="13">
        <f t="shared" ca="1" si="0"/>
        <v>1</v>
      </c>
      <c r="F52" s="13">
        <f ca="1">(TRUNC(PRODUCT($E$12:$E51),16))</f>
        <v>1.00209343007496</v>
      </c>
      <c r="G52" s="13">
        <f t="shared" si="10"/>
        <v>1</v>
      </c>
      <c r="H52" s="13">
        <f t="shared" ca="1" si="1"/>
        <v>1.00209343</v>
      </c>
      <c r="I52" s="12">
        <f t="shared" si="11"/>
        <v>7.0000000000000007E-2</v>
      </c>
      <c r="J52" s="34">
        <f t="shared" si="12"/>
        <v>44061</v>
      </c>
      <c r="K52" s="2">
        <f t="shared" si="13"/>
        <v>27</v>
      </c>
      <c r="L52" s="17">
        <f t="shared" si="14"/>
        <v>28</v>
      </c>
      <c r="M52" s="11">
        <f t="shared" si="2"/>
        <v>1.007545956</v>
      </c>
      <c r="N52" s="11">
        <f t="shared" ca="1" si="3"/>
        <v>1.009655183</v>
      </c>
      <c r="O52" s="17">
        <f t="shared" si="15"/>
        <v>0</v>
      </c>
      <c r="P52" s="13">
        <f t="shared" ca="1" si="4"/>
        <v>9.6551829999999992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45383</v>
      </c>
      <c r="U52" s="3"/>
      <c r="V52" s="4"/>
      <c r="W52" s="93">
        <f>[2]Plan1!$A261</f>
        <v>44811</v>
      </c>
      <c r="X52" s="93" t="str">
        <f>[2]Plan1!$C261</f>
        <v>Independência do Brasil</v>
      </c>
      <c r="Y52" s="83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44102</v>
      </c>
      <c r="B53" s="69">
        <f t="shared" ca="1" si="24"/>
        <v>1009.655183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7.0000000000000007E-2</v>
      </c>
      <c r="J53" s="34">
        <f t="shared" si="12"/>
        <v>44061</v>
      </c>
      <c r="K53" s="2">
        <f t="shared" si="13"/>
        <v>28</v>
      </c>
      <c r="L53" s="17">
        <f t="shared" si="14"/>
        <v>28</v>
      </c>
      <c r="M53" s="11">
        <f t="shared" si="2"/>
        <v>1.007545956</v>
      </c>
      <c r="N53" s="11">
        <f t="shared" ca="1" si="3"/>
        <v>1.009655183</v>
      </c>
      <c r="O53" s="17">
        <f t="shared" si="15"/>
        <v>0</v>
      </c>
      <c r="P53" s="13">
        <f t="shared" ca="1" si="4"/>
        <v>9.6551829999999992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45383</v>
      </c>
      <c r="U53" s="3"/>
      <c r="V53" s="4"/>
      <c r="W53" s="93">
        <f>[2]Plan1!$A262</f>
        <v>44846</v>
      </c>
      <c r="X53" s="93" t="str">
        <f>[2]Plan1!$C262</f>
        <v>Nossa Sr.a Aparecida - Padroeira do Brasil</v>
      </c>
      <c r="Y53" s="83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44103</v>
      </c>
      <c r="B54" s="69">
        <f t="shared" ca="1" si="24"/>
        <v>1010.0017329999999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7.0000000000000007E-2</v>
      </c>
      <c r="J54" s="34">
        <f t="shared" si="12"/>
        <v>44061</v>
      </c>
      <c r="K54" s="2">
        <f t="shared" si="13"/>
        <v>29</v>
      </c>
      <c r="L54" s="17">
        <f t="shared" si="14"/>
        <v>29</v>
      </c>
      <c r="M54" s="11">
        <f t="shared" si="2"/>
        <v>1.0078165050000001</v>
      </c>
      <c r="N54" s="11">
        <f t="shared" ca="1" si="3"/>
        <v>1.010001733</v>
      </c>
      <c r="O54" s="17">
        <f t="shared" si="15"/>
        <v>0</v>
      </c>
      <c r="P54" s="13">
        <f t="shared" ca="1" si="4"/>
        <v>10.001733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45383</v>
      </c>
      <c r="U54" s="3"/>
      <c r="V54" s="4"/>
      <c r="W54" s="93">
        <f>[2]Plan1!$A263</f>
        <v>44867</v>
      </c>
      <c r="X54" s="93" t="str">
        <f>[2]Plan1!$C263</f>
        <v>Finados</v>
      </c>
      <c r="Y54" s="83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44104</v>
      </c>
      <c r="B55" s="69">
        <f t="shared" ca="1" si="24"/>
        <v>1010.348397</v>
      </c>
      <c r="C55" s="6">
        <f t="shared" si="9"/>
        <v>1000</v>
      </c>
      <c r="D55" s="12">
        <f ca="1">IF(A55&lt;$B$1,VLOOKUP(A55,[1]DI!$A$4:$B$15000,2,FALSE),0)</f>
        <v>1.9000000000000006E-2</v>
      </c>
      <c r="E55" s="13">
        <f t="shared" ca="1" si="0"/>
        <v>1.0000746899999999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7.0000000000000007E-2</v>
      </c>
      <c r="J55" s="34">
        <f t="shared" si="12"/>
        <v>44061</v>
      </c>
      <c r="K55" s="2">
        <f t="shared" si="13"/>
        <v>30</v>
      </c>
      <c r="L55" s="17">
        <f t="shared" si="14"/>
        <v>30</v>
      </c>
      <c r="M55" s="11">
        <f t="shared" si="2"/>
        <v>1.008087127</v>
      </c>
      <c r="N55" s="11">
        <f t="shared" ca="1" si="3"/>
        <v>1.010348397</v>
      </c>
      <c r="O55" s="17">
        <f t="shared" si="15"/>
        <v>0</v>
      </c>
      <c r="P55" s="13">
        <f t="shared" ca="1" si="4"/>
        <v>10.348397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45383</v>
      </c>
      <c r="U55" s="3"/>
      <c r="V55" s="4"/>
      <c r="W55" s="93">
        <f>[2]Plan1!$A264</f>
        <v>44880</v>
      </c>
      <c r="X55" s="93" t="str">
        <f>[2]Plan1!$C264</f>
        <v>Proclamação da República</v>
      </c>
      <c r="Y55" s="83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44105</v>
      </c>
      <c r="B56" s="69">
        <f t="shared" ca="1" si="24"/>
        <v>1010.695184</v>
      </c>
      <c r="C56" s="6">
        <f t="shared" si="9"/>
        <v>1000</v>
      </c>
      <c r="D56" s="12">
        <f ca="1">IF(A56&lt;$B$1,VLOOKUP(A56,[1]DI!$A$4:$B$15000,2,FALSE),0)</f>
        <v>1.9000000000000006E-2</v>
      </c>
      <c r="E56" s="13">
        <f t="shared" ca="1" si="0"/>
        <v>1.0000746899999999</v>
      </c>
      <c r="F56" s="13">
        <f ca="1">(TRUNC(PRODUCT($E$12:$E55),16))</f>
        <v>1.00231798592107</v>
      </c>
      <c r="G56" s="13">
        <f t="shared" si="10"/>
        <v>1</v>
      </c>
      <c r="H56" s="13">
        <f t="shared" ca="1" si="1"/>
        <v>1.0023179900000001</v>
      </c>
      <c r="I56" s="12">
        <f t="shared" si="11"/>
        <v>7.0000000000000007E-2</v>
      </c>
      <c r="J56" s="34">
        <f t="shared" si="12"/>
        <v>44061</v>
      </c>
      <c r="K56" s="2">
        <f t="shared" si="13"/>
        <v>31</v>
      </c>
      <c r="L56" s="17">
        <f t="shared" si="14"/>
        <v>31</v>
      </c>
      <c r="M56" s="11">
        <f t="shared" si="2"/>
        <v>1.0083578209999999</v>
      </c>
      <c r="N56" s="11">
        <f t="shared" ca="1" si="3"/>
        <v>1.010695184</v>
      </c>
      <c r="O56" s="17">
        <f t="shared" si="15"/>
        <v>0</v>
      </c>
      <c r="P56" s="13">
        <f t="shared" ca="1" si="4"/>
        <v>10.695183999999999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45383</v>
      </c>
      <c r="U56" s="3"/>
      <c r="V56" s="4"/>
      <c r="W56" s="93">
        <f>[2]Plan1!$A265</f>
        <v>44920</v>
      </c>
      <c r="X56" s="93" t="str">
        <f>[2]Plan1!$C265</f>
        <v>Natal</v>
      </c>
      <c r="Y56" s="83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44106</v>
      </c>
      <c r="B57" s="69">
        <f t="shared" ca="1" si="24"/>
        <v>1011.04208499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1.00239284905144</v>
      </c>
      <c r="G57" s="13">
        <f t="shared" si="10"/>
        <v>1</v>
      </c>
      <c r="H57" s="13">
        <f t="shared" ca="1" si="1"/>
        <v>1.0023928499999999</v>
      </c>
      <c r="I57" s="12">
        <f t="shared" si="11"/>
        <v>7.0000000000000007E-2</v>
      </c>
      <c r="J57" s="34">
        <f t="shared" si="12"/>
        <v>44061</v>
      </c>
      <c r="K57" s="2">
        <f t="shared" si="13"/>
        <v>32</v>
      </c>
      <c r="L57" s="17">
        <f t="shared" si="14"/>
        <v>32</v>
      </c>
      <c r="M57" s="11">
        <f t="shared" si="2"/>
        <v>1.0086285880000001</v>
      </c>
      <c r="N57" s="11">
        <f t="shared" ca="1" si="3"/>
        <v>1.0110420849999999</v>
      </c>
      <c r="O57" s="17">
        <f t="shared" si="15"/>
        <v>0</v>
      </c>
      <c r="P57" s="13">
        <f t="shared" ca="1" si="4"/>
        <v>11.042084989999999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45383</v>
      </c>
      <c r="U57" s="3"/>
      <c r="V57" s="4"/>
      <c r="W57" s="93">
        <f>[2]Plan1!$A266</f>
        <v>44927</v>
      </c>
      <c r="X57" s="93" t="str">
        <f>[2]Plan1!$C266</f>
        <v>Confraternização Universal</v>
      </c>
      <c r="Y57" s="83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44107</v>
      </c>
      <c r="B58" s="69">
        <f t="shared" ca="1" si="24"/>
        <v>1011.389109</v>
      </c>
      <c r="C58" s="6">
        <f t="shared" si="9"/>
        <v>1000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1.0024677177733401</v>
      </c>
      <c r="G58" s="13">
        <f t="shared" si="10"/>
        <v>1</v>
      </c>
      <c r="H58" s="13">
        <f t="shared" ca="1" si="1"/>
        <v>1.0024677200000001</v>
      </c>
      <c r="I58" s="12">
        <f t="shared" si="11"/>
        <v>7.0000000000000007E-2</v>
      </c>
      <c r="J58" s="34">
        <f t="shared" si="12"/>
        <v>44061</v>
      </c>
      <c r="K58" s="2">
        <f t="shared" si="13"/>
        <v>32</v>
      </c>
      <c r="L58" s="17">
        <f t="shared" si="14"/>
        <v>33</v>
      </c>
      <c r="M58" s="11">
        <f t="shared" si="2"/>
        <v>1.0088994280000001</v>
      </c>
      <c r="N58" s="11">
        <f t="shared" ca="1" si="3"/>
        <v>1.011389109</v>
      </c>
      <c r="O58" s="17">
        <f t="shared" si="15"/>
        <v>0</v>
      </c>
      <c r="P58" s="13">
        <f t="shared" ca="1" si="4"/>
        <v>11.389108999999999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45383</v>
      </c>
      <c r="U58" s="3"/>
      <c r="V58" s="4"/>
      <c r="W58" s="93">
        <f>[2]Plan1!$A267</f>
        <v>44977</v>
      </c>
      <c r="X58" s="93" t="str">
        <f>[2]Plan1!$C267</f>
        <v>Carnaval</v>
      </c>
      <c r="Y58" s="83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44108</v>
      </c>
      <c r="B59" s="69">
        <f t="shared" ca="1" si="24"/>
        <v>1011.389109</v>
      </c>
      <c r="C59" s="6">
        <f t="shared" si="9"/>
        <v>1000</v>
      </c>
      <c r="D59" s="12">
        <f ca="1">IF(A59&lt;$B$1,VLOOKUP(A59,[1]DI!$A$4:$B$15000,2,FALSE),0)</f>
        <v>0</v>
      </c>
      <c r="E59" s="13">
        <f t="shared" ca="1" si="0"/>
        <v>1</v>
      </c>
      <c r="F59" s="13">
        <f ca="1">(TRUNC(PRODUCT($E$12:$E58),16))</f>
        <v>1.0024677177733401</v>
      </c>
      <c r="G59" s="13">
        <f t="shared" si="10"/>
        <v>1</v>
      </c>
      <c r="H59" s="13">
        <f t="shared" ca="1" si="1"/>
        <v>1.0024677200000001</v>
      </c>
      <c r="I59" s="12">
        <f t="shared" si="11"/>
        <v>7.0000000000000007E-2</v>
      </c>
      <c r="J59" s="34">
        <f t="shared" si="12"/>
        <v>44061</v>
      </c>
      <c r="K59" s="2">
        <f t="shared" si="13"/>
        <v>32</v>
      </c>
      <c r="L59" s="17">
        <f t="shared" si="14"/>
        <v>33</v>
      </c>
      <c r="M59" s="11">
        <f t="shared" si="2"/>
        <v>1.0088994280000001</v>
      </c>
      <c r="N59" s="11">
        <f t="shared" ca="1" si="3"/>
        <v>1.011389109</v>
      </c>
      <c r="O59" s="17">
        <f t="shared" si="15"/>
        <v>0</v>
      </c>
      <c r="P59" s="13">
        <f t="shared" ca="1" si="4"/>
        <v>11.389108999999999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45383</v>
      </c>
      <c r="U59" s="3"/>
      <c r="V59" s="4"/>
      <c r="W59" s="93">
        <f>[2]Plan1!$A268</f>
        <v>44978</v>
      </c>
      <c r="X59" s="93" t="str">
        <f>[2]Plan1!$C268</f>
        <v>Carnaval</v>
      </c>
      <c r="Y59" s="83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44109</v>
      </c>
      <c r="B60" s="69">
        <f t="shared" ca="1" si="24"/>
        <v>1011.389109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7.0000000000000007E-2</v>
      </c>
      <c r="J60" s="34">
        <f t="shared" si="12"/>
        <v>44061</v>
      </c>
      <c r="K60" s="2">
        <f t="shared" si="13"/>
        <v>33</v>
      </c>
      <c r="L60" s="17">
        <f t="shared" si="14"/>
        <v>33</v>
      </c>
      <c r="M60" s="11">
        <f t="shared" si="2"/>
        <v>1.0088994280000001</v>
      </c>
      <c r="N60" s="11">
        <f t="shared" ca="1" si="3"/>
        <v>1.011389109</v>
      </c>
      <c r="O60" s="17">
        <f t="shared" si="15"/>
        <v>0</v>
      </c>
      <c r="P60" s="13">
        <f t="shared" ca="1" si="4"/>
        <v>11.389108999999999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45383</v>
      </c>
      <c r="U60" s="3"/>
      <c r="V60" s="4"/>
      <c r="W60" s="93">
        <f>[2]Plan1!$A269</f>
        <v>45023</v>
      </c>
      <c r="X60" s="93" t="str">
        <f>[2]Plan1!$C269</f>
        <v>Paixão de Cristo</v>
      </c>
      <c r="Y60" s="83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44110</v>
      </c>
      <c r="B61" s="69">
        <f t="shared" ca="1" si="24"/>
        <v>1011.73624599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7.0000000000000007E-2</v>
      </c>
      <c r="J61" s="34">
        <f t="shared" si="12"/>
        <v>44061</v>
      </c>
      <c r="K61" s="2">
        <f t="shared" si="13"/>
        <v>34</v>
      </c>
      <c r="L61" s="17">
        <f t="shared" si="14"/>
        <v>34</v>
      </c>
      <c r="M61" s="11">
        <f t="shared" si="2"/>
        <v>1.0091703400000001</v>
      </c>
      <c r="N61" s="11">
        <f t="shared" ca="1" si="3"/>
        <v>1.0117362459999999</v>
      </c>
      <c r="O61" s="17">
        <f t="shared" si="15"/>
        <v>0</v>
      </c>
      <c r="P61" s="13">
        <f t="shared" ca="1" si="4"/>
        <v>11.73624599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45383</v>
      </c>
      <c r="U61" s="3"/>
      <c r="V61" s="4"/>
      <c r="W61" s="93">
        <f>[2]Plan1!$A270</f>
        <v>45037</v>
      </c>
      <c r="X61" s="93" t="str">
        <f>[2]Plan1!$C270</f>
        <v>Tiradentes</v>
      </c>
      <c r="Y61" s="83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44111</v>
      </c>
      <c r="B62" s="69">
        <f t="shared" ca="1" si="24"/>
        <v>1012.0835070000001</v>
      </c>
      <c r="C62" s="6">
        <f t="shared" si="9"/>
        <v>1000</v>
      </c>
      <c r="D62" s="12">
        <f ca="1">IF(A62&lt;$B$1,VLOOKUP(A62,[1]DI!$A$4:$B$15000,2,FALSE),0)</f>
        <v>1.9000000000000006E-2</v>
      </c>
      <c r="E62" s="13">
        <f t="shared" ca="1" si="0"/>
        <v>1.0000746899999999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7.0000000000000007E-2</v>
      </c>
      <c r="J62" s="34">
        <f t="shared" si="12"/>
        <v>44061</v>
      </c>
      <c r="K62" s="2">
        <f t="shared" si="13"/>
        <v>35</v>
      </c>
      <c r="L62" s="17">
        <f t="shared" si="14"/>
        <v>35</v>
      </c>
      <c r="M62" s="11">
        <f t="shared" si="2"/>
        <v>1.0094413250000001</v>
      </c>
      <c r="N62" s="11">
        <f t="shared" ca="1" si="3"/>
        <v>1.012083507</v>
      </c>
      <c r="O62" s="17">
        <f t="shared" si="15"/>
        <v>0</v>
      </c>
      <c r="P62" s="13">
        <f t="shared" ca="1" si="4"/>
        <v>12.083507000000001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45383</v>
      </c>
      <c r="U62" s="3"/>
      <c r="V62" s="4"/>
      <c r="W62" s="93">
        <f>[2]Plan1!$A271</f>
        <v>45047</v>
      </c>
      <c r="X62" s="93" t="str">
        <f>[2]Plan1!$C271</f>
        <v>Dia do Trabalho</v>
      </c>
      <c r="Y62" s="83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44112</v>
      </c>
      <c r="B63" s="69">
        <f t="shared" ca="1" si="24"/>
        <v>1012.430892</v>
      </c>
      <c r="C63" s="6">
        <f t="shared" si="9"/>
        <v>1000</v>
      </c>
      <c r="D63" s="12">
        <f ca="1">IF(A63&lt;$B$1,VLOOKUP(A63,[1]DI!$A$4:$B$15000,2,FALSE),0)</f>
        <v>1.9000000000000006E-2</v>
      </c>
      <c r="E63" s="13">
        <f t="shared" ca="1" si="0"/>
        <v>1.0000746899999999</v>
      </c>
      <c r="F63" s="13">
        <f ca="1">(TRUNC(PRODUCT($E$12:$E62),16))</f>
        <v>1.0026923574923701</v>
      </c>
      <c r="G63" s="13">
        <f t="shared" si="10"/>
        <v>1</v>
      </c>
      <c r="H63" s="13">
        <f t="shared" ca="1" si="1"/>
        <v>1.0026923599999999</v>
      </c>
      <c r="I63" s="12">
        <f t="shared" si="11"/>
        <v>7.0000000000000007E-2</v>
      </c>
      <c r="J63" s="34">
        <f t="shared" si="12"/>
        <v>44061</v>
      </c>
      <c r="K63" s="2">
        <f t="shared" si="13"/>
        <v>36</v>
      </c>
      <c r="L63" s="17">
        <f t="shared" si="14"/>
        <v>36</v>
      </c>
      <c r="M63" s="11">
        <f t="shared" si="2"/>
        <v>1.0097123830000001</v>
      </c>
      <c r="N63" s="11">
        <f t="shared" ca="1" si="3"/>
        <v>1.012430892</v>
      </c>
      <c r="O63" s="17">
        <f t="shared" si="15"/>
        <v>0</v>
      </c>
      <c r="P63" s="13">
        <f t="shared" ca="1" si="4"/>
        <v>12.430892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45383</v>
      </c>
      <c r="U63" s="3"/>
      <c r="V63" s="4"/>
      <c r="W63" s="93">
        <f>[2]Plan1!$A272</f>
        <v>45085</v>
      </c>
      <c r="X63" s="93" t="str">
        <f>[2]Plan1!$C272</f>
        <v>Corpus Christi</v>
      </c>
      <c r="Y63" s="83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44113</v>
      </c>
      <c r="B64" s="69">
        <f t="shared" ca="1" si="24"/>
        <v>1012.77839099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1.00276724858455</v>
      </c>
      <c r="G64" s="13">
        <f t="shared" si="10"/>
        <v>1</v>
      </c>
      <c r="H64" s="13">
        <f t="shared" ca="1" si="1"/>
        <v>1.00276725</v>
      </c>
      <c r="I64" s="12">
        <f t="shared" si="11"/>
        <v>7.0000000000000007E-2</v>
      </c>
      <c r="J64" s="34">
        <f t="shared" si="12"/>
        <v>44061</v>
      </c>
      <c r="K64" s="2">
        <f t="shared" si="13"/>
        <v>37</v>
      </c>
      <c r="L64" s="17">
        <f t="shared" si="14"/>
        <v>37</v>
      </c>
      <c r="M64" s="11">
        <f t="shared" si="2"/>
        <v>1.009983514</v>
      </c>
      <c r="N64" s="11">
        <f t="shared" ca="1" si="3"/>
        <v>1.0127783909999999</v>
      </c>
      <c r="O64" s="17">
        <f t="shared" si="15"/>
        <v>0</v>
      </c>
      <c r="P64" s="13">
        <f t="shared" ca="1" si="4"/>
        <v>12.77839099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45383</v>
      </c>
      <c r="U64" s="3"/>
      <c r="V64" s="4"/>
      <c r="W64" s="93">
        <f>[2]Plan1!$A273</f>
        <v>45176</v>
      </c>
      <c r="X64" s="93" t="str">
        <f>[2]Plan1!$C273</f>
        <v>Independência do Brasil</v>
      </c>
      <c r="Y64" s="83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44114</v>
      </c>
      <c r="B65" s="69">
        <f t="shared" ca="1" si="24"/>
        <v>1013.12601299</v>
      </c>
      <c r="C65" s="6">
        <f t="shared" si="9"/>
        <v>1000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1.00284214527034</v>
      </c>
      <c r="G65" s="13">
        <f t="shared" si="10"/>
        <v>1</v>
      </c>
      <c r="H65" s="13">
        <f t="shared" ca="1" si="1"/>
        <v>1.00284215</v>
      </c>
      <c r="I65" s="12">
        <f t="shared" si="11"/>
        <v>7.0000000000000007E-2</v>
      </c>
      <c r="J65" s="34">
        <f t="shared" si="12"/>
        <v>44061</v>
      </c>
      <c r="K65" s="2">
        <f t="shared" si="13"/>
        <v>37</v>
      </c>
      <c r="L65" s="17">
        <f t="shared" si="14"/>
        <v>38</v>
      </c>
      <c r="M65" s="11">
        <f t="shared" si="2"/>
        <v>1.0102547180000001</v>
      </c>
      <c r="N65" s="11">
        <f t="shared" ca="1" si="3"/>
        <v>1.0131260129999999</v>
      </c>
      <c r="O65" s="17">
        <f t="shared" si="15"/>
        <v>0</v>
      </c>
      <c r="P65" s="13">
        <f t="shared" ca="1" si="4"/>
        <v>13.12601299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45383</v>
      </c>
      <c r="U65" s="3"/>
      <c r="V65" s="4"/>
      <c r="W65" s="93">
        <f>[2]Plan1!$A274</f>
        <v>45211</v>
      </c>
      <c r="X65" s="93" t="str">
        <f>[2]Plan1!$C274</f>
        <v>Nossa Sr.a Aparecida - Padroeira do Brasil</v>
      </c>
      <c r="Y65" s="83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44115</v>
      </c>
      <c r="B66" s="69">
        <f t="shared" ca="1" si="24"/>
        <v>1013.12601299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0"/>
        <v>1</v>
      </c>
      <c r="F66" s="13">
        <f ca="1">(TRUNC(PRODUCT($E$12:$E65),16))</f>
        <v>1.00284214527034</v>
      </c>
      <c r="G66" s="13">
        <f t="shared" si="10"/>
        <v>1</v>
      </c>
      <c r="H66" s="13">
        <f t="shared" ca="1" si="1"/>
        <v>1.00284215</v>
      </c>
      <c r="I66" s="12">
        <f t="shared" si="11"/>
        <v>7.0000000000000007E-2</v>
      </c>
      <c r="J66" s="34">
        <f t="shared" si="12"/>
        <v>44061</v>
      </c>
      <c r="K66" s="2">
        <f t="shared" si="13"/>
        <v>37</v>
      </c>
      <c r="L66" s="17">
        <f t="shared" si="14"/>
        <v>38</v>
      </c>
      <c r="M66" s="11">
        <f t="shared" si="2"/>
        <v>1.0102547180000001</v>
      </c>
      <c r="N66" s="11">
        <f t="shared" ca="1" si="3"/>
        <v>1.0131260129999999</v>
      </c>
      <c r="O66" s="17">
        <f t="shared" si="15"/>
        <v>0</v>
      </c>
      <c r="P66" s="13">
        <f t="shared" ca="1" si="4"/>
        <v>13.12601299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45383</v>
      </c>
      <c r="U66" s="3"/>
      <c r="V66" s="4"/>
      <c r="W66" s="93">
        <f>[2]Plan1!$A275</f>
        <v>45232</v>
      </c>
      <c r="X66" s="93" t="str">
        <f>[2]Plan1!$C275</f>
        <v>Finados</v>
      </c>
      <c r="Y66" s="83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44116</v>
      </c>
      <c r="B67" s="69">
        <f t="shared" ca="1" si="24"/>
        <v>1013.12601299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0"/>
        <v>1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7.0000000000000007E-2</v>
      </c>
      <c r="J67" s="34">
        <f t="shared" si="12"/>
        <v>44061</v>
      </c>
      <c r="K67" s="2">
        <f t="shared" si="13"/>
        <v>37</v>
      </c>
      <c r="L67" s="17">
        <f t="shared" si="14"/>
        <v>38</v>
      </c>
      <c r="M67" s="11">
        <f t="shared" si="2"/>
        <v>1.0102547180000001</v>
      </c>
      <c r="N67" s="11">
        <f t="shared" ca="1" si="3"/>
        <v>1.0131260129999999</v>
      </c>
      <c r="O67" s="17">
        <f t="shared" si="15"/>
        <v>0</v>
      </c>
      <c r="P67" s="13">
        <f t="shared" ca="1" si="4"/>
        <v>13.12601299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45383</v>
      </c>
      <c r="U67" s="3"/>
      <c r="V67" s="4"/>
      <c r="W67" s="93">
        <f>[2]Plan1!$A276</f>
        <v>45245</v>
      </c>
      <c r="X67" s="93" t="str">
        <f>[2]Plan1!$C276</f>
        <v>Proclamação da República</v>
      </c>
      <c r="Y67" s="83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44117</v>
      </c>
      <c r="B68" s="69">
        <f t="shared" ca="1" si="24"/>
        <v>1013.12601299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7.0000000000000007E-2</v>
      </c>
      <c r="J68" s="34">
        <f t="shared" si="12"/>
        <v>44061</v>
      </c>
      <c r="K68" s="2">
        <f t="shared" si="13"/>
        <v>38</v>
      </c>
      <c r="L68" s="17">
        <f t="shared" si="14"/>
        <v>38</v>
      </c>
      <c r="M68" s="11">
        <f t="shared" si="2"/>
        <v>1.0102547180000001</v>
      </c>
      <c r="N68" s="11">
        <f t="shared" ca="1" si="3"/>
        <v>1.0131260129999999</v>
      </c>
      <c r="O68" s="17">
        <f t="shared" si="15"/>
        <v>0</v>
      </c>
      <c r="P68" s="13">
        <f t="shared" ca="1" si="4"/>
        <v>13.12601299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45383</v>
      </c>
      <c r="U68" s="3"/>
      <c r="V68" s="4"/>
      <c r="W68" s="93">
        <f>[2]Plan1!$A277</f>
        <v>45285</v>
      </c>
      <c r="X68" s="93" t="str">
        <f>[2]Plan1!$C277</f>
        <v>Natal</v>
      </c>
      <c r="Y68" s="83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44118</v>
      </c>
      <c r="B69" s="69">
        <f t="shared" ca="1" si="24"/>
        <v>1013.473749</v>
      </c>
      <c r="C69" s="6">
        <f t="shared" si="9"/>
        <v>1000</v>
      </c>
      <c r="D69" s="12">
        <f ca="1">IF(A69&lt;$B$1,VLOOKUP(A69,[1]DI!$A$4:$B$15000,2,FALSE),0)</f>
        <v>1.9000000000000006E-2</v>
      </c>
      <c r="E69" s="13">
        <f t="shared" ca="1" si="0"/>
        <v>1.0000746899999999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7.0000000000000007E-2</v>
      </c>
      <c r="J69" s="34">
        <f t="shared" si="12"/>
        <v>44061</v>
      </c>
      <c r="K69" s="2">
        <f t="shared" si="13"/>
        <v>39</v>
      </c>
      <c r="L69" s="17">
        <f t="shared" si="14"/>
        <v>39</v>
      </c>
      <c r="M69" s="11">
        <f t="shared" si="2"/>
        <v>1.010525994</v>
      </c>
      <c r="N69" s="11">
        <f t="shared" ca="1" si="3"/>
        <v>1.0134737490000001</v>
      </c>
      <c r="O69" s="17">
        <f t="shared" si="15"/>
        <v>0</v>
      </c>
      <c r="P69" s="13">
        <f t="shared" ca="1" si="4"/>
        <v>13.473749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45383</v>
      </c>
      <c r="U69" s="3"/>
      <c r="V69" s="4"/>
      <c r="W69" s="93">
        <f>[2]Plan1!$A278</f>
        <v>45292</v>
      </c>
      <c r="X69" s="93" t="str">
        <f>[2]Plan1!$C278</f>
        <v>Confraternização Universal</v>
      </c>
      <c r="Y69" s="83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44119</v>
      </c>
      <c r="B70" s="69">
        <f t="shared" ca="1" si="24"/>
        <v>1013.821608</v>
      </c>
      <c r="C70" s="6">
        <f t="shared" si="9"/>
        <v>1000</v>
      </c>
      <c r="D70" s="12">
        <f ca="1">IF(A70&lt;$B$1,VLOOKUP(A70,[1]DI!$A$4:$B$15000,2,FALSE),0)</f>
        <v>1.9000000000000006E-2</v>
      </c>
      <c r="E70" s="13">
        <f t="shared" ca="1" si="0"/>
        <v>1.0000746899999999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7.0000000000000007E-2</v>
      </c>
      <c r="J70" s="34">
        <f t="shared" si="12"/>
        <v>44061</v>
      </c>
      <c r="K70" s="2">
        <f t="shared" si="13"/>
        <v>40</v>
      </c>
      <c r="L70" s="17">
        <f t="shared" si="14"/>
        <v>40</v>
      </c>
      <c r="M70" s="11">
        <f t="shared" si="2"/>
        <v>1.0107973429999999</v>
      </c>
      <c r="N70" s="11">
        <f t="shared" ca="1" si="3"/>
        <v>1.013821608</v>
      </c>
      <c r="O70" s="17">
        <f t="shared" si="15"/>
        <v>0</v>
      </c>
      <c r="P70" s="13">
        <f t="shared" ca="1" si="4"/>
        <v>13.821607999999999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45383</v>
      </c>
      <c r="U70" s="3"/>
      <c r="V70" s="4"/>
      <c r="W70" s="93">
        <f>[2]Plan1!$A279</f>
        <v>45334</v>
      </c>
      <c r="X70" s="93" t="str">
        <f>[2]Plan1!$C279</f>
        <v>Carnaval</v>
      </c>
      <c r="Y70" s="83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44120</v>
      </c>
      <c r="B71" s="69">
        <f t="shared" ca="1" si="24"/>
        <v>1014.169581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1.00306686889361</v>
      </c>
      <c r="G71" s="13">
        <f t="shared" si="10"/>
        <v>1</v>
      </c>
      <c r="H71" s="13">
        <f t="shared" ca="1" si="1"/>
        <v>1.0030668700000001</v>
      </c>
      <c r="I71" s="12">
        <f t="shared" si="11"/>
        <v>7.0000000000000007E-2</v>
      </c>
      <c r="J71" s="34">
        <f t="shared" si="12"/>
        <v>44061</v>
      </c>
      <c r="K71" s="2">
        <f t="shared" si="13"/>
        <v>41</v>
      </c>
      <c r="L71" s="17">
        <f t="shared" si="14"/>
        <v>41</v>
      </c>
      <c r="M71" s="11">
        <f t="shared" si="2"/>
        <v>1.0110687650000001</v>
      </c>
      <c r="N71" s="11">
        <f t="shared" ca="1" si="3"/>
        <v>1.014169581</v>
      </c>
      <c r="O71" s="17">
        <f t="shared" si="15"/>
        <v>0</v>
      </c>
      <c r="P71" s="13">
        <f t="shared" ca="1" si="4"/>
        <v>14.169581000000001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45383</v>
      </c>
      <c r="U71" s="3"/>
      <c r="V71" s="4"/>
      <c r="W71" s="93">
        <f>[2]Plan1!$A280</f>
        <v>45335</v>
      </c>
      <c r="X71" s="93" t="str">
        <f>[2]Plan1!$C280</f>
        <v>Carnaval</v>
      </c>
      <c r="Y71" s="84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44121</v>
      </c>
      <c r="B72" s="69">
        <f t="shared" ca="1" si="24"/>
        <v>1014.51767899</v>
      </c>
      <c r="C72" s="6">
        <f t="shared" si="9"/>
        <v>1000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1.00314178795804</v>
      </c>
      <c r="G72" s="13">
        <f t="shared" si="10"/>
        <v>1</v>
      </c>
      <c r="H72" s="13">
        <f t="shared" ca="1" si="1"/>
        <v>1.0031417899999999</v>
      </c>
      <c r="I72" s="12">
        <f t="shared" si="11"/>
        <v>7.0000000000000007E-2</v>
      </c>
      <c r="J72" s="34">
        <f t="shared" si="12"/>
        <v>44061</v>
      </c>
      <c r="K72" s="2">
        <f t="shared" si="13"/>
        <v>41</v>
      </c>
      <c r="L72" s="17">
        <f t="shared" si="14"/>
        <v>42</v>
      </c>
      <c r="M72" s="11">
        <f t="shared" si="2"/>
        <v>1.0113402600000001</v>
      </c>
      <c r="N72" s="11">
        <f t="shared" ca="1" si="3"/>
        <v>1.0145176789999999</v>
      </c>
      <c r="O72" s="17">
        <f t="shared" si="15"/>
        <v>0</v>
      </c>
      <c r="P72" s="13">
        <f t="shared" ca="1" si="4"/>
        <v>14.51767899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45383</v>
      </c>
      <c r="U72" s="3"/>
      <c r="V72" s="4"/>
      <c r="W72" s="93">
        <f>[2]Plan1!$A281</f>
        <v>45380</v>
      </c>
      <c r="X72" s="93" t="str">
        <f>[2]Plan1!$C281</f>
        <v>Paixão de Cristo</v>
      </c>
      <c r="Y72" s="84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44122</v>
      </c>
      <c r="B73" s="69">
        <f t="shared" ca="1" si="24"/>
        <v>1014.51767899</v>
      </c>
      <c r="C73" s="6">
        <f t="shared" si="9"/>
        <v>1000</v>
      </c>
      <c r="D73" s="12">
        <f ca="1">IF(A73&lt;$B$1,VLOOKUP(A73,[1]DI!$A$4:$B$15000,2,FALSE),0)</f>
        <v>0</v>
      </c>
      <c r="E73" s="13">
        <f t="shared" ca="1" si="0"/>
        <v>1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7.0000000000000007E-2</v>
      </c>
      <c r="J73" s="34">
        <f t="shared" si="12"/>
        <v>44061</v>
      </c>
      <c r="K73" s="2">
        <f t="shared" si="13"/>
        <v>41</v>
      </c>
      <c r="L73" s="17">
        <f t="shared" si="14"/>
        <v>42</v>
      </c>
      <c r="M73" s="11">
        <f t="shared" si="2"/>
        <v>1.0113402600000001</v>
      </c>
      <c r="N73" s="11">
        <f t="shared" ca="1" si="3"/>
        <v>1.0145176789999999</v>
      </c>
      <c r="O73" s="17">
        <f t="shared" si="15"/>
        <v>0</v>
      </c>
      <c r="P73" s="13">
        <f t="shared" ca="1" si="4"/>
        <v>14.51767899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45383</v>
      </c>
      <c r="U73" s="3"/>
      <c r="V73" s="4"/>
      <c r="W73" s="93">
        <f>[2]Plan1!$A282</f>
        <v>45403</v>
      </c>
      <c r="X73" s="93" t="str">
        <f>[2]Plan1!$C282</f>
        <v>Tiradentes</v>
      </c>
      <c r="Y73" s="83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44123</v>
      </c>
      <c r="B74" s="69">
        <f t="shared" ca="1" si="24"/>
        <v>1014.51767899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7.0000000000000007E-2</v>
      </c>
      <c r="J74" s="34">
        <f t="shared" si="12"/>
        <v>44061</v>
      </c>
      <c r="K74" s="2">
        <f t="shared" si="13"/>
        <v>42</v>
      </c>
      <c r="L74" s="17">
        <f t="shared" si="14"/>
        <v>42</v>
      </c>
      <c r="M74" s="11">
        <f t="shared" si="2"/>
        <v>1.0113402600000001</v>
      </c>
      <c r="N74" s="11">
        <f t="shared" ca="1" si="3"/>
        <v>1.0145176789999999</v>
      </c>
      <c r="O74" s="17">
        <f t="shared" si="15"/>
        <v>0</v>
      </c>
      <c r="P74" s="13">
        <f t="shared" ca="1" si="4"/>
        <v>14.51767899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45383</v>
      </c>
      <c r="U74" s="3"/>
      <c r="V74" s="4"/>
      <c r="W74" s="93">
        <f>[2]Plan1!$A283</f>
        <v>45413</v>
      </c>
      <c r="X74" s="93" t="str">
        <f>[2]Plan1!$C283</f>
        <v>Dia do Trabalho</v>
      </c>
      <c r="Y74" s="83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44124</v>
      </c>
      <c r="B75" s="69">
        <f t="shared" ca="1" si="24"/>
        <v>1014.86589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7.0000000000000007E-2</v>
      </c>
      <c r="J75" s="34">
        <f t="shared" si="12"/>
        <v>44061</v>
      </c>
      <c r="K75" s="2">
        <f t="shared" si="13"/>
        <v>43</v>
      </c>
      <c r="L75" s="17">
        <f t="shared" si="14"/>
        <v>43</v>
      </c>
      <c r="M75" s="11">
        <f t="shared" si="2"/>
        <v>1.0116118279999999</v>
      </c>
      <c r="N75" s="11">
        <f t="shared" ca="1" si="3"/>
        <v>1.01486589</v>
      </c>
      <c r="O75" s="17">
        <f t="shared" si="15"/>
        <v>0</v>
      </c>
      <c r="P75" s="13">
        <f t="shared" ca="1" si="4"/>
        <v>14.86589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45383</v>
      </c>
      <c r="U75" s="3"/>
      <c r="V75" s="4"/>
      <c r="W75" s="93">
        <f>[2]Plan1!$A284</f>
        <v>45442</v>
      </c>
      <c r="X75" s="93" t="str">
        <f>[2]Plan1!$C284</f>
        <v>Corpus Christi</v>
      </c>
      <c r="Y75" s="83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44125</v>
      </c>
      <c r="B76" s="69">
        <f t="shared" ca="1" si="24"/>
        <v>1015.2142250000001</v>
      </c>
      <c r="C76" s="6">
        <f t="shared" si="9"/>
        <v>1000</v>
      </c>
      <c r="D76" s="12">
        <f ca="1">IF(A76&lt;$B$1,VLOOKUP(A76,[1]DI!$A$4:$B$15000,2,FALSE),0)</f>
        <v>1.9000000000000006E-2</v>
      </c>
      <c r="E76" s="13">
        <f t="shared" ref="E76:E139" ca="1" si="25">ROUND(((1+D76)^(1/252)),8)</f>
        <v>1.0000746899999999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6">ROUND(F76/G76,8)</f>
        <v>1.00329164</v>
      </c>
      <c r="I76" s="12">
        <f t="shared" si="11"/>
        <v>7.0000000000000007E-2</v>
      </c>
      <c r="J76" s="34">
        <f t="shared" si="12"/>
        <v>44061</v>
      </c>
      <c r="K76" s="2">
        <f t="shared" si="13"/>
        <v>44</v>
      </c>
      <c r="L76" s="17">
        <f t="shared" si="14"/>
        <v>44</v>
      </c>
      <c r="M76" s="11">
        <f t="shared" ref="M76:M139" si="27">ROUND((I76+1)^(L76/252),9)</f>
        <v>1.011883469</v>
      </c>
      <c r="N76" s="11">
        <f t="shared" ref="N76:N139" ca="1" si="28">ROUND(H76*M76,9)</f>
        <v>1.015214225</v>
      </c>
      <c r="O76" s="17">
        <f t="shared" si="15"/>
        <v>0</v>
      </c>
      <c r="P76" s="13">
        <f t="shared" ref="P76:P139" ca="1" si="29">TRUNC(((N76-1)*C76),8)</f>
        <v>15.214225000000001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45383</v>
      </c>
      <c r="U76" s="3"/>
      <c r="V76" s="4"/>
      <c r="W76" s="93">
        <f>[2]Plan1!$A285</f>
        <v>45542</v>
      </c>
      <c r="X76" s="93" t="str">
        <f>[2]Plan1!$C285</f>
        <v>Independência do Brasil</v>
      </c>
      <c r="Y76" s="83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44126</v>
      </c>
      <c r="B77" s="69">
        <f t="shared" ca="1" si="24"/>
        <v>1015.562684</v>
      </c>
      <c r="C77" s="6">
        <f t="shared" ref="C77:C140" si="33">(C76-R76)</f>
        <v>1000</v>
      </c>
      <c r="D77" s="12">
        <f ca="1">IF(A77&lt;$B$1,VLOOKUP(A77,[1]DI!$A$4:$B$15000,2,FALSE),0)</f>
        <v>1.9000000000000006E-2</v>
      </c>
      <c r="E77" s="13">
        <f t="shared" ca="1" si="25"/>
        <v>1.0000746899999999</v>
      </c>
      <c r="F77" s="13">
        <f ca="1">(TRUNC(PRODUCT($E$12:$E76),16))</f>
        <v>1.0033665787272601</v>
      </c>
      <c r="G77" s="13">
        <f t="shared" ref="G77:G140" si="34">IF(O76&gt;0,F76,G76)</f>
        <v>1</v>
      </c>
      <c r="H77" s="13">
        <f t="shared" ca="1" si="26"/>
        <v>1.00336658</v>
      </c>
      <c r="I77" s="12">
        <f t="shared" ref="I77:I140" si="35">I76</f>
        <v>7.0000000000000007E-2</v>
      </c>
      <c r="J77" s="34">
        <f t="shared" ref="J77:J140" si="36">IF(O76&gt;0,VLOOKUP(O76,W$12:AG$150,2),J76)</f>
        <v>44061</v>
      </c>
      <c r="K77" s="2">
        <f t="shared" ref="K77:K140" si="37">IF(A77&gt;J77,IF(NETWORKDAYS(J77,A77,$W$21:$W$544)-1=0,1,NETWORKDAYS(J77,A77,$W$21:$W$544)-1),0)</f>
        <v>45</v>
      </c>
      <c r="L77" s="17">
        <f t="shared" ref="L77:L140" si="38">IF(AND(K77=1,K76=1),1,IF(K77&gt;0,IF(K77=K76,K77+1,K77),0))</f>
        <v>45</v>
      </c>
      <c r="M77" s="11">
        <f t="shared" si="27"/>
        <v>1.012155183</v>
      </c>
      <c r="N77" s="11">
        <f t="shared" ca="1" si="28"/>
        <v>1.015562684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15.562684000000001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45383</v>
      </c>
      <c r="U77" s="3"/>
      <c r="V77" s="4"/>
      <c r="W77" s="93">
        <f>[2]Plan1!$A286</f>
        <v>45577</v>
      </c>
      <c r="X77" s="93" t="str">
        <f>[2]Plan1!$C286</f>
        <v>Nossa Sr.a Aparecida - Padroeira do Brasil</v>
      </c>
      <c r="Y77" s="83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44127</v>
      </c>
      <c r="B78" s="69">
        <f t="shared" ref="B78:B141" ca="1" si="42">IF(A78&lt;=TODAY(),C78+P78,IF(AND(A78&gt;TODAY(),A78&lt;=$B$1),IF(VLOOKUP(TODAY(),$A$10:$D$5000,4,FALSE)=0,"n.d",C78+P78),"n.d"))</f>
        <v>1015.911257</v>
      </c>
      <c r="C78" s="6">
        <f t="shared" si="33"/>
        <v>1000</v>
      </c>
      <c r="D78" s="12">
        <f ca="1">IF(A78&lt;$B$1,VLOOKUP(A78,[1]DI!$A$4:$B$15000,2,FALSE),0)</f>
        <v>1.9000000000000006E-2</v>
      </c>
      <c r="E78" s="13">
        <f t="shared" ca="1" si="25"/>
        <v>1.0000746899999999</v>
      </c>
      <c r="F78" s="13">
        <f ca="1">(TRUNC(PRODUCT($E$12:$E77),16))</f>
        <v>1.0034415201770199</v>
      </c>
      <c r="G78" s="13">
        <f t="shared" si="34"/>
        <v>1</v>
      </c>
      <c r="H78" s="13">
        <f t="shared" ca="1" si="26"/>
        <v>1.00344152</v>
      </c>
      <c r="I78" s="12">
        <f t="shared" si="35"/>
        <v>7.0000000000000007E-2</v>
      </c>
      <c r="J78" s="34">
        <f t="shared" si="36"/>
        <v>44061</v>
      </c>
      <c r="K78" s="2">
        <f t="shared" si="37"/>
        <v>46</v>
      </c>
      <c r="L78" s="17">
        <f t="shared" si="38"/>
        <v>46</v>
      </c>
      <c r="M78" s="11">
        <f t="shared" si="27"/>
        <v>1.0124269690000001</v>
      </c>
      <c r="N78" s="11">
        <f t="shared" ca="1" si="28"/>
        <v>1.015911257</v>
      </c>
      <c r="O78" s="17">
        <f t="shared" si="39"/>
        <v>0</v>
      </c>
      <c r="P78" s="13">
        <f t="shared" ca="1" si="29"/>
        <v>15.911257000000001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45383</v>
      </c>
      <c r="U78" s="3"/>
      <c r="V78" s="4"/>
      <c r="W78" s="93">
        <f>[2]Plan1!$A287</f>
        <v>45598</v>
      </c>
      <c r="X78" s="93" t="str">
        <f>[2]Plan1!$C287</f>
        <v>Finados</v>
      </c>
      <c r="Y78" s="83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44128</v>
      </c>
      <c r="B79" s="69">
        <f t="shared" ca="1" si="42"/>
        <v>1016.25995399</v>
      </c>
      <c r="C79" s="6">
        <f t="shared" si="33"/>
        <v>1000</v>
      </c>
      <c r="D79" s="12">
        <f ca="1">IF(A79&lt;$B$1,VLOOKUP(A79,[1]DI!$A$4:$B$15000,2,FALSE),0)</f>
        <v>0</v>
      </c>
      <c r="E79" s="13">
        <f t="shared" ca="1" si="25"/>
        <v>1</v>
      </c>
      <c r="F79" s="13">
        <f ca="1">(TRUNC(PRODUCT($E$12:$E78),16))</f>
        <v>1.0035164672241601</v>
      </c>
      <c r="G79" s="13">
        <f t="shared" si="34"/>
        <v>1</v>
      </c>
      <c r="H79" s="13">
        <f t="shared" ca="1" si="26"/>
        <v>1.0035164700000001</v>
      </c>
      <c r="I79" s="12">
        <f t="shared" si="35"/>
        <v>7.0000000000000007E-2</v>
      </c>
      <c r="J79" s="34">
        <f t="shared" si="36"/>
        <v>44061</v>
      </c>
      <c r="K79" s="2">
        <f t="shared" si="37"/>
        <v>46</v>
      </c>
      <c r="L79" s="17">
        <f t="shared" si="38"/>
        <v>47</v>
      </c>
      <c r="M79" s="11">
        <f t="shared" si="27"/>
        <v>1.0126988290000001</v>
      </c>
      <c r="N79" s="11">
        <f t="shared" ca="1" si="28"/>
        <v>1.0162599539999999</v>
      </c>
      <c r="O79" s="17">
        <f t="shared" si="39"/>
        <v>0</v>
      </c>
      <c r="P79" s="13">
        <f t="shared" ca="1" si="29"/>
        <v>16.25995399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45383</v>
      </c>
      <c r="U79" s="3"/>
      <c r="V79" s="4"/>
      <c r="W79" s="93">
        <f>[2]Plan1!$A288</f>
        <v>45611</v>
      </c>
      <c r="X79" s="93" t="str">
        <f>[2]Plan1!$C288</f>
        <v>Proclamação da República</v>
      </c>
      <c r="Y79" s="83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44129</v>
      </c>
      <c r="B80" s="69">
        <f t="shared" ca="1" si="42"/>
        <v>1016.25995399</v>
      </c>
      <c r="C80" s="6">
        <f t="shared" si="33"/>
        <v>1000</v>
      </c>
      <c r="D80" s="12">
        <f ca="1">IF(A80&lt;$B$1,VLOOKUP(A80,[1]DI!$A$4:$B$15000,2,FALSE),0)</f>
        <v>0</v>
      </c>
      <c r="E80" s="13">
        <f t="shared" ca="1" si="25"/>
        <v>1</v>
      </c>
      <c r="F80" s="13">
        <f ca="1">(TRUNC(PRODUCT($E$12:$E79),16))</f>
        <v>1.0035164672241601</v>
      </c>
      <c r="G80" s="13">
        <f t="shared" si="34"/>
        <v>1</v>
      </c>
      <c r="H80" s="13">
        <f t="shared" ca="1" si="26"/>
        <v>1.0035164700000001</v>
      </c>
      <c r="I80" s="12">
        <f t="shared" si="35"/>
        <v>7.0000000000000007E-2</v>
      </c>
      <c r="J80" s="34">
        <f t="shared" si="36"/>
        <v>44061</v>
      </c>
      <c r="K80" s="2">
        <f t="shared" si="37"/>
        <v>46</v>
      </c>
      <c r="L80" s="17">
        <f t="shared" si="38"/>
        <v>47</v>
      </c>
      <c r="M80" s="11">
        <f t="shared" si="27"/>
        <v>1.0126988290000001</v>
      </c>
      <c r="N80" s="11">
        <f t="shared" ca="1" si="28"/>
        <v>1.0162599539999999</v>
      </c>
      <c r="O80" s="17">
        <f t="shared" si="39"/>
        <v>0</v>
      </c>
      <c r="P80" s="13">
        <f t="shared" ca="1" si="29"/>
        <v>16.25995399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45383</v>
      </c>
      <c r="U80" s="3"/>
      <c r="V80" s="4"/>
      <c r="W80" s="93">
        <f>[2]Plan1!$A289</f>
        <v>45616</v>
      </c>
      <c r="X80" s="93" t="str">
        <f>[2]Plan1!$C289</f>
        <v>Dia Nacional de Zumbi e da Consciência Negra</v>
      </c>
      <c r="Y80" s="83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44130</v>
      </c>
      <c r="B81" s="69">
        <f t="shared" ca="1" si="42"/>
        <v>1016.25995399</v>
      </c>
      <c r="C81" s="6">
        <f t="shared" si="33"/>
        <v>1000</v>
      </c>
      <c r="D81" s="12">
        <f ca="1">IF(A81&lt;$B$1,VLOOKUP(A81,[1]DI!$A$4:$B$15000,2,FALSE),0)</f>
        <v>1.9000000000000006E-2</v>
      </c>
      <c r="E81" s="13">
        <f t="shared" ca="1" si="25"/>
        <v>1.0000746899999999</v>
      </c>
      <c r="F81" s="13">
        <f ca="1">(TRUNC(PRODUCT($E$12:$E80),16))</f>
        <v>1.0035164672241601</v>
      </c>
      <c r="G81" s="13">
        <f t="shared" si="34"/>
        <v>1</v>
      </c>
      <c r="H81" s="13">
        <f t="shared" ca="1" si="26"/>
        <v>1.0035164700000001</v>
      </c>
      <c r="I81" s="12">
        <f t="shared" si="35"/>
        <v>7.0000000000000007E-2</v>
      </c>
      <c r="J81" s="34">
        <f t="shared" si="36"/>
        <v>44061</v>
      </c>
      <c r="K81" s="2">
        <f t="shared" si="37"/>
        <v>47</v>
      </c>
      <c r="L81" s="17">
        <f t="shared" si="38"/>
        <v>47</v>
      </c>
      <c r="M81" s="11">
        <f t="shared" si="27"/>
        <v>1.0126988290000001</v>
      </c>
      <c r="N81" s="11">
        <f t="shared" ca="1" si="28"/>
        <v>1.0162599539999999</v>
      </c>
      <c r="O81" s="17">
        <f t="shared" si="39"/>
        <v>0</v>
      </c>
      <c r="P81" s="13">
        <f t="shared" ca="1" si="29"/>
        <v>16.25995399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45383</v>
      </c>
      <c r="U81" s="3"/>
      <c r="V81" s="4"/>
      <c r="W81" s="93">
        <f>[2]Plan1!$A290</f>
        <v>45651</v>
      </c>
      <c r="X81" s="93" t="str">
        <f>[2]Plan1!$C290</f>
        <v>Natal</v>
      </c>
      <c r="Y81" s="83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44131</v>
      </c>
      <c r="B82" s="69">
        <f t="shared" ca="1" si="42"/>
        <v>1016.6087649999999</v>
      </c>
      <c r="C82" s="6">
        <f t="shared" si="33"/>
        <v>1000</v>
      </c>
      <c r="D82" s="12">
        <f ca="1">IF(A82&lt;$B$1,VLOOKUP(A82,[1]DI!$A$4:$B$15000,2,FALSE),0)</f>
        <v>1.9000000000000006E-2</v>
      </c>
      <c r="E82" s="13">
        <f t="shared" ca="1" si="25"/>
        <v>1.0000746899999999</v>
      </c>
      <c r="F82" s="13">
        <f ca="1">(TRUNC(PRODUCT($E$12:$E81),16))</f>
        <v>1.0035914198691001</v>
      </c>
      <c r="G82" s="13">
        <f t="shared" si="34"/>
        <v>1</v>
      </c>
      <c r="H82" s="13">
        <f t="shared" ca="1" si="26"/>
        <v>1.00359142</v>
      </c>
      <c r="I82" s="12">
        <f t="shared" si="35"/>
        <v>7.0000000000000007E-2</v>
      </c>
      <c r="J82" s="34">
        <f t="shared" si="36"/>
        <v>44061</v>
      </c>
      <c r="K82" s="2">
        <f t="shared" si="37"/>
        <v>48</v>
      </c>
      <c r="L82" s="17">
        <f t="shared" si="38"/>
        <v>48</v>
      </c>
      <c r="M82" s="11">
        <f t="shared" si="27"/>
        <v>1.0129707619999999</v>
      </c>
      <c r="N82" s="11">
        <f t="shared" ca="1" si="28"/>
        <v>1.016608765</v>
      </c>
      <c r="O82" s="17">
        <f t="shared" si="39"/>
        <v>0</v>
      </c>
      <c r="P82" s="13">
        <f t="shared" ca="1" si="29"/>
        <v>16.608764999999998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45383</v>
      </c>
      <c r="U82" s="3"/>
      <c r="V82" s="4"/>
      <c r="W82" s="93">
        <f>[2]Plan1!$A291</f>
        <v>45658</v>
      </c>
      <c r="X82" s="93" t="str">
        <f>[2]Plan1!$C291</f>
        <v>Confraternização Universal</v>
      </c>
      <c r="Y82" s="83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44132</v>
      </c>
      <c r="B83" s="69">
        <f t="shared" ca="1" si="42"/>
        <v>1016.9577</v>
      </c>
      <c r="C83" s="6">
        <f t="shared" si="33"/>
        <v>1000</v>
      </c>
      <c r="D83" s="12">
        <f ca="1">IF(A83&lt;$B$1,VLOOKUP(A83,[1]DI!$A$4:$B$15000,2,FALSE),0)</f>
        <v>1.9000000000000006E-2</v>
      </c>
      <c r="E83" s="13">
        <f t="shared" ca="1" si="25"/>
        <v>1.0000746899999999</v>
      </c>
      <c r="F83" s="13">
        <f ca="1">(TRUNC(PRODUCT($E$12:$E82),16))</f>
        <v>1.0036663781122499</v>
      </c>
      <c r="G83" s="13">
        <f t="shared" si="34"/>
        <v>1</v>
      </c>
      <c r="H83" s="13">
        <f t="shared" ca="1" si="26"/>
        <v>1.0036663800000001</v>
      </c>
      <c r="I83" s="12">
        <f t="shared" si="35"/>
        <v>7.0000000000000007E-2</v>
      </c>
      <c r="J83" s="34">
        <f t="shared" si="36"/>
        <v>44061</v>
      </c>
      <c r="K83" s="2">
        <f t="shared" si="37"/>
        <v>49</v>
      </c>
      <c r="L83" s="17">
        <f t="shared" si="38"/>
        <v>49</v>
      </c>
      <c r="M83" s="11">
        <f t="shared" si="27"/>
        <v>1.0132427669999999</v>
      </c>
      <c r="N83" s="11">
        <f t="shared" ca="1" si="28"/>
        <v>1.0169577000000001</v>
      </c>
      <c r="O83" s="17">
        <f t="shared" si="39"/>
        <v>0</v>
      </c>
      <c r="P83" s="13">
        <f t="shared" ca="1" si="29"/>
        <v>16.957699999999999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45383</v>
      </c>
      <c r="U83" s="3"/>
      <c r="V83" s="4"/>
      <c r="W83" s="93">
        <f>[2]Plan1!$A292</f>
        <v>45719</v>
      </c>
      <c r="X83" s="93" t="str">
        <f>[2]Plan1!$C292</f>
        <v>Carnaval</v>
      </c>
      <c r="Y83" s="83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44133</v>
      </c>
      <c r="B84" s="69">
        <f t="shared" ca="1" si="42"/>
        <v>1017.30674999</v>
      </c>
      <c r="C84" s="6">
        <f t="shared" si="33"/>
        <v>1000</v>
      </c>
      <c r="D84" s="12">
        <f ca="1">IF(A84&lt;$B$1,VLOOKUP(A84,[1]DI!$A$4:$B$15000,2,FALSE),0)</f>
        <v>1.9000000000000006E-2</v>
      </c>
      <c r="E84" s="13">
        <f t="shared" ca="1" si="25"/>
        <v>1.0000746899999999</v>
      </c>
      <c r="F84" s="13">
        <f ca="1">(TRUNC(PRODUCT($E$12:$E83),16))</f>
        <v>1.00374134195403</v>
      </c>
      <c r="G84" s="13">
        <f t="shared" si="34"/>
        <v>1</v>
      </c>
      <c r="H84" s="13">
        <f t="shared" ca="1" si="26"/>
        <v>1.0037413399999999</v>
      </c>
      <c r="I84" s="12">
        <f t="shared" si="35"/>
        <v>7.0000000000000007E-2</v>
      </c>
      <c r="J84" s="34">
        <f t="shared" si="36"/>
        <v>44061</v>
      </c>
      <c r="K84" s="2">
        <f t="shared" si="37"/>
        <v>50</v>
      </c>
      <c r="L84" s="17">
        <f t="shared" si="38"/>
        <v>50</v>
      </c>
      <c r="M84" s="11">
        <f t="shared" si="27"/>
        <v>1.0135148460000001</v>
      </c>
      <c r="N84" s="11">
        <f t="shared" ca="1" si="28"/>
        <v>1.0173067499999999</v>
      </c>
      <c r="O84" s="17">
        <f t="shared" si="39"/>
        <v>0</v>
      </c>
      <c r="P84" s="13">
        <f t="shared" ca="1" si="29"/>
        <v>17.30674999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45383</v>
      </c>
      <c r="U84" s="3"/>
      <c r="V84" s="4"/>
      <c r="W84" s="93">
        <f>[2]Plan1!$A293</f>
        <v>45720</v>
      </c>
      <c r="X84" s="93" t="str">
        <f>[2]Plan1!$C293</f>
        <v>Carnaval</v>
      </c>
      <c r="Y84" s="83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44134</v>
      </c>
      <c r="B85" s="69">
        <f t="shared" ca="1" si="42"/>
        <v>1017.655923</v>
      </c>
      <c r="C85" s="6">
        <f t="shared" si="33"/>
        <v>1000</v>
      </c>
      <c r="D85" s="12">
        <f ca="1">IF(A85&lt;$B$1,VLOOKUP(A85,[1]DI!$A$4:$B$15000,2,FALSE),0)</f>
        <v>1.9000000000000006E-2</v>
      </c>
      <c r="E85" s="13">
        <f t="shared" ca="1" si="25"/>
        <v>1.0000746899999999</v>
      </c>
      <c r="F85" s="13">
        <f ca="1">(TRUNC(PRODUCT($E$12:$E84),16))</f>
        <v>1.0038163113948599</v>
      </c>
      <c r="G85" s="13">
        <f t="shared" si="34"/>
        <v>1</v>
      </c>
      <c r="H85" s="13">
        <f t="shared" ca="1" si="26"/>
        <v>1.0038163099999999</v>
      </c>
      <c r="I85" s="12">
        <f t="shared" si="35"/>
        <v>7.0000000000000007E-2</v>
      </c>
      <c r="J85" s="34">
        <f t="shared" si="36"/>
        <v>44061</v>
      </c>
      <c r="K85" s="2">
        <f t="shared" si="37"/>
        <v>51</v>
      </c>
      <c r="L85" s="17">
        <f t="shared" si="38"/>
        <v>51</v>
      </c>
      <c r="M85" s="11">
        <f t="shared" si="27"/>
        <v>1.0137869980000001</v>
      </c>
      <c r="N85" s="11">
        <f t="shared" ca="1" si="28"/>
        <v>1.017655923</v>
      </c>
      <c r="O85" s="17">
        <f t="shared" si="39"/>
        <v>0</v>
      </c>
      <c r="P85" s="13">
        <f t="shared" ca="1" si="29"/>
        <v>17.655923000000001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45383</v>
      </c>
      <c r="U85" s="3"/>
      <c r="V85" s="4"/>
      <c r="W85" s="93">
        <f>[2]Plan1!$A294</f>
        <v>45765</v>
      </c>
      <c r="X85" s="93" t="str">
        <f>[2]Plan1!$C294</f>
        <v>Paixão de Cristo</v>
      </c>
      <c r="Y85" s="83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44135</v>
      </c>
      <c r="B86" s="69">
        <f t="shared" ca="1" si="42"/>
        <v>1018.005222</v>
      </c>
      <c r="C86" s="6">
        <f t="shared" si="33"/>
        <v>1000</v>
      </c>
      <c r="D86" s="12">
        <f ca="1">IF(A86&lt;$B$1,VLOOKUP(A86,[1]DI!$A$4:$B$15000,2,FALSE),0)</f>
        <v>0</v>
      </c>
      <c r="E86" s="13">
        <f t="shared" ca="1" si="25"/>
        <v>1</v>
      </c>
      <c r="F86" s="13">
        <f ca="1">(TRUNC(PRODUCT($E$12:$E85),16))</f>
        <v>1.0038912864351599</v>
      </c>
      <c r="G86" s="13">
        <f t="shared" si="34"/>
        <v>1</v>
      </c>
      <c r="H86" s="13">
        <f t="shared" ca="1" si="26"/>
        <v>1.0038912900000001</v>
      </c>
      <c r="I86" s="12">
        <f t="shared" si="35"/>
        <v>7.0000000000000007E-2</v>
      </c>
      <c r="J86" s="34">
        <f t="shared" si="36"/>
        <v>44061</v>
      </c>
      <c r="K86" s="2">
        <f t="shared" si="37"/>
        <v>51</v>
      </c>
      <c r="L86" s="17">
        <f t="shared" si="38"/>
        <v>52</v>
      </c>
      <c r="M86" s="11">
        <f t="shared" si="27"/>
        <v>1.0140592230000001</v>
      </c>
      <c r="N86" s="11">
        <f t="shared" ca="1" si="28"/>
        <v>1.018005222</v>
      </c>
      <c r="O86" s="17">
        <f t="shared" si="39"/>
        <v>0</v>
      </c>
      <c r="P86" s="13">
        <f t="shared" ca="1" si="29"/>
        <v>18.005222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45383</v>
      </c>
      <c r="U86" s="3"/>
      <c r="V86" s="4"/>
      <c r="W86" s="93">
        <f>[2]Plan1!$A295</f>
        <v>45768</v>
      </c>
      <c r="X86" s="93" t="str">
        <f>[2]Plan1!$C295</f>
        <v>Tiradentes</v>
      </c>
      <c r="Y86" s="83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44136</v>
      </c>
      <c r="B87" s="69">
        <f t="shared" ca="1" si="42"/>
        <v>1018.005222</v>
      </c>
      <c r="C87" s="6">
        <f t="shared" si="33"/>
        <v>1000</v>
      </c>
      <c r="D87" s="12">
        <f ca="1">IF(A87&lt;$B$1,VLOOKUP(A87,[1]DI!$A$4:$B$15000,2,FALSE),0)</f>
        <v>0</v>
      </c>
      <c r="E87" s="13">
        <f t="shared" ca="1" si="25"/>
        <v>1</v>
      </c>
      <c r="F87" s="13">
        <f ca="1">(TRUNC(PRODUCT($E$12:$E86),16))</f>
        <v>1.0038912864351599</v>
      </c>
      <c r="G87" s="13">
        <f t="shared" si="34"/>
        <v>1</v>
      </c>
      <c r="H87" s="13">
        <f t="shared" ca="1" si="26"/>
        <v>1.0038912900000001</v>
      </c>
      <c r="I87" s="12">
        <f t="shared" si="35"/>
        <v>7.0000000000000007E-2</v>
      </c>
      <c r="J87" s="34">
        <f t="shared" si="36"/>
        <v>44061</v>
      </c>
      <c r="K87" s="2">
        <f t="shared" si="37"/>
        <v>51</v>
      </c>
      <c r="L87" s="17">
        <f t="shared" si="38"/>
        <v>52</v>
      </c>
      <c r="M87" s="11">
        <f t="shared" si="27"/>
        <v>1.0140592230000001</v>
      </c>
      <c r="N87" s="11">
        <f t="shared" ca="1" si="28"/>
        <v>1.018005222</v>
      </c>
      <c r="O87" s="17">
        <f t="shared" si="39"/>
        <v>0</v>
      </c>
      <c r="P87" s="13">
        <f t="shared" ca="1" si="29"/>
        <v>18.005222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45383</v>
      </c>
      <c r="U87" s="3"/>
      <c r="V87" s="4"/>
      <c r="W87" s="93">
        <f>[2]Plan1!$A296</f>
        <v>45778</v>
      </c>
      <c r="X87" s="93" t="str">
        <f>[2]Plan1!$C296</f>
        <v>Dia do Trabalho</v>
      </c>
      <c r="Y87" s="83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44137</v>
      </c>
      <c r="B88" s="69">
        <f t="shared" ca="1" si="42"/>
        <v>1018.005222</v>
      </c>
      <c r="C88" s="6">
        <f t="shared" si="33"/>
        <v>1000</v>
      </c>
      <c r="D88" s="12">
        <f ca="1">IF(A88&lt;$B$1,VLOOKUP(A88,[1]DI!$A$4:$B$15000,2,FALSE),0)</f>
        <v>0</v>
      </c>
      <c r="E88" s="13">
        <f t="shared" ca="1" si="25"/>
        <v>1</v>
      </c>
      <c r="F88" s="13">
        <f ca="1">(TRUNC(PRODUCT($E$12:$E87),16))</f>
        <v>1.0038912864351599</v>
      </c>
      <c r="G88" s="13">
        <f t="shared" si="34"/>
        <v>1</v>
      </c>
      <c r="H88" s="13">
        <f t="shared" ca="1" si="26"/>
        <v>1.0038912900000001</v>
      </c>
      <c r="I88" s="12">
        <f t="shared" si="35"/>
        <v>7.0000000000000007E-2</v>
      </c>
      <c r="J88" s="34">
        <f t="shared" si="36"/>
        <v>44061</v>
      </c>
      <c r="K88" s="2">
        <f t="shared" si="37"/>
        <v>51</v>
      </c>
      <c r="L88" s="17">
        <f t="shared" si="38"/>
        <v>52</v>
      </c>
      <c r="M88" s="11">
        <f t="shared" si="27"/>
        <v>1.0140592230000001</v>
      </c>
      <c r="N88" s="11">
        <f t="shared" ca="1" si="28"/>
        <v>1.018005222</v>
      </c>
      <c r="O88" s="17">
        <f t="shared" si="39"/>
        <v>0</v>
      </c>
      <c r="P88" s="13">
        <f t="shared" ca="1" si="29"/>
        <v>18.005222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45383</v>
      </c>
      <c r="U88" s="3"/>
      <c r="V88" s="4"/>
      <c r="W88" s="93">
        <f>[2]Plan1!$A297</f>
        <v>45827</v>
      </c>
      <c r="X88" s="93" t="str">
        <f>[2]Plan1!$C297</f>
        <v>Corpus Christi</v>
      </c>
      <c r="Y88" s="83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44138</v>
      </c>
      <c r="B89" s="69">
        <f t="shared" ca="1" si="42"/>
        <v>1018.005222</v>
      </c>
      <c r="C89" s="6">
        <f t="shared" si="33"/>
        <v>1000</v>
      </c>
      <c r="D89" s="12">
        <f ca="1">IF(A89&lt;$B$1,VLOOKUP(A89,[1]DI!$A$4:$B$15000,2,FALSE),0)</f>
        <v>1.9000000000000006E-2</v>
      </c>
      <c r="E89" s="13">
        <f t="shared" ca="1" si="25"/>
        <v>1.0000746899999999</v>
      </c>
      <c r="F89" s="13">
        <f ca="1">(TRUNC(PRODUCT($E$12:$E88),16))</f>
        <v>1.0038912864351599</v>
      </c>
      <c r="G89" s="13">
        <f t="shared" si="34"/>
        <v>1</v>
      </c>
      <c r="H89" s="13">
        <f t="shared" ca="1" si="26"/>
        <v>1.0038912900000001</v>
      </c>
      <c r="I89" s="12">
        <f t="shared" si="35"/>
        <v>7.0000000000000007E-2</v>
      </c>
      <c r="J89" s="34">
        <f t="shared" si="36"/>
        <v>44061</v>
      </c>
      <c r="K89" s="2">
        <f t="shared" si="37"/>
        <v>52</v>
      </c>
      <c r="L89" s="17">
        <f t="shared" si="38"/>
        <v>52</v>
      </c>
      <c r="M89" s="11">
        <f t="shared" si="27"/>
        <v>1.0140592230000001</v>
      </c>
      <c r="N89" s="11">
        <f t="shared" ca="1" si="28"/>
        <v>1.018005222</v>
      </c>
      <c r="O89" s="17">
        <f t="shared" si="39"/>
        <v>0</v>
      </c>
      <c r="P89" s="13">
        <f t="shared" ca="1" si="29"/>
        <v>18.005222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45383</v>
      </c>
      <c r="U89" s="3"/>
      <c r="V89" s="4"/>
      <c r="W89" s="93">
        <f>[2]Plan1!$A298</f>
        <v>45907</v>
      </c>
      <c r="X89" s="93" t="str">
        <f>[2]Plan1!$C298</f>
        <v>Independência do Brasil</v>
      </c>
      <c r="Y89" s="83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44139</v>
      </c>
      <c r="B90" s="69">
        <f t="shared" ca="1" si="42"/>
        <v>1018.354634</v>
      </c>
      <c r="C90" s="6">
        <f t="shared" si="33"/>
        <v>1000</v>
      </c>
      <c r="D90" s="12">
        <f ca="1">IF(A90&lt;$B$1,VLOOKUP(A90,[1]DI!$A$4:$B$15000,2,FALSE),0)</f>
        <v>1.9000000000000006E-2</v>
      </c>
      <c r="E90" s="13">
        <f t="shared" ca="1" si="25"/>
        <v>1.0000746899999999</v>
      </c>
      <c r="F90" s="13">
        <f ca="1">(TRUNC(PRODUCT($E$12:$E89),16))</f>
        <v>1.00396626707534</v>
      </c>
      <c r="G90" s="13">
        <f t="shared" si="34"/>
        <v>1</v>
      </c>
      <c r="H90" s="13">
        <f t="shared" ca="1" si="26"/>
        <v>1.00396627</v>
      </c>
      <c r="I90" s="12">
        <f t="shared" si="35"/>
        <v>7.0000000000000007E-2</v>
      </c>
      <c r="J90" s="34">
        <f t="shared" si="36"/>
        <v>44061</v>
      </c>
      <c r="K90" s="2">
        <f t="shared" si="37"/>
        <v>53</v>
      </c>
      <c r="L90" s="17">
        <f t="shared" si="38"/>
        <v>53</v>
      </c>
      <c r="M90" s="11">
        <f t="shared" si="27"/>
        <v>1.0143315209999999</v>
      </c>
      <c r="N90" s="11">
        <f t="shared" ca="1" si="28"/>
        <v>1.018354634</v>
      </c>
      <c r="O90" s="17">
        <f t="shared" si="39"/>
        <v>0</v>
      </c>
      <c r="P90" s="13">
        <f t="shared" ca="1" si="29"/>
        <v>18.354634000000001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45383</v>
      </c>
      <c r="U90" s="3"/>
      <c r="V90" s="4"/>
      <c r="W90" s="93">
        <f>[2]Plan1!$A299</f>
        <v>45942</v>
      </c>
      <c r="X90" s="93" t="str">
        <f>[2]Plan1!$C299</f>
        <v>Nossa Sr.a Aparecida - Padroeira do Brasil</v>
      </c>
      <c r="Y90" s="83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44140</v>
      </c>
      <c r="B91" s="69">
        <f t="shared" ca="1" si="42"/>
        <v>1018.70416</v>
      </c>
      <c r="C91" s="6">
        <f t="shared" si="33"/>
        <v>1000</v>
      </c>
      <c r="D91" s="12">
        <f ca="1">IF(A91&lt;$B$1,VLOOKUP(A91,[1]DI!$A$4:$B$15000,2,FALSE),0)</f>
        <v>1.9000000000000006E-2</v>
      </c>
      <c r="E91" s="13">
        <f t="shared" ca="1" si="25"/>
        <v>1.0000746899999999</v>
      </c>
      <c r="F91" s="13">
        <f ca="1">(TRUNC(PRODUCT($E$12:$E90),16))</f>
        <v>1.0040412533158301</v>
      </c>
      <c r="G91" s="13">
        <f t="shared" si="34"/>
        <v>1</v>
      </c>
      <c r="H91" s="13">
        <f t="shared" ca="1" si="26"/>
        <v>1.00404125</v>
      </c>
      <c r="I91" s="12">
        <f t="shared" si="35"/>
        <v>7.0000000000000007E-2</v>
      </c>
      <c r="J91" s="34">
        <f t="shared" si="36"/>
        <v>44061</v>
      </c>
      <c r="K91" s="2">
        <f t="shared" si="37"/>
        <v>54</v>
      </c>
      <c r="L91" s="17">
        <f t="shared" si="38"/>
        <v>54</v>
      </c>
      <c r="M91" s="11">
        <f t="shared" si="27"/>
        <v>1.014603892</v>
      </c>
      <c r="N91" s="11">
        <f t="shared" ca="1" si="28"/>
        <v>1.01870416</v>
      </c>
      <c r="O91" s="17">
        <f t="shared" si="39"/>
        <v>0</v>
      </c>
      <c r="P91" s="13">
        <f t="shared" ca="1" si="29"/>
        <v>18.704160000000002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45383</v>
      </c>
      <c r="U91" s="3"/>
      <c r="V91" s="4"/>
      <c r="W91" s="93">
        <f>[2]Plan1!$A300</f>
        <v>45963</v>
      </c>
      <c r="X91" s="93" t="str">
        <f>[2]Plan1!$C300</f>
        <v>Finados</v>
      </c>
      <c r="Y91" s="83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44141</v>
      </c>
      <c r="B92" s="69">
        <f t="shared" ca="1" si="42"/>
        <v>1019.053821</v>
      </c>
      <c r="C92" s="6">
        <f t="shared" si="33"/>
        <v>1000</v>
      </c>
      <c r="D92" s="12">
        <f ca="1">IF(A92&lt;$B$1,VLOOKUP(A92,[1]DI!$A$4:$B$15000,2,FALSE),0)</f>
        <v>1.9000000000000006E-2</v>
      </c>
      <c r="E92" s="13">
        <f t="shared" ca="1" si="25"/>
        <v>1.0000746899999999</v>
      </c>
      <c r="F92" s="13">
        <f ca="1">(TRUNC(PRODUCT($E$12:$E91),16))</f>
        <v>1.00411624515704</v>
      </c>
      <c r="G92" s="13">
        <f t="shared" si="34"/>
        <v>1</v>
      </c>
      <c r="H92" s="13">
        <f t="shared" ca="1" si="26"/>
        <v>1.00411625</v>
      </c>
      <c r="I92" s="12">
        <f t="shared" si="35"/>
        <v>7.0000000000000007E-2</v>
      </c>
      <c r="J92" s="34">
        <f t="shared" si="36"/>
        <v>44061</v>
      </c>
      <c r="K92" s="2">
        <f t="shared" si="37"/>
        <v>55</v>
      </c>
      <c r="L92" s="17">
        <f t="shared" si="38"/>
        <v>55</v>
      </c>
      <c r="M92" s="11">
        <f t="shared" si="27"/>
        <v>1.0148763359999999</v>
      </c>
      <c r="N92" s="11">
        <f t="shared" ca="1" si="28"/>
        <v>1.019053821</v>
      </c>
      <c r="O92" s="17">
        <f t="shared" si="39"/>
        <v>0</v>
      </c>
      <c r="P92" s="13">
        <f t="shared" ca="1" si="29"/>
        <v>19.053820999999999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45383</v>
      </c>
      <c r="U92" s="3"/>
      <c r="V92" s="4"/>
      <c r="W92" s="93">
        <f>[2]Plan1!$A301</f>
        <v>45976</v>
      </c>
      <c r="X92" s="93" t="str">
        <f>[2]Plan1!$C301</f>
        <v>Proclamação da República</v>
      </c>
      <c r="Y92" s="83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44142</v>
      </c>
      <c r="B93" s="69">
        <f t="shared" ca="1" si="42"/>
        <v>1019.403585</v>
      </c>
      <c r="C93" s="6">
        <f t="shared" si="33"/>
        <v>1000</v>
      </c>
      <c r="D93" s="12">
        <f ca="1">IF(A93&lt;$B$1,VLOOKUP(A93,[1]DI!$A$4:$B$15000,2,FALSE),0)</f>
        <v>0</v>
      </c>
      <c r="E93" s="13">
        <f t="shared" ca="1" si="25"/>
        <v>1</v>
      </c>
      <c r="F93" s="13">
        <f ca="1">(TRUNC(PRODUCT($E$12:$E92),16))</f>
        <v>1.00419124259939</v>
      </c>
      <c r="G93" s="13">
        <f t="shared" si="34"/>
        <v>1</v>
      </c>
      <c r="H93" s="13">
        <f t="shared" ca="1" si="26"/>
        <v>1.0041912399999999</v>
      </c>
      <c r="I93" s="12">
        <f t="shared" si="35"/>
        <v>7.0000000000000007E-2</v>
      </c>
      <c r="J93" s="34">
        <f t="shared" si="36"/>
        <v>44061</v>
      </c>
      <c r="K93" s="2">
        <f t="shared" si="37"/>
        <v>55</v>
      </c>
      <c r="L93" s="17">
        <f t="shared" si="38"/>
        <v>56</v>
      </c>
      <c r="M93" s="11">
        <f t="shared" si="27"/>
        <v>1.0151488529999999</v>
      </c>
      <c r="N93" s="11">
        <f t="shared" ca="1" si="28"/>
        <v>1.0194035850000001</v>
      </c>
      <c r="O93" s="17">
        <f t="shared" si="39"/>
        <v>0</v>
      </c>
      <c r="P93" s="13">
        <f t="shared" ca="1" si="29"/>
        <v>19.403585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45383</v>
      </c>
      <c r="U93" s="3"/>
      <c r="V93" s="4"/>
      <c r="W93" s="93">
        <f>[2]Plan1!$A302</f>
        <v>45981</v>
      </c>
      <c r="X93" s="93" t="str">
        <f>[2]Plan1!$C302</f>
        <v>Dia Nacional de Zumbi e da Consciência Negra</v>
      </c>
      <c r="Y93" s="83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44143</v>
      </c>
      <c r="B94" s="69">
        <f t="shared" ca="1" si="42"/>
        <v>1019.403585</v>
      </c>
      <c r="C94" s="6">
        <f t="shared" si="33"/>
        <v>1000</v>
      </c>
      <c r="D94" s="12">
        <f ca="1">IF(A94&lt;$B$1,VLOOKUP(A94,[1]DI!$A$4:$B$15000,2,FALSE),0)</f>
        <v>0</v>
      </c>
      <c r="E94" s="13">
        <f t="shared" ca="1" si="25"/>
        <v>1</v>
      </c>
      <c r="F94" s="13">
        <f ca="1">(TRUNC(PRODUCT($E$12:$E93),16))</f>
        <v>1.00419124259939</v>
      </c>
      <c r="G94" s="13">
        <f t="shared" si="34"/>
        <v>1</v>
      </c>
      <c r="H94" s="13">
        <f t="shared" ca="1" si="26"/>
        <v>1.0041912399999999</v>
      </c>
      <c r="I94" s="12">
        <f t="shared" si="35"/>
        <v>7.0000000000000007E-2</v>
      </c>
      <c r="J94" s="34">
        <f t="shared" si="36"/>
        <v>44061</v>
      </c>
      <c r="K94" s="2">
        <f t="shared" si="37"/>
        <v>55</v>
      </c>
      <c r="L94" s="17">
        <f t="shared" si="38"/>
        <v>56</v>
      </c>
      <c r="M94" s="11">
        <f t="shared" si="27"/>
        <v>1.0151488529999999</v>
      </c>
      <c r="N94" s="11">
        <f t="shared" ca="1" si="28"/>
        <v>1.0194035850000001</v>
      </c>
      <c r="O94" s="17">
        <f t="shared" si="39"/>
        <v>0</v>
      </c>
      <c r="P94" s="13">
        <f t="shared" ca="1" si="29"/>
        <v>19.403585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45383</v>
      </c>
      <c r="U94" s="3"/>
      <c r="V94" s="4"/>
      <c r="W94" s="93">
        <f>[2]Plan1!$A303</f>
        <v>46016</v>
      </c>
      <c r="X94" s="93" t="str">
        <f>[2]Plan1!$C303</f>
        <v>Natal</v>
      </c>
      <c r="Y94" s="83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44144</v>
      </c>
      <c r="B95" s="69">
        <f t="shared" ca="1" si="42"/>
        <v>1019.403585</v>
      </c>
      <c r="C95" s="6">
        <f t="shared" si="33"/>
        <v>1000</v>
      </c>
      <c r="D95" s="12">
        <f ca="1">IF(A95&lt;$B$1,VLOOKUP(A95,[1]DI!$A$4:$B$15000,2,FALSE),0)</f>
        <v>1.9000000000000006E-2</v>
      </c>
      <c r="E95" s="13">
        <f t="shared" ca="1" si="25"/>
        <v>1.0000746899999999</v>
      </c>
      <c r="F95" s="13">
        <f ca="1">(TRUNC(PRODUCT($E$12:$E94),16))</f>
        <v>1.00419124259939</v>
      </c>
      <c r="G95" s="13">
        <f t="shared" si="34"/>
        <v>1</v>
      </c>
      <c r="H95" s="13">
        <f t="shared" ca="1" si="26"/>
        <v>1.0041912399999999</v>
      </c>
      <c r="I95" s="12">
        <f t="shared" si="35"/>
        <v>7.0000000000000007E-2</v>
      </c>
      <c r="J95" s="34">
        <f t="shared" si="36"/>
        <v>44061</v>
      </c>
      <c r="K95" s="2">
        <f t="shared" si="37"/>
        <v>56</v>
      </c>
      <c r="L95" s="17">
        <f t="shared" si="38"/>
        <v>56</v>
      </c>
      <c r="M95" s="11">
        <f t="shared" si="27"/>
        <v>1.0151488529999999</v>
      </c>
      <c r="N95" s="11">
        <f t="shared" ca="1" si="28"/>
        <v>1.0194035850000001</v>
      </c>
      <c r="O95" s="17">
        <f t="shared" si="39"/>
        <v>0</v>
      </c>
      <c r="P95" s="13">
        <f t="shared" ca="1" si="29"/>
        <v>19.403585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45383</v>
      </c>
      <c r="U95" s="3"/>
      <c r="V95" s="4"/>
      <c r="W95" s="93">
        <f>[2]Plan1!$A304</f>
        <v>46023</v>
      </c>
      <c r="X95" s="93" t="str">
        <f>[2]Plan1!$C304</f>
        <v>Confraternização Universal</v>
      </c>
      <c r="Y95" s="83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44145</v>
      </c>
      <c r="B96" s="69">
        <f t="shared" ca="1" si="42"/>
        <v>1019.7534859899999</v>
      </c>
      <c r="C96" s="6">
        <f t="shared" si="33"/>
        <v>1000</v>
      </c>
      <c r="D96" s="12">
        <f ca="1">IF(A96&lt;$B$1,VLOOKUP(A96,[1]DI!$A$4:$B$15000,2,FALSE),0)</f>
        <v>1.9000000000000006E-2</v>
      </c>
      <c r="E96" s="13">
        <f t="shared" ca="1" si="25"/>
        <v>1.0000746899999999</v>
      </c>
      <c r="F96" s="13">
        <f ca="1">(TRUNC(PRODUCT($E$12:$E95),16))</f>
        <v>1.0042662456433</v>
      </c>
      <c r="G96" s="13">
        <f t="shared" si="34"/>
        <v>1</v>
      </c>
      <c r="H96" s="13">
        <f t="shared" ca="1" si="26"/>
        <v>1.0042662499999999</v>
      </c>
      <c r="I96" s="12">
        <f t="shared" si="35"/>
        <v>7.0000000000000007E-2</v>
      </c>
      <c r="J96" s="34">
        <f t="shared" si="36"/>
        <v>44061</v>
      </c>
      <c r="K96" s="2">
        <f t="shared" si="37"/>
        <v>57</v>
      </c>
      <c r="L96" s="17">
        <f t="shared" si="38"/>
        <v>57</v>
      </c>
      <c r="M96" s="11">
        <f t="shared" si="27"/>
        <v>1.015421444</v>
      </c>
      <c r="N96" s="11">
        <f t="shared" ca="1" si="28"/>
        <v>1.0197534859999999</v>
      </c>
      <c r="O96" s="17">
        <f t="shared" si="39"/>
        <v>0</v>
      </c>
      <c r="P96" s="13">
        <f t="shared" ca="1" si="29"/>
        <v>19.753485990000001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45383</v>
      </c>
      <c r="U96" s="3"/>
      <c r="V96" s="4"/>
      <c r="W96" s="93">
        <f>[2]Plan1!$A305</f>
        <v>46069</v>
      </c>
      <c r="X96" s="93" t="str">
        <f>[2]Plan1!$C305</f>
        <v>Carnaval</v>
      </c>
      <c r="Y96" s="83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44146</v>
      </c>
      <c r="B97" s="69">
        <f t="shared" ca="1" si="42"/>
        <v>1020.10348999</v>
      </c>
      <c r="C97" s="6">
        <f t="shared" si="33"/>
        <v>1000</v>
      </c>
      <c r="D97" s="12">
        <f ca="1">IF(A97&lt;$B$1,VLOOKUP(A97,[1]DI!$A$4:$B$15000,2,FALSE),0)</f>
        <v>1.9000000000000006E-2</v>
      </c>
      <c r="E97" s="13">
        <f t="shared" ca="1" si="25"/>
        <v>1.0000746899999999</v>
      </c>
      <c r="F97" s="13">
        <f ca="1">(TRUNC(PRODUCT($E$12:$E96),16))</f>
        <v>1.0043412542891901</v>
      </c>
      <c r="G97" s="13">
        <f t="shared" si="34"/>
        <v>1</v>
      </c>
      <c r="H97" s="13">
        <f t="shared" ca="1" si="26"/>
        <v>1.00434125</v>
      </c>
      <c r="I97" s="12">
        <f t="shared" si="35"/>
        <v>7.0000000000000007E-2</v>
      </c>
      <c r="J97" s="34">
        <f t="shared" si="36"/>
        <v>44061</v>
      </c>
      <c r="K97" s="2">
        <f t="shared" si="37"/>
        <v>58</v>
      </c>
      <c r="L97" s="17">
        <f t="shared" si="38"/>
        <v>58</v>
      </c>
      <c r="M97" s="11">
        <f t="shared" si="27"/>
        <v>1.0156941079999999</v>
      </c>
      <c r="N97" s="11">
        <f t="shared" ca="1" si="28"/>
        <v>1.0201034899999999</v>
      </c>
      <c r="O97" s="17">
        <f t="shared" si="39"/>
        <v>0</v>
      </c>
      <c r="P97" s="13">
        <f t="shared" ca="1" si="29"/>
        <v>20.10348999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45383</v>
      </c>
      <c r="U97" s="3"/>
      <c r="V97" s="4"/>
      <c r="W97" s="93">
        <f>[2]Plan1!$A306</f>
        <v>46070</v>
      </c>
      <c r="X97" s="93" t="str">
        <f>[2]Plan1!$C306</f>
        <v>Carnaval</v>
      </c>
      <c r="Y97" s="83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44147</v>
      </c>
      <c r="B98" s="69">
        <f t="shared" ca="1" si="42"/>
        <v>1020.45362899</v>
      </c>
      <c r="C98" s="6">
        <f t="shared" si="33"/>
        <v>1000</v>
      </c>
      <c r="D98" s="12">
        <f ca="1">IF(A98&lt;$B$1,VLOOKUP(A98,[1]DI!$A$4:$B$15000,2,FALSE),0)</f>
        <v>1.9000000000000006E-2</v>
      </c>
      <c r="E98" s="13">
        <f t="shared" ca="1" si="25"/>
        <v>1.0000746899999999</v>
      </c>
      <c r="F98" s="13">
        <f ca="1">(TRUNC(PRODUCT($E$12:$E97),16))</f>
        <v>1.00441626853747</v>
      </c>
      <c r="G98" s="13">
        <f t="shared" si="34"/>
        <v>1</v>
      </c>
      <c r="H98" s="13">
        <f t="shared" ca="1" si="26"/>
        <v>1.0044162700000001</v>
      </c>
      <c r="I98" s="12">
        <f t="shared" si="35"/>
        <v>7.0000000000000007E-2</v>
      </c>
      <c r="J98" s="34">
        <f t="shared" si="36"/>
        <v>44061</v>
      </c>
      <c r="K98" s="2">
        <f t="shared" si="37"/>
        <v>59</v>
      </c>
      <c r="L98" s="17">
        <f t="shared" si="38"/>
        <v>59</v>
      </c>
      <c r="M98" s="11">
        <f t="shared" si="27"/>
        <v>1.0159668449999999</v>
      </c>
      <c r="N98" s="11">
        <f t="shared" ca="1" si="28"/>
        <v>1.0204536289999999</v>
      </c>
      <c r="O98" s="17">
        <f t="shared" si="39"/>
        <v>0</v>
      </c>
      <c r="P98" s="13">
        <f t="shared" ca="1" si="29"/>
        <v>20.453628989999999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45383</v>
      </c>
      <c r="U98" s="3"/>
      <c r="V98" s="4"/>
      <c r="W98" s="93">
        <f>[2]Plan1!$A307</f>
        <v>46115</v>
      </c>
      <c r="X98" s="93" t="str">
        <f>[2]Plan1!$C307</f>
        <v>Paixão de Cristo</v>
      </c>
      <c r="Y98" s="83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44148</v>
      </c>
      <c r="B99" s="69">
        <f t="shared" ca="1" si="42"/>
        <v>1020.803882</v>
      </c>
      <c r="C99" s="6">
        <f t="shared" si="33"/>
        <v>1000</v>
      </c>
      <c r="D99" s="12">
        <f ca="1">IF(A99&lt;$B$1,VLOOKUP(A99,[1]DI!$A$4:$B$15000,2,FALSE),0)</f>
        <v>1.9000000000000006E-2</v>
      </c>
      <c r="E99" s="13">
        <f t="shared" ca="1" si="25"/>
        <v>1.0000746899999999</v>
      </c>
      <c r="F99" s="13">
        <f ca="1">(TRUNC(PRODUCT($E$12:$E98),16))</f>
        <v>1.0044912883885699</v>
      </c>
      <c r="G99" s="13">
        <f t="shared" si="34"/>
        <v>1</v>
      </c>
      <c r="H99" s="13">
        <f t="shared" ca="1" si="26"/>
        <v>1.00449129</v>
      </c>
      <c r="I99" s="12">
        <f t="shared" si="35"/>
        <v>7.0000000000000007E-2</v>
      </c>
      <c r="J99" s="34">
        <f t="shared" si="36"/>
        <v>44061</v>
      </c>
      <c r="K99" s="2">
        <f t="shared" si="37"/>
        <v>60</v>
      </c>
      <c r="L99" s="17">
        <f t="shared" si="38"/>
        <v>60</v>
      </c>
      <c r="M99" s="11">
        <f t="shared" si="27"/>
        <v>1.0162396549999999</v>
      </c>
      <c r="N99" s="11">
        <f t="shared" ca="1" si="28"/>
        <v>1.0208038820000001</v>
      </c>
      <c r="O99" s="17">
        <f t="shared" si="39"/>
        <v>0</v>
      </c>
      <c r="P99" s="13">
        <f t="shared" ca="1" si="29"/>
        <v>20.803882000000002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45383</v>
      </c>
      <c r="U99" s="3"/>
      <c r="V99" s="4"/>
      <c r="W99" s="93">
        <f>[2]Plan1!$A308</f>
        <v>46133</v>
      </c>
      <c r="X99" s="93" t="str">
        <f>[2]Plan1!$C308</f>
        <v>Tiradentes</v>
      </c>
      <c r="Y99" s="83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44149</v>
      </c>
      <c r="B100" s="69">
        <f t="shared" ca="1" si="42"/>
        <v>1021.154249</v>
      </c>
      <c r="C100" s="6">
        <f t="shared" si="33"/>
        <v>1000</v>
      </c>
      <c r="D100" s="12">
        <f ca="1">IF(A100&lt;$B$1,VLOOKUP(A100,[1]DI!$A$4:$B$15000,2,FALSE),0)</f>
        <v>0</v>
      </c>
      <c r="E100" s="13">
        <f t="shared" ca="1" si="25"/>
        <v>1</v>
      </c>
      <c r="F100" s="13">
        <f ca="1">(TRUNC(PRODUCT($E$12:$E99),16))</f>
        <v>1.0045663138429</v>
      </c>
      <c r="G100" s="13">
        <f t="shared" si="34"/>
        <v>1</v>
      </c>
      <c r="H100" s="13">
        <f t="shared" ca="1" si="26"/>
        <v>1.00456631</v>
      </c>
      <c r="I100" s="12">
        <f t="shared" si="35"/>
        <v>7.0000000000000007E-2</v>
      </c>
      <c r="J100" s="34">
        <f t="shared" si="36"/>
        <v>44061</v>
      </c>
      <c r="K100" s="2">
        <f t="shared" si="37"/>
        <v>60</v>
      </c>
      <c r="L100" s="17">
        <f t="shared" si="38"/>
        <v>61</v>
      </c>
      <c r="M100" s="11">
        <f t="shared" si="27"/>
        <v>1.016512538</v>
      </c>
      <c r="N100" s="11">
        <f t="shared" ca="1" si="28"/>
        <v>1.0211542490000001</v>
      </c>
      <c r="O100" s="17">
        <f t="shared" si="39"/>
        <v>0</v>
      </c>
      <c r="P100" s="13">
        <f t="shared" ca="1" si="29"/>
        <v>21.154249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45383</v>
      </c>
      <c r="U100" s="3"/>
      <c r="V100" s="4"/>
      <c r="W100" s="93">
        <f>[2]Plan1!$A309</f>
        <v>46143</v>
      </c>
      <c r="X100" s="93" t="str">
        <f>[2]Plan1!$C309</f>
        <v>Dia do Trabalho</v>
      </c>
      <c r="Y100" s="83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44150</v>
      </c>
      <c r="B101" s="69">
        <f t="shared" ca="1" si="42"/>
        <v>1021.154249</v>
      </c>
      <c r="C101" s="6">
        <f t="shared" si="33"/>
        <v>1000</v>
      </c>
      <c r="D101" s="12">
        <f ca="1">IF(A101&lt;$B$1,VLOOKUP(A101,[1]DI!$A$4:$B$15000,2,FALSE),0)</f>
        <v>0</v>
      </c>
      <c r="E101" s="13">
        <f t="shared" ca="1" si="25"/>
        <v>1</v>
      </c>
      <c r="F101" s="13">
        <f ca="1">(TRUNC(PRODUCT($E$12:$E100),16))</f>
        <v>1.0045663138429</v>
      </c>
      <c r="G101" s="13">
        <f t="shared" si="34"/>
        <v>1</v>
      </c>
      <c r="H101" s="13">
        <f t="shared" ca="1" si="26"/>
        <v>1.00456631</v>
      </c>
      <c r="I101" s="12">
        <f t="shared" si="35"/>
        <v>7.0000000000000007E-2</v>
      </c>
      <c r="J101" s="34">
        <f t="shared" si="36"/>
        <v>44061</v>
      </c>
      <c r="K101" s="2">
        <f t="shared" si="37"/>
        <v>60</v>
      </c>
      <c r="L101" s="17">
        <f t="shared" si="38"/>
        <v>61</v>
      </c>
      <c r="M101" s="11">
        <f t="shared" si="27"/>
        <v>1.016512538</v>
      </c>
      <c r="N101" s="11">
        <f t="shared" ca="1" si="28"/>
        <v>1.0211542490000001</v>
      </c>
      <c r="O101" s="17">
        <f t="shared" si="39"/>
        <v>0</v>
      </c>
      <c r="P101" s="13">
        <f t="shared" ca="1" si="29"/>
        <v>21.154249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45383</v>
      </c>
      <c r="U101" s="3"/>
      <c r="V101" s="4"/>
      <c r="W101" s="93">
        <f>[2]Plan1!$A310</f>
        <v>46177</v>
      </c>
      <c r="X101" s="93" t="str">
        <f>[2]Plan1!$C310</f>
        <v>Corpus Christi</v>
      </c>
      <c r="Y101" s="83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44151</v>
      </c>
      <c r="B102" s="69">
        <f t="shared" ca="1" si="42"/>
        <v>1021.154249</v>
      </c>
      <c r="C102" s="6">
        <f t="shared" si="33"/>
        <v>1000</v>
      </c>
      <c r="D102" s="12">
        <f ca="1">IF(A102&lt;$B$1,VLOOKUP(A102,[1]DI!$A$4:$B$15000,2,FALSE),0)</f>
        <v>1.9000000000000006E-2</v>
      </c>
      <c r="E102" s="13">
        <f t="shared" ca="1" si="25"/>
        <v>1.0000746899999999</v>
      </c>
      <c r="F102" s="13">
        <f ca="1">(TRUNC(PRODUCT($E$12:$E101),16))</f>
        <v>1.0045663138429</v>
      </c>
      <c r="G102" s="13">
        <f t="shared" si="34"/>
        <v>1</v>
      </c>
      <c r="H102" s="13">
        <f t="shared" ca="1" si="26"/>
        <v>1.00456631</v>
      </c>
      <c r="I102" s="12">
        <f t="shared" si="35"/>
        <v>7.0000000000000007E-2</v>
      </c>
      <c r="J102" s="34">
        <f t="shared" si="36"/>
        <v>44061</v>
      </c>
      <c r="K102" s="2">
        <f t="shared" si="37"/>
        <v>61</v>
      </c>
      <c r="L102" s="17">
        <f t="shared" si="38"/>
        <v>61</v>
      </c>
      <c r="M102" s="11">
        <f t="shared" si="27"/>
        <v>1.016512538</v>
      </c>
      <c r="N102" s="11">
        <f t="shared" ca="1" si="28"/>
        <v>1.0211542490000001</v>
      </c>
      <c r="O102" s="17">
        <f t="shared" si="39"/>
        <v>0</v>
      </c>
      <c r="P102" s="13">
        <f t="shared" ca="1" si="29"/>
        <v>21.154249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45383</v>
      </c>
      <c r="U102" s="3"/>
      <c r="V102" s="4"/>
      <c r="W102" s="93">
        <f>[2]Plan1!$A311</f>
        <v>46272</v>
      </c>
      <c r="X102" s="93" t="str">
        <f>[2]Plan1!$C311</f>
        <v>Independência do Brasil</v>
      </c>
      <c r="Y102" s="83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44152</v>
      </c>
      <c r="B103" s="69">
        <f t="shared" ca="1" si="42"/>
        <v>1021.504742</v>
      </c>
      <c r="C103" s="6">
        <f t="shared" si="33"/>
        <v>1000</v>
      </c>
      <c r="D103" s="12">
        <f ca="1">IF(A103&lt;$B$1,VLOOKUP(A103,[1]DI!$A$4:$B$15000,2,FALSE),0)</f>
        <v>1.9000000000000006E-2</v>
      </c>
      <c r="E103" s="13">
        <f t="shared" ca="1" si="25"/>
        <v>1.0000746899999999</v>
      </c>
      <c r="F103" s="13">
        <f ca="1">(TRUNC(PRODUCT($E$12:$E102),16))</f>
        <v>1.00464134490088</v>
      </c>
      <c r="G103" s="13">
        <f t="shared" si="34"/>
        <v>1</v>
      </c>
      <c r="H103" s="13">
        <f t="shared" ca="1" si="26"/>
        <v>1.00464134</v>
      </c>
      <c r="I103" s="12">
        <f t="shared" si="35"/>
        <v>7.0000000000000007E-2</v>
      </c>
      <c r="J103" s="34">
        <f t="shared" si="36"/>
        <v>44061</v>
      </c>
      <c r="K103" s="2">
        <f t="shared" si="37"/>
        <v>62</v>
      </c>
      <c r="L103" s="17">
        <f t="shared" si="38"/>
        <v>62</v>
      </c>
      <c r="M103" s="11">
        <f t="shared" si="27"/>
        <v>1.0167854949999999</v>
      </c>
      <c r="N103" s="11">
        <f t="shared" ca="1" si="28"/>
        <v>1.0215047420000001</v>
      </c>
      <c r="O103" s="17">
        <f t="shared" si="39"/>
        <v>0</v>
      </c>
      <c r="P103" s="13">
        <f t="shared" ca="1" si="29"/>
        <v>21.504742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45383</v>
      </c>
      <c r="U103" s="3"/>
      <c r="V103" s="4"/>
      <c r="W103" s="93">
        <f>[2]Plan1!$A312</f>
        <v>46307</v>
      </c>
      <c r="X103" s="93" t="str">
        <f>[2]Plan1!$C312</f>
        <v>Nossa Sr.a Aparecida - Padroeira do Brasil</v>
      </c>
      <c r="Y103" s="83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44153</v>
      </c>
      <c r="B104" s="69">
        <f t="shared" ca="1" si="42"/>
        <v>1021.85535899</v>
      </c>
      <c r="C104" s="6">
        <f t="shared" si="33"/>
        <v>1000</v>
      </c>
      <c r="D104" s="12">
        <f ca="1">IF(A104&lt;$B$1,VLOOKUP(A104,[1]DI!$A$4:$B$15000,2,FALSE),0)</f>
        <v>1.9000000000000006E-2</v>
      </c>
      <c r="E104" s="13">
        <f t="shared" ca="1" si="25"/>
        <v>1.0000746899999999</v>
      </c>
      <c r="F104" s="13">
        <f ca="1">(TRUNC(PRODUCT($E$12:$E103),16))</f>
        <v>1.0047163815629301</v>
      </c>
      <c r="G104" s="13">
        <f t="shared" si="34"/>
        <v>1</v>
      </c>
      <c r="H104" s="13">
        <f t="shared" ca="1" si="26"/>
        <v>1.0047163800000001</v>
      </c>
      <c r="I104" s="12">
        <f t="shared" si="35"/>
        <v>7.0000000000000007E-2</v>
      </c>
      <c r="J104" s="34">
        <f t="shared" si="36"/>
        <v>44061</v>
      </c>
      <c r="K104" s="2">
        <f t="shared" si="37"/>
        <v>63</v>
      </c>
      <c r="L104" s="17">
        <f t="shared" si="38"/>
        <v>63</v>
      </c>
      <c r="M104" s="11">
        <f t="shared" si="27"/>
        <v>1.0170585249999999</v>
      </c>
      <c r="N104" s="11">
        <f t="shared" ca="1" si="28"/>
        <v>1.0218553589999999</v>
      </c>
      <c r="O104" s="17">
        <f t="shared" si="39"/>
        <v>0</v>
      </c>
      <c r="P104" s="13">
        <f t="shared" ca="1" si="29"/>
        <v>21.855358989999999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45383</v>
      </c>
      <c r="U104" s="3"/>
      <c r="V104" s="10"/>
      <c r="W104" s="93">
        <f>[2]Plan1!$A313</f>
        <v>46328</v>
      </c>
      <c r="X104" s="93" t="str">
        <f>[2]Plan1!$C313</f>
        <v>Finados</v>
      </c>
      <c r="Y104" s="83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44154</v>
      </c>
      <c r="B105" s="69">
        <f t="shared" ca="1" si="42"/>
        <v>1022.20609099</v>
      </c>
      <c r="C105" s="6">
        <f t="shared" si="33"/>
        <v>1000</v>
      </c>
      <c r="D105" s="12">
        <f ca="1">IF(A105&lt;$B$1,VLOOKUP(A105,[1]DI!$A$4:$B$15000,2,FALSE),0)</f>
        <v>1.9000000000000006E-2</v>
      </c>
      <c r="E105" s="13">
        <f t="shared" ca="1" si="25"/>
        <v>1.0000746899999999</v>
      </c>
      <c r="F105" s="13">
        <f ca="1">(TRUNC(PRODUCT($E$12:$E104),16))</f>
        <v>1.00479142382947</v>
      </c>
      <c r="G105" s="13">
        <f t="shared" si="34"/>
        <v>1</v>
      </c>
      <c r="H105" s="13">
        <f t="shared" ca="1" si="26"/>
        <v>1.0047914200000001</v>
      </c>
      <c r="I105" s="12">
        <f t="shared" si="35"/>
        <v>7.0000000000000007E-2</v>
      </c>
      <c r="J105" s="34">
        <f t="shared" si="36"/>
        <v>44061</v>
      </c>
      <c r="K105" s="2">
        <f t="shared" si="37"/>
        <v>64</v>
      </c>
      <c r="L105" s="17">
        <f t="shared" si="38"/>
        <v>64</v>
      </c>
      <c r="M105" s="11">
        <f t="shared" si="27"/>
        <v>1.017331628</v>
      </c>
      <c r="N105" s="11">
        <f t="shared" ca="1" si="28"/>
        <v>1.0222060909999999</v>
      </c>
      <c r="O105" s="17">
        <f t="shared" si="39"/>
        <v>0</v>
      </c>
      <c r="P105" s="13">
        <f t="shared" ca="1" si="29"/>
        <v>22.20609099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45383</v>
      </c>
      <c r="U105" s="3"/>
      <c r="V105" s="4"/>
      <c r="W105" s="93">
        <f>[2]Plan1!$A314</f>
        <v>46341</v>
      </c>
      <c r="X105" s="93" t="str">
        <f>[2]Plan1!$C314</f>
        <v>Proclamação da República</v>
      </c>
      <c r="Y105" s="83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44155</v>
      </c>
      <c r="B106" s="69">
        <f t="shared" ca="1" si="42"/>
        <v>1022.556948</v>
      </c>
      <c r="C106" s="6">
        <f t="shared" si="33"/>
        <v>1000</v>
      </c>
      <c r="D106" s="12">
        <f ca="1">IF(A106&lt;$B$1,VLOOKUP(A106,[1]DI!$A$4:$B$15000,2,FALSE),0)</f>
        <v>1.9000000000000006E-2</v>
      </c>
      <c r="E106" s="13">
        <f t="shared" ca="1" si="25"/>
        <v>1.0000746899999999</v>
      </c>
      <c r="F106" s="13">
        <f ca="1">(TRUNC(PRODUCT($E$12:$E105),16))</f>
        <v>1.0048664717009099</v>
      </c>
      <c r="G106" s="13">
        <f t="shared" si="34"/>
        <v>1</v>
      </c>
      <c r="H106" s="13">
        <f t="shared" ca="1" si="26"/>
        <v>1.0048664700000001</v>
      </c>
      <c r="I106" s="12">
        <f t="shared" si="35"/>
        <v>7.0000000000000007E-2</v>
      </c>
      <c r="J106" s="34">
        <f t="shared" si="36"/>
        <v>44061</v>
      </c>
      <c r="K106" s="2">
        <f t="shared" si="37"/>
        <v>65</v>
      </c>
      <c r="L106" s="17">
        <f t="shared" si="38"/>
        <v>65</v>
      </c>
      <c r="M106" s="11">
        <f t="shared" si="27"/>
        <v>1.0176048049999999</v>
      </c>
      <c r="N106" s="11">
        <f t="shared" ca="1" si="28"/>
        <v>1.0225569480000001</v>
      </c>
      <c r="O106" s="17">
        <f t="shared" si="39"/>
        <v>0</v>
      </c>
      <c r="P106" s="13">
        <f t="shared" ca="1" si="29"/>
        <v>22.556947999999998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45383</v>
      </c>
      <c r="U106" s="3"/>
      <c r="V106" s="4"/>
      <c r="W106" s="93">
        <f>[2]Plan1!$A315</f>
        <v>46346</v>
      </c>
      <c r="X106" s="93" t="str">
        <f>[2]Plan1!$C315</f>
        <v>Dia Nacional de Zumbi e da Consciência Negra</v>
      </c>
      <c r="Y106" s="83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44156</v>
      </c>
      <c r="B107" s="69">
        <f t="shared" ca="1" si="42"/>
        <v>1022.90792999</v>
      </c>
      <c r="C107" s="6">
        <f t="shared" si="33"/>
        <v>1000</v>
      </c>
      <c r="D107" s="12">
        <f ca="1">IF(A107&lt;$B$1,VLOOKUP(A107,[1]DI!$A$4:$B$15000,2,FALSE),0)</f>
        <v>0</v>
      </c>
      <c r="E107" s="13">
        <f t="shared" ca="1" si="25"/>
        <v>1</v>
      </c>
      <c r="F107" s="13">
        <f ca="1">(TRUNC(PRODUCT($E$12:$E106),16))</f>
        <v>1.0049415251776901</v>
      </c>
      <c r="G107" s="13">
        <f t="shared" si="34"/>
        <v>1</v>
      </c>
      <c r="H107" s="13">
        <f t="shared" ca="1" si="26"/>
        <v>1.00494153</v>
      </c>
      <c r="I107" s="12">
        <f t="shared" si="35"/>
        <v>7.0000000000000007E-2</v>
      </c>
      <c r="J107" s="34">
        <f t="shared" si="36"/>
        <v>44061</v>
      </c>
      <c r="K107" s="2">
        <f t="shared" si="37"/>
        <v>65</v>
      </c>
      <c r="L107" s="17">
        <f t="shared" si="38"/>
        <v>66</v>
      </c>
      <c r="M107" s="11">
        <f t="shared" si="27"/>
        <v>1.0178780549999999</v>
      </c>
      <c r="N107" s="11">
        <f t="shared" ca="1" si="28"/>
        <v>1.0229079299999999</v>
      </c>
      <c r="O107" s="17">
        <f t="shared" si="39"/>
        <v>0</v>
      </c>
      <c r="P107" s="13">
        <f t="shared" ca="1" si="29"/>
        <v>22.90792999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45383</v>
      </c>
      <c r="U107" s="3"/>
      <c r="V107" s="4"/>
      <c r="W107" s="93">
        <f>[2]Plan1!$A316</f>
        <v>46381</v>
      </c>
      <c r="X107" s="93" t="str">
        <f>[2]Plan1!$C316</f>
        <v>Natal</v>
      </c>
      <c r="Y107" s="83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44157</v>
      </c>
      <c r="B108" s="69">
        <f t="shared" ca="1" si="42"/>
        <v>1022.90792999</v>
      </c>
      <c r="C108" s="6">
        <f t="shared" si="33"/>
        <v>1000</v>
      </c>
      <c r="D108" s="12">
        <f ca="1">IF(A108&lt;$B$1,VLOOKUP(A108,[1]DI!$A$4:$B$15000,2,FALSE),0)</f>
        <v>0</v>
      </c>
      <c r="E108" s="13">
        <f t="shared" ca="1" si="25"/>
        <v>1</v>
      </c>
      <c r="F108" s="13">
        <f ca="1">(TRUNC(PRODUCT($E$12:$E107),16))</f>
        <v>1.0049415251776901</v>
      </c>
      <c r="G108" s="13">
        <f t="shared" si="34"/>
        <v>1</v>
      </c>
      <c r="H108" s="13">
        <f t="shared" ca="1" si="26"/>
        <v>1.00494153</v>
      </c>
      <c r="I108" s="12">
        <f t="shared" si="35"/>
        <v>7.0000000000000007E-2</v>
      </c>
      <c r="J108" s="34">
        <f t="shared" si="36"/>
        <v>44061</v>
      </c>
      <c r="K108" s="2">
        <f t="shared" si="37"/>
        <v>65</v>
      </c>
      <c r="L108" s="17">
        <f t="shared" si="38"/>
        <v>66</v>
      </c>
      <c r="M108" s="11">
        <f t="shared" si="27"/>
        <v>1.0178780549999999</v>
      </c>
      <c r="N108" s="11">
        <f t="shared" ca="1" si="28"/>
        <v>1.0229079299999999</v>
      </c>
      <c r="O108" s="17">
        <f t="shared" si="39"/>
        <v>0</v>
      </c>
      <c r="P108" s="13">
        <f t="shared" ca="1" si="29"/>
        <v>22.90792999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45383</v>
      </c>
      <c r="U108" s="3"/>
      <c r="V108" s="4"/>
      <c r="W108" s="93">
        <f>[2]Plan1!$A317</f>
        <v>46388</v>
      </c>
      <c r="X108" s="93" t="str">
        <f>[2]Plan1!$C317</f>
        <v>Confraternização Universal</v>
      </c>
      <c r="Y108" s="83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44158</v>
      </c>
      <c r="B109" s="69">
        <f t="shared" ca="1" si="42"/>
        <v>1022.90792999</v>
      </c>
      <c r="C109" s="6">
        <f t="shared" si="33"/>
        <v>1000</v>
      </c>
      <c r="D109" s="12">
        <f ca="1">IF(A109&lt;$B$1,VLOOKUP(A109,[1]DI!$A$4:$B$15000,2,FALSE),0)</f>
        <v>1.9000000000000006E-2</v>
      </c>
      <c r="E109" s="13">
        <f t="shared" ca="1" si="25"/>
        <v>1.0000746899999999</v>
      </c>
      <c r="F109" s="13">
        <f ca="1">(TRUNC(PRODUCT($E$12:$E108),16))</f>
        <v>1.0049415251776901</v>
      </c>
      <c r="G109" s="13">
        <f t="shared" si="34"/>
        <v>1</v>
      </c>
      <c r="H109" s="13">
        <f t="shared" ca="1" si="26"/>
        <v>1.00494153</v>
      </c>
      <c r="I109" s="12">
        <f t="shared" si="35"/>
        <v>7.0000000000000007E-2</v>
      </c>
      <c r="J109" s="34">
        <f t="shared" si="36"/>
        <v>44061</v>
      </c>
      <c r="K109" s="2">
        <f t="shared" si="37"/>
        <v>66</v>
      </c>
      <c r="L109" s="17">
        <f t="shared" si="38"/>
        <v>66</v>
      </c>
      <c r="M109" s="11">
        <f t="shared" si="27"/>
        <v>1.0178780549999999</v>
      </c>
      <c r="N109" s="11">
        <f t="shared" ca="1" si="28"/>
        <v>1.0229079299999999</v>
      </c>
      <c r="O109" s="17">
        <f t="shared" si="39"/>
        <v>0</v>
      </c>
      <c r="P109" s="13">
        <f t="shared" ca="1" si="29"/>
        <v>22.90792999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45383</v>
      </c>
      <c r="U109" s="3"/>
      <c r="V109" s="4"/>
      <c r="W109" s="93">
        <f>[2]Plan1!$A318</f>
        <v>46426</v>
      </c>
      <c r="X109" s="93" t="str">
        <f>[2]Plan1!$C318</f>
        <v>Carnaval</v>
      </c>
      <c r="Y109" s="83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44159</v>
      </c>
      <c r="B110" s="69">
        <f t="shared" ca="1" si="42"/>
        <v>1023.25901599</v>
      </c>
      <c r="C110" s="6">
        <f t="shared" si="33"/>
        <v>1000</v>
      </c>
      <c r="D110" s="12">
        <f ca="1">IF(A110&lt;$B$1,VLOOKUP(A110,[1]DI!$A$4:$B$15000,2,FALSE),0)</f>
        <v>1.9000000000000006E-2</v>
      </c>
      <c r="E110" s="13">
        <f t="shared" ca="1" si="25"/>
        <v>1.0000746899999999</v>
      </c>
      <c r="F110" s="13">
        <f ca="1">(TRUNC(PRODUCT($E$12:$E109),16))</f>
        <v>1.0050165842601999</v>
      </c>
      <c r="G110" s="13">
        <f t="shared" si="34"/>
        <v>1</v>
      </c>
      <c r="H110" s="13">
        <f t="shared" ca="1" si="26"/>
        <v>1.0050165799999999</v>
      </c>
      <c r="I110" s="12">
        <f t="shared" si="35"/>
        <v>7.0000000000000007E-2</v>
      </c>
      <c r="J110" s="34">
        <f t="shared" si="36"/>
        <v>44061</v>
      </c>
      <c r="K110" s="2">
        <f t="shared" si="37"/>
        <v>67</v>
      </c>
      <c r="L110" s="17">
        <f t="shared" si="38"/>
        <v>67</v>
      </c>
      <c r="M110" s="11">
        <f t="shared" si="27"/>
        <v>1.018151378</v>
      </c>
      <c r="N110" s="11">
        <f t="shared" ca="1" si="28"/>
        <v>1.0232590159999999</v>
      </c>
      <c r="O110" s="17">
        <f t="shared" si="39"/>
        <v>0</v>
      </c>
      <c r="P110" s="13">
        <f t="shared" ca="1" si="29"/>
        <v>23.259015990000002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45383</v>
      </c>
      <c r="U110" s="3"/>
      <c r="V110" s="4"/>
      <c r="W110" s="93">
        <f>[2]Plan1!$A319</f>
        <v>46427</v>
      </c>
      <c r="X110" s="93" t="str">
        <f>[2]Plan1!$C319</f>
        <v>Carnaval</v>
      </c>
      <c r="Y110" s="83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44160</v>
      </c>
      <c r="B111" s="69">
        <f t="shared" ca="1" si="42"/>
        <v>1023.610238</v>
      </c>
      <c r="C111" s="6">
        <f t="shared" si="33"/>
        <v>1000</v>
      </c>
      <c r="D111" s="12">
        <f ca="1">IF(A111&lt;$B$1,VLOOKUP(A111,[1]DI!$A$4:$B$15000,2,FALSE),0)</f>
        <v>1.9000000000000006E-2</v>
      </c>
      <c r="E111" s="13">
        <f t="shared" ca="1" si="25"/>
        <v>1.0000746899999999</v>
      </c>
      <c r="F111" s="13">
        <f ca="1">(TRUNC(PRODUCT($E$12:$E110),16))</f>
        <v>1.0050916489488799</v>
      </c>
      <c r="G111" s="13">
        <f t="shared" si="34"/>
        <v>1</v>
      </c>
      <c r="H111" s="13">
        <f t="shared" ca="1" si="26"/>
        <v>1.00509165</v>
      </c>
      <c r="I111" s="12">
        <f t="shared" si="35"/>
        <v>7.0000000000000007E-2</v>
      </c>
      <c r="J111" s="34">
        <f t="shared" si="36"/>
        <v>44061</v>
      </c>
      <c r="K111" s="2">
        <f t="shared" si="37"/>
        <v>68</v>
      </c>
      <c r="L111" s="17">
        <f t="shared" si="38"/>
        <v>68</v>
      </c>
      <c r="M111" s="11">
        <f t="shared" si="27"/>
        <v>1.0184247749999999</v>
      </c>
      <c r="N111" s="11">
        <f t="shared" ca="1" si="28"/>
        <v>1.0236102380000001</v>
      </c>
      <c r="O111" s="17">
        <f t="shared" si="39"/>
        <v>0</v>
      </c>
      <c r="P111" s="13">
        <f t="shared" ca="1" si="29"/>
        <v>23.610237999999999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45383</v>
      </c>
      <c r="U111" s="3"/>
      <c r="V111" s="4"/>
      <c r="W111" s="93">
        <f>[2]Plan1!$A320</f>
        <v>46472</v>
      </c>
      <c r="X111" s="93" t="str">
        <f>[2]Plan1!$C320</f>
        <v>Paixão de Cristo</v>
      </c>
      <c r="Y111" s="83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44161</v>
      </c>
      <c r="B112" s="69">
        <f t="shared" ca="1" si="42"/>
        <v>1023.961575</v>
      </c>
      <c r="C112" s="6">
        <f t="shared" si="33"/>
        <v>1000</v>
      </c>
      <c r="D112" s="12">
        <f ca="1">IF(A112&lt;$B$1,VLOOKUP(A112,[1]DI!$A$4:$B$15000,2,FALSE),0)</f>
        <v>1.9000000000000006E-2</v>
      </c>
      <c r="E112" s="13">
        <f t="shared" ca="1" si="25"/>
        <v>1.0000746899999999</v>
      </c>
      <c r="F112" s="13">
        <f ca="1">(TRUNC(PRODUCT($E$12:$E111),16))</f>
        <v>1.00516671924414</v>
      </c>
      <c r="G112" s="13">
        <f t="shared" si="34"/>
        <v>1</v>
      </c>
      <c r="H112" s="13">
        <f t="shared" ca="1" si="26"/>
        <v>1.0051667200000001</v>
      </c>
      <c r="I112" s="12">
        <f t="shared" si="35"/>
        <v>7.0000000000000007E-2</v>
      </c>
      <c r="J112" s="34">
        <f t="shared" si="36"/>
        <v>44061</v>
      </c>
      <c r="K112" s="2">
        <f t="shared" si="37"/>
        <v>69</v>
      </c>
      <c r="L112" s="17">
        <f t="shared" si="38"/>
        <v>69</v>
      </c>
      <c r="M112" s="11">
        <f t="shared" si="27"/>
        <v>1.018698246</v>
      </c>
      <c r="N112" s="11">
        <f t="shared" ca="1" si="28"/>
        <v>1.023961575</v>
      </c>
      <c r="O112" s="17">
        <f t="shared" si="39"/>
        <v>0</v>
      </c>
      <c r="P112" s="13">
        <f t="shared" ca="1" si="29"/>
        <v>23.961575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45383</v>
      </c>
      <c r="U112" s="3"/>
      <c r="V112" s="4"/>
      <c r="W112" s="93">
        <f>[2]Plan1!$A321</f>
        <v>46498</v>
      </c>
      <c r="X112" s="93" t="str">
        <f>[2]Plan1!$C321</f>
        <v>Tiradentes</v>
      </c>
      <c r="Y112" s="83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44162</v>
      </c>
      <c r="B113" s="69">
        <f t="shared" ca="1" si="42"/>
        <v>1024.3130349999999</v>
      </c>
      <c r="C113" s="6">
        <f t="shared" si="33"/>
        <v>1000</v>
      </c>
      <c r="D113" s="12">
        <f ca="1">IF(A113&lt;$B$1,VLOOKUP(A113,[1]DI!$A$4:$B$15000,2,FALSE),0)</f>
        <v>1.9000000000000006E-2</v>
      </c>
      <c r="E113" s="13">
        <f t="shared" ca="1" si="25"/>
        <v>1.0000746899999999</v>
      </c>
      <c r="F113" s="13">
        <f ca="1">(TRUNC(PRODUCT($E$12:$E112),16))</f>
        <v>1.0052417951464001</v>
      </c>
      <c r="G113" s="13">
        <f t="shared" si="34"/>
        <v>1</v>
      </c>
      <c r="H113" s="13">
        <f t="shared" ca="1" si="26"/>
        <v>1.0052418000000001</v>
      </c>
      <c r="I113" s="12">
        <f t="shared" si="35"/>
        <v>7.0000000000000007E-2</v>
      </c>
      <c r="J113" s="34">
        <f t="shared" si="36"/>
        <v>44061</v>
      </c>
      <c r="K113" s="2">
        <f t="shared" si="37"/>
        <v>70</v>
      </c>
      <c r="L113" s="17">
        <f t="shared" si="38"/>
        <v>70</v>
      </c>
      <c r="M113" s="11">
        <f t="shared" si="27"/>
        <v>1.0189717890000001</v>
      </c>
      <c r="N113" s="11">
        <f t="shared" ca="1" si="28"/>
        <v>1.024313035</v>
      </c>
      <c r="O113" s="17">
        <f t="shared" si="39"/>
        <v>0</v>
      </c>
      <c r="P113" s="13">
        <f t="shared" ca="1" si="29"/>
        <v>24.313034999999999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45383</v>
      </c>
      <c r="U113" s="3"/>
      <c r="V113" s="4"/>
      <c r="W113" s="93">
        <f>[2]Plan1!$A322</f>
        <v>46508</v>
      </c>
      <c r="X113" s="93" t="str">
        <f>[2]Plan1!$C322</f>
        <v>Dia do Trabalho</v>
      </c>
      <c r="Y113" s="83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44163</v>
      </c>
      <c r="B114" s="69">
        <f t="shared" ca="1" si="42"/>
        <v>1024.664612</v>
      </c>
      <c r="C114" s="6">
        <f t="shared" si="33"/>
        <v>1000</v>
      </c>
      <c r="D114" s="12">
        <f ca="1">IF(A114&lt;$B$1,VLOOKUP(A114,[1]DI!$A$4:$B$15000,2,FALSE),0)</f>
        <v>0</v>
      </c>
      <c r="E114" s="13">
        <f t="shared" ca="1" si="25"/>
        <v>1</v>
      </c>
      <c r="F114" s="13">
        <f ca="1">(TRUNC(PRODUCT($E$12:$E113),16))</f>
        <v>1.00531687665608</v>
      </c>
      <c r="G114" s="13">
        <f t="shared" si="34"/>
        <v>1</v>
      </c>
      <c r="H114" s="13">
        <f t="shared" ca="1" si="26"/>
        <v>1.0053168800000001</v>
      </c>
      <c r="I114" s="12">
        <f t="shared" si="35"/>
        <v>7.0000000000000007E-2</v>
      </c>
      <c r="J114" s="34">
        <f t="shared" si="36"/>
        <v>44061</v>
      </c>
      <c r="K114" s="2">
        <f t="shared" si="37"/>
        <v>70</v>
      </c>
      <c r="L114" s="17">
        <f t="shared" si="38"/>
        <v>71</v>
      </c>
      <c r="M114" s="11">
        <f t="shared" si="27"/>
        <v>1.019245406</v>
      </c>
      <c r="N114" s="11">
        <f t="shared" ca="1" si="28"/>
        <v>1.024664612</v>
      </c>
      <c r="O114" s="17">
        <f t="shared" si="39"/>
        <v>0</v>
      </c>
      <c r="P114" s="13">
        <f t="shared" ca="1" si="29"/>
        <v>24.664612000000002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45383</v>
      </c>
      <c r="U114" s="3"/>
      <c r="V114" s="4"/>
      <c r="W114" s="93">
        <f>[2]Plan1!$A323</f>
        <v>46534</v>
      </c>
      <c r="X114" s="93" t="str">
        <f>[2]Plan1!$C323</f>
        <v>Corpus Christi</v>
      </c>
      <c r="Y114" s="83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44164</v>
      </c>
      <c r="B115" s="69">
        <f t="shared" ca="1" si="42"/>
        <v>1024.664612</v>
      </c>
      <c r="C115" s="6">
        <f t="shared" si="33"/>
        <v>1000</v>
      </c>
      <c r="D115" s="12">
        <f ca="1">IF(A115&lt;$B$1,VLOOKUP(A115,[1]DI!$A$4:$B$15000,2,FALSE),0)</f>
        <v>0</v>
      </c>
      <c r="E115" s="13">
        <f t="shared" ca="1" si="25"/>
        <v>1</v>
      </c>
      <c r="F115" s="13">
        <f ca="1">(TRUNC(PRODUCT($E$12:$E114),16))</f>
        <v>1.00531687665608</v>
      </c>
      <c r="G115" s="13">
        <f t="shared" si="34"/>
        <v>1</v>
      </c>
      <c r="H115" s="13">
        <f t="shared" ca="1" si="26"/>
        <v>1.0053168800000001</v>
      </c>
      <c r="I115" s="12">
        <f t="shared" si="35"/>
        <v>7.0000000000000007E-2</v>
      </c>
      <c r="J115" s="34">
        <f t="shared" si="36"/>
        <v>44061</v>
      </c>
      <c r="K115" s="2">
        <f t="shared" si="37"/>
        <v>70</v>
      </c>
      <c r="L115" s="17">
        <f t="shared" si="38"/>
        <v>71</v>
      </c>
      <c r="M115" s="11">
        <f t="shared" si="27"/>
        <v>1.019245406</v>
      </c>
      <c r="N115" s="11">
        <f t="shared" ca="1" si="28"/>
        <v>1.024664612</v>
      </c>
      <c r="O115" s="17">
        <f t="shared" si="39"/>
        <v>0</v>
      </c>
      <c r="P115" s="13">
        <f t="shared" ca="1" si="29"/>
        <v>24.664612000000002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45383</v>
      </c>
      <c r="U115" s="3"/>
      <c r="V115" s="4"/>
      <c r="W115" s="93">
        <f>[2]Plan1!$A324</f>
        <v>46637</v>
      </c>
      <c r="X115" s="93" t="str">
        <f>[2]Plan1!$C324</f>
        <v>Independência do Brasil</v>
      </c>
      <c r="Y115" s="83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44165</v>
      </c>
      <c r="B116" s="69">
        <f t="shared" ca="1" si="42"/>
        <v>1024.664612</v>
      </c>
      <c r="C116" s="6">
        <f t="shared" si="33"/>
        <v>1000</v>
      </c>
      <c r="D116" s="12">
        <f ca="1">IF(A116&lt;$B$1,VLOOKUP(A116,[1]DI!$A$4:$B$15000,2,FALSE),0)</f>
        <v>1.9000000000000006E-2</v>
      </c>
      <c r="E116" s="13">
        <f t="shared" ca="1" si="25"/>
        <v>1.0000746899999999</v>
      </c>
      <c r="F116" s="13">
        <f ca="1">(TRUNC(PRODUCT($E$12:$E115),16))</f>
        <v>1.00531687665608</v>
      </c>
      <c r="G116" s="13">
        <f t="shared" si="34"/>
        <v>1</v>
      </c>
      <c r="H116" s="13">
        <f t="shared" ca="1" si="26"/>
        <v>1.0053168800000001</v>
      </c>
      <c r="I116" s="12">
        <f t="shared" si="35"/>
        <v>7.0000000000000007E-2</v>
      </c>
      <c r="J116" s="34">
        <f t="shared" si="36"/>
        <v>44061</v>
      </c>
      <c r="K116" s="2">
        <f t="shared" si="37"/>
        <v>71</v>
      </c>
      <c r="L116" s="17">
        <f t="shared" si="38"/>
        <v>71</v>
      </c>
      <c r="M116" s="11">
        <f t="shared" si="27"/>
        <v>1.019245406</v>
      </c>
      <c r="N116" s="11">
        <f t="shared" ca="1" si="28"/>
        <v>1.024664612</v>
      </c>
      <c r="O116" s="17">
        <f t="shared" si="39"/>
        <v>0</v>
      </c>
      <c r="P116" s="13">
        <f t="shared" ca="1" si="29"/>
        <v>24.664612000000002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45383</v>
      </c>
      <c r="U116" s="3"/>
      <c r="V116" s="4"/>
      <c r="W116" s="93">
        <f>[2]Plan1!$A325</f>
        <v>46672</v>
      </c>
      <c r="X116" s="93" t="str">
        <f>[2]Plan1!$C325</f>
        <v>Nossa Sr.a Aparecida - Padroeira do Brasil</v>
      </c>
      <c r="Y116" s="83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44166</v>
      </c>
      <c r="B117" s="69">
        <f t="shared" ca="1" si="42"/>
        <v>1025.01630299</v>
      </c>
      <c r="C117" s="6">
        <f t="shared" si="33"/>
        <v>1000</v>
      </c>
      <c r="D117" s="12">
        <f ca="1">IF(A117&lt;$B$1,VLOOKUP(A117,[1]DI!$A$4:$B$15000,2,FALSE),0)</f>
        <v>1.9000000000000006E-2</v>
      </c>
      <c r="E117" s="13">
        <f t="shared" ca="1" si="25"/>
        <v>1.0000746899999999</v>
      </c>
      <c r="F117" s="13">
        <f ca="1">(TRUNC(PRODUCT($E$12:$E116),16))</f>
        <v>1.0053919637736</v>
      </c>
      <c r="G117" s="13">
        <f t="shared" si="34"/>
        <v>1</v>
      </c>
      <c r="H117" s="13">
        <f t="shared" ca="1" si="26"/>
        <v>1.0053919600000001</v>
      </c>
      <c r="I117" s="12">
        <f t="shared" si="35"/>
        <v>7.0000000000000007E-2</v>
      </c>
      <c r="J117" s="34">
        <f t="shared" si="36"/>
        <v>44061</v>
      </c>
      <c r="K117" s="2">
        <f t="shared" si="37"/>
        <v>72</v>
      </c>
      <c r="L117" s="17">
        <f t="shared" si="38"/>
        <v>72</v>
      </c>
      <c r="M117" s="11">
        <f t="shared" si="27"/>
        <v>1.0195190970000001</v>
      </c>
      <c r="N117" s="11">
        <f t="shared" ca="1" si="28"/>
        <v>1.0250163029999999</v>
      </c>
      <c r="O117" s="17">
        <f t="shared" si="39"/>
        <v>0</v>
      </c>
      <c r="P117" s="13">
        <f t="shared" ca="1" si="29"/>
        <v>25.01630299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45383</v>
      </c>
      <c r="U117" s="3"/>
      <c r="V117" s="4"/>
      <c r="W117" s="93">
        <f>[2]Plan1!$A326</f>
        <v>46693</v>
      </c>
      <c r="X117" s="93" t="str">
        <f>[2]Plan1!$C326</f>
        <v>Finados</v>
      </c>
      <c r="Y117" s="83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44167</v>
      </c>
      <c r="B118" s="69">
        <f t="shared" ca="1" si="42"/>
        <v>1025.3681299899999</v>
      </c>
      <c r="C118" s="6">
        <f t="shared" si="33"/>
        <v>1000</v>
      </c>
      <c r="D118" s="12">
        <f ca="1">IF(A118&lt;$B$1,VLOOKUP(A118,[1]DI!$A$4:$B$15000,2,FALSE),0)</f>
        <v>1.9000000000000006E-2</v>
      </c>
      <c r="E118" s="13">
        <f t="shared" ca="1" si="25"/>
        <v>1.0000746899999999</v>
      </c>
      <c r="F118" s="13">
        <f ca="1">(TRUNC(PRODUCT($E$12:$E117),16))</f>
        <v>1.00546705649937</v>
      </c>
      <c r="G118" s="13">
        <f t="shared" si="34"/>
        <v>1</v>
      </c>
      <c r="H118" s="13">
        <f t="shared" ca="1" si="26"/>
        <v>1.00546706</v>
      </c>
      <c r="I118" s="12">
        <f t="shared" si="35"/>
        <v>7.0000000000000007E-2</v>
      </c>
      <c r="J118" s="34">
        <f t="shared" si="36"/>
        <v>44061</v>
      </c>
      <c r="K118" s="2">
        <f t="shared" si="37"/>
        <v>73</v>
      </c>
      <c r="L118" s="17">
        <f t="shared" si="38"/>
        <v>73</v>
      </c>
      <c r="M118" s="11">
        <f t="shared" si="27"/>
        <v>1.019792861</v>
      </c>
      <c r="N118" s="11">
        <f t="shared" ca="1" si="28"/>
        <v>1.0253681299999999</v>
      </c>
      <c r="O118" s="17">
        <f t="shared" si="39"/>
        <v>0</v>
      </c>
      <c r="P118" s="13">
        <f t="shared" ca="1" si="29"/>
        <v>25.36812999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45383</v>
      </c>
      <c r="U118" s="3"/>
      <c r="V118" s="4"/>
      <c r="W118" s="93">
        <f>[2]Plan1!$A327</f>
        <v>46706</v>
      </c>
      <c r="X118" s="93" t="str">
        <f>[2]Plan1!$C327</f>
        <v>Proclamação da República</v>
      </c>
      <c r="Y118" s="83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44168</v>
      </c>
      <c r="B119" s="69">
        <f t="shared" ca="1" si="42"/>
        <v>1025.7200609900001</v>
      </c>
      <c r="C119" s="6">
        <f t="shared" si="33"/>
        <v>1000</v>
      </c>
      <c r="D119" s="12">
        <f ca="1">IF(A119&lt;$B$1,VLOOKUP(A119,[1]DI!$A$4:$B$15000,2,FALSE),0)</f>
        <v>1.9000000000000006E-2</v>
      </c>
      <c r="E119" s="13">
        <f t="shared" ca="1" si="25"/>
        <v>1.0000746899999999</v>
      </c>
      <c r="F119" s="13">
        <f ca="1">(TRUNC(PRODUCT($E$12:$E118),16))</f>
        <v>1.0055421548338199</v>
      </c>
      <c r="G119" s="13">
        <f t="shared" si="34"/>
        <v>1</v>
      </c>
      <c r="H119" s="13">
        <f t="shared" ca="1" si="26"/>
        <v>1.0055421499999999</v>
      </c>
      <c r="I119" s="12">
        <f t="shared" si="35"/>
        <v>7.0000000000000007E-2</v>
      </c>
      <c r="J119" s="34">
        <f t="shared" si="36"/>
        <v>44061</v>
      </c>
      <c r="K119" s="2">
        <f t="shared" si="37"/>
        <v>74</v>
      </c>
      <c r="L119" s="17">
        <f t="shared" si="38"/>
        <v>74</v>
      </c>
      <c r="M119" s="11">
        <f t="shared" si="27"/>
        <v>1.0200666979999999</v>
      </c>
      <c r="N119" s="11">
        <f t="shared" ca="1" si="28"/>
        <v>1.0257200609999999</v>
      </c>
      <c r="O119" s="17">
        <f t="shared" si="39"/>
        <v>0</v>
      </c>
      <c r="P119" s="13">
        <f t="shared" ca="1" si="29"/>
        <v>25.72006099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45383</v>
      </c>
      <c r="U119" s="3"/>
      <c r="V119" s="4"/>
      <c r="W119" s="93">
        <f>[2]Plan1!$A328</f>
        <v>46711</v>
      </c>
      <c r="X119" s="93" t="str">
        <f>[2]Plan1!$C328</f>
        <v>Dia Nacional de Zumbi e da Consciência Negra</v>
      </c>
      <c r="Y119" s="83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44169</v>
      </c>
      <c r="B120" s="69">
        <f t="shared" ca="1" si="42"/>
        <v>1026.072128</v>
      </c>
      <c r="C120" s="6">
        <f t="shared" si="33"/>
        <v>1000</v>
      </c>
      <c r="D120" s="12">
        <f ca="1">IF(A120&lt;$B$1,VLOOKUP(A120,[1]DI!$A$4:$B$15000,2,FALSE),0)</f>
        <v>1.9000000000000006E-2</v>
      </c>
      <c r="E120" s="13">
        <f t="shared" ca="1" si="25"/>
        <v>1.0000746899999999</v>
      </c>
      <c r="F120" s="13">
        <f ca="1">(TRUNC(PRODUCT($E$12:$E119),16))</f>
        <v>1.00561725877737</v>
      </c>
      <c r="G120" s="13">
        <f t="shared" si="34"/>
        <v>1</v>
      </c>
      <c r="H120" s="13">
        <f t="shared" ca="1" si="26"/>
        <v>1.00561726</v>
      </c>
      <c r="I120" s="12">
        <f t="shared" si="35"/>
        <v>7.0000000000000007E-2</v>
      </c>
      <c r="J120" s="34">
        <f t="shared" si="36"/>
        <v>44061</v>
      </c>
      <c r="K120" s="2">
        <f t="shared" si="37"/>
        <v>75</v>
      </c>
      <c r="L120" s="17">
        <f t="shared" si="38"/>
        <v>75</v>
      </c>
      <c r="M120" s="11">
        <f t="shared" si="27"/>
        <v>1.0203406100000001</v>
      </c>
      <c r="N120" s="11">
        <f t="shared" ca="1" si="28"/>
        <v>1.026072128</v>
      </c>
      <c r="O120" s="17">
        <f t="shared" si="39"/>
        <v>0</v>
      </c>
      <c r="P120" s="13">
        <f t="shared" ca="1" si="29"/>
        <v>26.072127999999999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45383</v>
      </c>
      <c r="U120" s="3"/>
      <c r="V120" s="4"/>
      <c r="W120" s="93">
        <f>[2]Plan1!$A329</f>
        <v>46746</v>
      </c>
      <c r="X120" s="93" t="str">
        <f>[2]Plan1!$C329</f>
        <v>Natal</v>
      </c>
      <c r="Y120" s="83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44170</v>
      </c>
      <c r="B121" s="69">
        <f t="shared" ca="1" si="42"/>
        <v>1026.42430999</v>
      </c>
      <c r="C121" s="6">
        <f t="shared" si="33"/>
        <v>1000</v>
      </c>
      <c r="D121" s="12">
        <f ca="1">IF(A121&lt;$B$1,VLOOKUP(A121,[1]DI!$A$4:$B$15000,2,FALSE),0)</f>
        <v>0</v>
      </c>
      <c r="E121" s="13">
        <f t="shared" ca="1" si="25"/>
        <v>1</v>
      </c>
      <c r="F121" s="13">
        <f ca="1">(TRUNC(PRODUCT($E$12:$E120),16))</f>
        <v>1.00569236833042</v>
      </c>
      <c r="G121" s="13">
        <f t="shared" si="34"/>
        <v>1</v>
      </c>
      <c r="H121" s="13">
        <f t="shared" ca="1" si="26"/>
        <v>1.00569237</v>
      </c>
      <c r="I121" s="12">
        <f t="shared" si="35"/>
        <v>7.0000000000000007E-2</v>
      </c>
      <c r="J121" s="34">
        <f t="shared" si="36"/>
        <v>44061</v>
      </c>
      <c r="K121" s="2">
        <f t="shared" si="37"/>
        <v>75</v>
      </c>
      <c r="L121" s="17">
        <f t="shared" si="38"/>
        <v>76</v>
      </c>
      <c r="M121" s="11">
        <f t="shared" si="27"/>
        <v>1.020614594</v>
      </c>
      <c r="N121" s="11">
        <f t="shared" ca="1" si="28"/>
        <v>1.0264243099999999</v>
      </c>
      <c r="O121" s="17">
        <f t="shared" si="39"/>
        <v>0</v>
      </c>
      <c r="P121" s="13">
        <f t="shared" ca="1" si="29"/>
        <v>26.424309990000001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45383</v>
      </c>
      <c r="U121" s="3"/>
      <c r="V121" s="4"/>
      <c r="W121" s="93">
        <f>[2]Plan1!$A330</f>
        <v>46753</v>
      </c>
      <c r="X121" s="93" t="str">
        <f>[2]Plan1!$C330</f>
        <v>Confraternização Universal</v>
      </c>
      <c r="Y121" s="83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44171</v>
      </c>
      <c r="B122" s="69">
        <f t="shared" ca="1" si="42"/>
        <v>1026.42430999</v>
      </c>
      <c r="C122" s="6">
        <f t="shared" si="33"/>
        <v>1000</v>
      </c>
      <c r="D122" s="12">
        <f ca="1">IF(A122&lt;$B$1,VLOOKUP(A122,[1]DI!$A$4:$B$15000,2,FALSE),0)</f>
        <v>0</v>
      </c>
      <c r="E122" s="13">
        <f t="shared" ca="1" si="25"/>
        <v>1</v>
      </c>
      <c r="F122" s="13">
        <f ca="1">(TRUNC(PRODUCT($E$12:$E121),16))</f>
        <v>1.00569236833042</v>
      </c>
      <c r="G122" s="13">
        <f t="shared" si="34"/>
        <v>1</v>
      </c>
      <c r="H122" s="13">
        <f t="shared" ca="1" si="26"/>
        <v>1.00569237</v>
      </c>
      <c r="I122" s="12">
        <f t="shared" si="35"/>
        <v>7.0000000000000007E-2</v>
      </c>
      <c r="J122" s="34">
        <f t="shared" si="36"/>
        <v>44061</v>
      </c>
      <c r="K122" s="2">
        <f t="shared" si="37"/>
        <v>75</v>
      </c>
      <c r="L122" s="17">
        <f t="shared" si="38"/>
        <v>76</v>
      </c>
      <c r="M122" s="11">
        <f t="shared" si="27"/>
        <v>1.020614594</v>
      </c>
      <c r="N122" s="11">
        <f t="shared" ca="1" si="28"/>
        <v>1.0264243099999999</v>
      </c>
      <c r="O122" s="17">
        <f t="shared" si="39"/>
        <v>0</v>
      </c>
      <c r="P122" s="13">
        <f t="shared" ca="1" si="29"/>
        <v>26.424309990000001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45383</v>
      </c>
      <c r="U122" s="3"/>
      <c r="V122" s="4"/>
      <c r="W122" s="93">
        <f>[2]Plan1!$A331</f>
        <v>46811</v>
      </c>
      <c r="X122" s="93" t="str">
        <f>[2]Plan1!$C331</f>
        <v>Carnaval</v>
      </c>
      <c r="Y122" s="83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44172</v>
      </c>
      <c r="B123" s="69">
        <f t="shared" ca="1" si="42"/>
        <v>1026.42430999</v>
      </c>
      <c r="C123" s="6">
        <f t="shared" si="33"/>
        <v>1000</v>
      </c>
      <c r="D123" s="12">
        <f ca="1">IF(A123&lt;$B$1,VLOOKUP(A123,[1]DI!$A$4:$B$15000,2,FALSE),0)</f>
        <v>1.9000000000000006E-2</v>
      </c>
      <c r="E123" s="13">
        <f t="shared" ca="1" si="25"/>
        <v>1.0000746899999999</v>
      </c>
      <c r="F123" s="13">
        <f ca="1">(TRUNC(PRODUCT($E$12:$E122),16))</f>
        <v>1.00569236833042</v>
      </c>
      <c r="G123" s="13">
        <f t="shared" si="34"/>
        <v>1</v>
      </c>
      <c r="H123" s="13">
        <f t="shared" ca="1" si="26"/>
        <v>1.00569237</v>
      </c>
      <c r="I123" s="12">
        <f t="shared" si="35"/>
        <v>7.0000000000000007E-2</v>
      </c>
      <c r="J123" s="34">
        <f t="shared" si="36"/>
        <v>44061</v>
      </c>
      <c r="K123" s="2">
        <f t="shared" si="37"/>
        <v>76</v>
      </c>
      <c r="L123" s="17">
        <f t="shared" si="38"/>
        <v>76</v>
      </c>
      <c r="M123" s="11">
        <f t="shared" si="27"/>
        <v>1.020614594</v>
      </c>
      <c r="N123" s="11">
        <f t="shared" ca="1" si="28"/>
        <v>1.0264243099999999</v>
      </c>
      <c r="O123" s="17">
        <f t="shared" si="39"/>
        <v>0</v>
      </c>
      <c r="P123" s="13">
        <f t="shared" ca="1" si="29"/>
        <v>26.424309990000001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45383</v>
      </c>
      <c r="U123" s="3"/>
      <c r="V123" s="4"/>
      <c r="W123" s="93">
        <f>[2]Plan1!$A332</f>
        <v>46812</v>
      </c>
      <c r="X123" s="93" t="str">
        <f>[2]Plan1!$C332</f>
        <v>Carnaval</v>
      </c>
      <c r="Y123" s="83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44173</v>
      </c>
      <c r="B124" s="69">
        <f t="shared" ca="1" si="42"/>
        <v>1026.776607</v>
      </c>
      <c r="C124" s="6">
        <f t="shared" si="33"/>
        <v>1000</v>
      </c>
      <c r="D124" s="12">
        <f ca="1">IF(A124&lt;$B$1,VLOOKUP(A124,[1]DI!$A$4:$B$15000,2,FALSE),0)</f>
        <v>1.9000000000000006E-2</v>
      </c>
      <c r="E124" s="13">
        <f t="shared" ca="1" si="25"/>
        <v>1.0000746899999999</v>
      </c>
      <c r="F124" s="13">
        <f ca="1">(TRUNC(PRODUCT($E$12:$E123),16))</f>
        <v>1.0057674834934101</v>
      </c>
      <c r="G124" s="13">
        <f t="shared" si="34"/>
        <v>1</v>
      </c>
      <c r="H124" s="13">
        <f t="shared" ca="1" si="26"/>
        <v>1.00576748</v>
      </c>
      <c r="I124" s="12">
        <f t="shared" si="35"/>
        <v>7.0000000000000007E-2</v>
      </c>
      <c r="J124" s="34">
        <f t="shared" si="36"/>
        <v>44061</v>
      </c>
      <c r="K124" s="2">
        <f t="shared" si="37"/>
        <v>77</v>
      </c>
      <c r="L124" s="17">
        <f t="shared" si="38"/>
        <v>77</v>
      </c>
      <c r="M124" s="11">
        <f t="shared" si="27"/>
        <v>1.020888652</v>
      </c>
      <c r="N124" s="11">
        <f t="shared" ca="1" si="28"/>
        <v>1.026776607</v>
      </c>
      <c r="O124" s="17">
        <f t="shared" si="39"/>
        <v>0</v>
      </c>
      <c r="P124" s="13">
        <f t="shared" ca="1" si="29"/>
        <v>26.776606999999998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45383</v>
      </c>
      <c r="U124" s="3"/>
      <c r="V124" s="4"/>
      <c r="W124" s="93">
        <f>[2]Plan1!$A333</f>
        <v>46857</v>
      </c>
      <c r="X124" s="93" t="str">
        <f>[2]Plan1!$C333</f>
        <v>Paixão de Cristo</v>
      </c>
      <c r="Y124" s="83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44174</v>
      </c>
      <c r="B125" s="69">
        <f t="shared" ca="1" si="42"/>
        <v>1027.1290300000001</v>
      </c>
      <c r="C125" s="6">
        <f t="shared" si="33"/>
        <v>1000</v>
      </c>
      <c r="D125" s="12">
        <f ca="1">IF(A125&lt;$B$1,VLOOKUP(A125,[1]DI!$A$4:$B$15000,2,FALSE),0)</f>
        <v>1.9000000000000006E-2</v>
      </c>
      <c r="E125" s="13">
        <f t="shared" ca="1" si="25"/>
        <v>1.0000746899999999</v>
      </c>
      <c r="F125" s="13">
        <f ca="1">(TRUNC(PRODUCT($E$12:$E124),16))</f>
        <v>1.0058426042667601</v>
      </c>
      <c r="G125" s="13">
        <f t="shared" si="34"/>
        <v>1</v>
      </c>
      <c r="H125" s="13">
        <f t="shared" ca="1" si="26"/>
        <v>1.0058426</v>
      </c>
      <c r="I125" s="12">
        <f t="shared" si="35"/>
        <v>7.0000000000000007E-2</v>
      </c>
      <c r="J125" s="34">
        <f t="shared" si="36"/>
        <v>44061</v>
      </c>
      <c r="K125" s="2">
        <f t="shared" si="37"/>
        <v>78</v>
      </c>
      <c r="L125" s="17">
        <f t="shared" si="38"/>
        <v>78</v>
      </c>
      <c r="M125" s="11">
        <f t="shared" si="27"/>
        <v>1.0211627839999999</v>
      </c>
      <c r="N125" s="11">
        <f t="shared" ca="1" si="28"/>
        <v>1.02712903</v>
      </c>
      <c r="O125" s="17">
        <f t="shared" si="39"/>
        <v>0</v>
      </c>
      <c r="P125" s="13">
        <f t="shared" ca="1" si="29"/>
        <v>27.12903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45383</v>
      </c>
      <c r="U125" s="3"/>
      <c r="V125" s="4"/>
      <c r="W125" s="93">
        <f>[2]Plan1!$A334</f>
        <v>46864</v>
      </c>
      <c r="X125" s="93" t="str">
        <f>[2]Plan1!$C334</f>
        <v>Tiradentes</v>
      </c>
      <c r="Y125" s="83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44175</v>
      </c>
      <c r="B126" s="69">
        <f t="shared" ca="1" si="42"/>
        <v>1027.48157799</v>
      </c>
      <c r="C126" s="6">
        <f t="shared" si="33"/>
        <v>1000</v>
      </c>
      <c r="D126" s="12">
        <f ca="1">IF(A126&lt;$B$1,VLOOKUP(A126,[1]DI!$A$4:$B$15000,2,FALSE),0)</f>
        <v>1.9000000000000006E-2</v>
      </c>
      <c r="E126" s="13">
        <f t="shared" ca="1" si="25"/>
        <v>1.0000746899999999</v>
      </c>
      <c r="F126" s="13">
        <f ca="1">(TRUNC(PRODUCT($E$12:$E125),16))</f>
        <v>1.00591773065087</v>
      </c>
      <c r="G126" s="13">
        <f t="shared" si="34"/>
        <v>1</v>
      </c>
      <c r="H126" s="13">
        <f t="shared" ca="1" si="26"/>
        <v>1.00591773</v>
      </c>
      <c r="I126" s="12">
        <f t="shared" si="35"/>
        <v>7.0000000000000007E-2</v>
      </c>
      <c r="J126" s="34">
        <f t="shared" si="36"/>
        <v>44061</v>
      </c>
      <c r="K126" s="2">
        <f t="shared" si="37"/>
        <v>79</v>
      </c>
      <c r="L126" s="17">
        <f t="shared" si="38"/>
        <v>79</v>
      </c>
      <c r="M126" s="11">
        <f t="shared" si="27"/>
        <v>1.02143699</v>
      </c>
      <c r="N126" s="11">
        <f t="shared" ca="1" si="28"/>
        <v>1.027481578</v>
      </c>
      <c r="O126" s="17">
        <f t="shared" si="39"/>
        <v>0</v>
      </c>
      <c r="P126" s="13">
        <f t="shared" ca="1" si="29"/>
        <v>27.481577990000002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45383</v>
      </c>
      <c r="U126" s="3"/>
      <c r="V126" s="4"/>
      <c r="W126" s="93">
        <f>[2]Plan1!$A335</f>
        <v>46874</v>
      </c>
      <c r="X126" s="93" t="str">
        <f>[2]Plan1!$C335</f>
        <v>Dia do Trabalho</v>
      </c>
      <c r="Y126" s="83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44176</v>
      </c>
      <c r="B127" s="69">
        <f t="shared" ca="1" si="42"/>
        <v>1027.8342419999999</v>
      </c>
      <c r="C127" s="6">
        <f t="shared" si="33"/>
        <v>1000</v>
      </c>
      <c r="D127" s="12">
        <f ca="1">IF(A127&lt;$B$1,VLOOKUP(A127,[1]DI!$A$4:$B$15000,2,FALSE),0)</f>
        <v>1.9000000000000006E-2</v>
      </c>
      <c r="E127" s="13">
        <f t="shared" ca="1" si="25"/>
        <v>1.0000746899999999</v>
      </c>
      <c r="F127" s="13">
        <f ca="1">(TRUNC(PRODUCT($E$12:$E126),16))</f>
        <v>1.00599286264617</v>
      </c>
      <c r="G127" s="13">
        <f t="shared" si="34"/>
        <v>1</v>
      </c>
      <c r="H127" s="13">
        <f t="shared" ca="1" si="26"/>
        <v>1.0059928600000001</v>
      </c>
      <c r="I127" s="12">
        <f t="shared" si="35"/>
        <v>7.0000000000000007E-2</v>
      </c>
      <c r="J127" s="34">
        <f t="shared" si="36"/>
        <v>44061</v>
      </c>
      <c r="K127" s="2">
        <f t="shared" si="37"/>
        <v>80</v>
      </c>
      <c r="L127" s="17">
        <f t="shared" si="38"/>
        <v>80</v>
      </c>
      <c r="M127" s="11">
        <f t="shared" si="27"/>
        <v>1.0217112690000001</v>
      </c>
      <c r="N127" s="11">
        <f t="shared" ca="1" si="28"/>
        <v>1.027834242</v>
      </c>
      <c r="O127" s="17">
        <f t="shared" si="39"/>
        <v>0</v>
      </c>
      <c r="P127" s="13">
        <f t="shared" ca="1" si="29"/>
        <v>27.834242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45383</v>
      </c>
      <c r="U127" s="3"/>
      <c r="V127" s="4"/>
      <c r="W127" s="93">
        <f>[2]Plan1!$A336</f>
        <v>46919</v>
      </c>
      <c r="X127" s="93" t="str">
        <f>[2]Plan1!$C336</f>
        <v>Corpus Christi</v>
      </c>
      <c r="Y127" s="83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44177</v>
      </c>
      <c r="B128" s="69">
        <f t="shared" ca="1" si="42"/>
        <v>1028.1870309999999</v>
      </c>
      <c r="C128" s="6">
        <f t="shared" si="33"/>
        <v>1000</v>
      </c>
      <c r="D128" s="12">
        <f ca="1">IF(A128&lt;$B$1,VLOOKUP(A128,[1]DI!$A$4:$B$15000,2,FALSE),0)</f>
        <v>0</v>
      </c>
      <c r="E128" s="13">
        <f t="shared" ca="1" si="25"/>
        <v>1</v>
      </c>
      <c r="F128" s="13">
        <f ca="1">(TRUNC(PRODUCT($E$12:$E127),16))</f>
        <v>1.00606800025308</v>
      </c>
      <c r="G128" s="13">
        <f t="shared" si="34"/>
        <v>1</v>
      </c>
      <c r="H128" s="13">
        <f t="shared" ca="1" si="26"/>
        <v>1.006068</v>
      </c>
      <c r="I128" s="12">
        <f t="shared" si="35"/>
        <v>7.0000000000000007E-2</v>
      </c>
      <c r="J128" s="34">
        <f t="shared" si="36"/>
        <v>44061</v>
      </c>
      <c r="K128" s="2">
        <f t="shared" si="37"/>
        <v>80</v>
      </c>
      <c r="L128" s="17">
        <f t="shared" si="38"/>
        <v>81</v>
      </c>
      <c r="M128" s="11">
        <f t="shared" si="27"/>
        <v>1.0219856220000001</v>
      </c>
      <c r="N128" s="11">
        <f t="shared" ca="1" si="28"/>
        <v>1.0281870310000001</v>
      </c>
      <c r="O128" s="17">
        <f t="shared" si="39"/>
        <v>0</v>
      </c>
      <c r="P128" s="13">
        <f t="shared" ca="1" si="29"/>
        <v>28.187031000000001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45383</v>
      </c>
      <c r="U128" s="3"/>
      <c r="V128" s="4"/>
      <c r="W128" s="93">
        <f>[2]Plan1!$A337</f>
        <v>47003</v>
      </c>
      <c r="X128" s="93" t="str">
        <f>[2]Plan1!$C337</f>
        <v>Independência do Brasil</v>
      </c>
      <c r="Y128" s="83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44178</v>
      </c>
      <c r="B129" s="69">
        <f t="shared" ca="1" si="42"/>
        <v>1028.1870309999999</v>
      </c>
      <c r="C129" s="6">
        <f t="shared" si="33"/>
        <v>1000</v>
      </c>
      <c r="D129" s="12">
        <f ca="1">IF(A129&lt;$B$1,VLOOKUP(A129,[1]DI!$A$4:$B$15000,2,FALSE),0)</f>
        <v>0</v>
      </c>
      <c r="E129" s="13">
        <f t="shared" ca="1" si="25"/>
        <v>1</v>
      </c>
      <c r="F129" s="13">
        <f ca="1">(TRUNC(PRODUCT($E$12:$E128),16))</f>
        <v>1.00606800025308</v>
      </c>
      <c r="G129" s="13">
        <f t="shared" si="34"/>
        <v>1</v>
      </c>
      <c r="H129" s="13">
        <f t="shared" ca="1" si="26"/>
        <v>1.006068</v>
      </c>
      <c r="I129" s="12">
        <f t="shared" si="35"/>
        <v>7.0000000000000007E-2</v>
      </c>
      <c r="J129" s="34">
        <f t="shared" si="36"/>
        <v>44061</v>
      </c>
      <c r="K129" s="2">
        <f t="shared" si="37"/>
        <v>80</v>
      </c>
      <c r="L129" s="17">
        <f t="shared" si="38"/>
        <v>81</v>
      </c>
      <c r="M129" s="11">
        <f t="shared" si="27"/>
        <v>1.0219856220000001</v>
      </c>
      <c r="N129" s="11">
        <f t="shared" ca="1" si="28"/>
        <v>1.0281870310000001</v>
      </c>
      <c r="O129" s="17">
        <f t="shared" si="39"/>
        <v>0</v>
      </c>
      <c r="P129" s="13">
        <f t="shared" ca="1" si="29"/>
        <v>28.187031000000001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45383</v>
      </c>
      <c r="U129" s="3"/>
      <c r="V129" s="4"/>
      <c r="W129" s="93">
        <f>[2]Plan1!$A338</f>
        <v>47038</v>
      </c>
      <c r="X129" s="93" t="str">
        <f>[2]Plan1!$C338</f>
        <v>Nossa Sr.a Aparecida - Padroeira do Brasil</v>
      </c>
      <c r="Y129" s="83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44179</v>
      </c>
      <c r="B130" s="69">
        <f t="shared" ca="1" si="42"/>
        <v>1028.1870309999999</v>
      </c>
      <c r="C130" s="6">
        <f t="shared" si="33"/>
        <v>1000</v>
      </c>
      <c r="D130" s="12">
        <f ca="1">IF(A130&lt;$B$1,VLOOKUP(A130,[1]DI!$A$4:$B$15000,2,FALSE),0)</f>
        <v>1.9000000000000006E-2</v>
      </c>
      <c r="E130" s="13">
        <f t="shared" ca="1" si="25"/>
        <v>1.0000746899999999</v>
      </c>
      <c r="F130" s="13">
        <f ca="1">(TRUNC(PRODUCT($E$12:$E129),16))</f>
        <v>1.00606800025308</v>
      </c>
      <c r="G130" s="13">
        <f t="shared" si="34"/>
        <v>1</v>
      </c>
      <c r="H130" s="13">
        <f t="shared" ca="1" si="26"/>
        <v>1.006068</v>
      </c>
      <c r="I130" s="12">
        <f t="shared" si="35"/>
        <v>7.0000000000000007E-2</v>
      </c>
      <c r="J130" s="34">
        <f t="shared" si="36"/>
        <v>44061</v>
      </c>
      <c r="K130" s="2">
        <f t="shared" si="37"/>
        <v>81</v>
      </c>
      <c r="L130" s="17">
        <f t="shared" si="38"/>
        <v>81</v>
      </c>
      <c r="M130" s="11">
        <f t="shared" si="27"/>
        <v>1.0219856220000001</v>
      </c>
      <c r="N130" s="11">
        <f t="shared" ca="1" si="28"/>
        <v>1.0281870310000001</v>
      </c>
      <c r="O130" s="17">
        <f t="shared" si="39"/>
        <v>0</v>
      </c>
      <c r="P130" s="13">
        <f t="shared" ca="1" si="29"/>
        <v>28.187031000000001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45383</v>
      </c>
      <c r="U130" s="3"/>
      <c r="V130" s="4"/>
      <c r="W130" s="93">
        <f>[2]Plan1!$A339</f>
        <v>47059</v>
      </c>
      <c r="X130" s="93" t="str">
        <f>[2]Plan1!$C339</f>
        <v>Finados</v>
      </c>
      <c r="Y130" s="83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44180</v>
      </c>
      <c r="B131" s="69">
        <f t="shared" ca="1" si="42"/>
        <v>1028.539935</v>
      </c>
      <c r="C131" s="6">
        <f t="shared" si="33"/>
        <v>1000</v>
      </c>
      <c r="D131" s="12">
        <f ca="1">IF(A131&lt;$B$1,VLOOKUP(A131,[1]DI!$A$4:$B$15000,2,FALSE),0)</f>
        <v>1.9000000000000006E-2</v>
      </c>
      <c r="E131" s="13">
        <f t="shared" ca="1" si="25"/>
        <v>1.0000746899999999</v>
      </c>
      <c r="F131" s="13">
        <f ca="1">(TRUNC(PRODUCT($E$12:$E130),16))</f>
        <v>1.0061431434720201</v>
      </c>
      <c r="G131" s="13">
        <f t="shared" si="34"/>
        <v>1</v>
      </c>
      <c r="H131" s="13">
        <f t="shared" ca="1" si="26"/>
        <v>1.00614314</v>
      </c>
      <c r="I131" s="12">
        <f t="shared" si="35"/>
        <v>7.0000000000000007E-2</v>
      </c>
      <c r="J131" s="34">
        <f t="shared" si="36"/>
        <v>44061</v>
      </c>
      <c r="K131" s="2">
        <f t="shared" si="37"/>
        <v>82</v>
      </c>
      <c r="L131" s="17">
        <f t="shared" si="38"/>
        <v>82</v>
      </c>
      <c r="M131" s="11">
        <f t="shared" si="27"/>
        <v>1.0222600479999999</v>
      </c>
      <c r="N131" s="11">
        <f t="shared" ca="1" si="28"/>
        <v>1.028539935</v>
      </c>
      <c r="O131" s="17">
        <f t="shared" si="39"/>
        <v>0</v>
      </c>
      <c r="P131" s="13">
        <f t="shared" ca="1" si="29"/>
        <v>28.539935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45383</v>
      </c>
      <c r="U131" s="3"/>
      <c r="V131" s="4"/>
      <c r="W131" s="93">
        <f>[2]Plan1!$A340</f>
        <v>47072</v>
      </c>
      <c r="X131" s="93" t="str">
        <f>[2]Plan1!$C340</f>
        <v>Proclamação da República</v>
      </c>
      <c r="Y131" s="83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44181</v>
      </c>
      <c r="B132" s="69">
        <f t="shared" ca="1" si="42"/>
        <v>1028.8929639999999</v>
      </c>
      <c r="C132" s="6">
        <f t="shared" si="33"/>
        <v>1000</v>
      </c>
      <c r="D132" s="12">
        <f ca="1">IF(A132&lt;$B$1,VLOOKUP(A132,[1]DI!$A$4:$B$15000,2,FALSE),0)</f>
        <v>1.9000000000000006E-2</v>
      </c>
      <c r="E132" s="13">
        <f t="shared" ca="1" si="25"/>
        <v>1.0000746899999999</v>
      </c>
      <c r="F132" s="13">
        <f ca="1">(TRUNC(PRODUCT($E$12:$E131),16))</f>
        <v>1.00621829230341</v>
      </c>
      <c r="G132" s="13">
        <f t="shared" si="34"/>
        <v>1</v>
      </c>
      <c r="H132" s="13">
        <f t="shared" ca="1" si="26"/>
        <v>1.0062182900000001</v>
      </c>
      <c r="I132" s="12">
        <f t="shared" si="35"/>
        <v>7.0000000000000007E-2</v>
      </c>
      <c r="J132" s="34">
        <f t="shared" si="36"/>
        <v>44061</v>
      </c>
      <c r="K132" s="2">
        <f t="shared" si="37"/>
        <v>83</v>
      </c>
      <c r="L132" s="17">
        <f t="shared" si="38"/>
        <v>83</v>
      </c>
      <c r="M132" s="11">
        <f t="shared" si="27"/>
        <v>1.0225345480000001</v>
      </c>
      <c r="N132" s="11">
        <f t="shared" ca="1" si="28"/>
        <v>1.028892964</v>
      </c>
      <c r="O132" s="17">
        <f t="shared" si="39"/>
        <v>0</v>
      </c>
      <c r="P132" s="13">
        <f t="shared" ca="1" si="29"/>
        <v>28.892963999999999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45383</v>
      </c>
      <c r="U132" s="3"/>
      <c r="V132" s="4"/>
      <c r="W132" s="93">
        <f>[2]Plan1!$A341</f>
        <v>47077</v>
      </c>
      <c r="X132" s="93" t="str">
        <f>[2]Plan1!$C341</f>
        <v>Dia Nacional de Zumbi e da Consciência Negra</v>
      </c>
      <c r="Y132" s="83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44182</v>
      </c>
      <c r="B133" s="69">
        <f t="shared" ca="1" si="42"/>
        <v>1029.24612</v>
      </c>
      <c r="C133" s="6">
        <f t="shared" si="33"/>
        <v>1000</v>
      </c>
      <c r="D133" s="12">
        <f ca="1">IF(A133&lt;$B$1,VLOOKUP(A133,[1]DI!$A$4:$B$15000,2,FALSE),0)</f>
        <v>1.9000000000000006E-2</v>
      </c>
      <c r="E133" s="13">
        <f t="shared" ca="1" si="25"/>
        <v>1.0000746899999999</v>
      </c>
      <c r="F133" s="13">
        <f ca="1">(TRUNC(PRODUCT($E$12:$E132),16))</f>
        <v>1.0062934467476601</v>
      </c>
      <c r="G133" s="13">
        <f t="shared" si="34"/>
        <v>1</v>
      </c>
      <c r="H133" s="13">
        <f t="shared" ca="1" si="26"/>
        <v>1.00629345</v>
      </c>
      <c r="I133" s="12">
        <f t="shared" si="35"/>
        <v>7.0000000000000007E-2</v>
      </c>
      <c r="J133" s="34">
        <f t="shared" si="36"/>
        <v>44061</v>
      </c>
      <c r="K133" s="2">
        <f t="shared" si="37"/>
        <v>84</v>
      </c>
      <c r="L133" s="17">
        <f t="shared" si="38"/>
        <v>84</v>
      </c>
      <c r="M133" s="11">
        <f t="shared" si="27"/>
        <v>1.022809122</v>
      </c>
      <c r="N133" s="11">
        <f t="shared" ca="1" si="28"/>
        <v>1.02924612</v>
      </c>
      <c r="O133" s="17">
        <f t="shared" si="39"/>
        <v>0</v>
      </c>
      <c r="P133" s="13">
        <f t="shared" ca="1" si="29"/>
        <v>29.246120000000001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45383</v>
      </c>
      <c r="U133" s="3"/>
      <c r="V133" s="4"/>
      <c r="W133" s="93">
        <f>[2]Plan1!$A342</f>
        <v>47112</v>
      </c>
      <c r="X133" s="93" t="str">
        <f>[2]Plan1!$C342</f>
        <v>Natal</v>
      </c>
      <c r="Y133" s="83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44183</v>
      </c>
      <c r="B134" s="69">
        <f t="shared" ca="1" si="42"/>
        <v>1029.599391</v>
      </c>
      <c r="C134" s="6">
        <f t="shared" si="33"/>
        <v>1000</v>
      </c>
      <c r="D134" s="12">
        <f ca="1">IF(A134&lt;$B$1,VLOOKUP(A134,[1]DI!$A$4:$B$15000,2,FALSE),0)</f>
        <v>1.9000000000000006E-2</v>
      </c>
      <c r="E134" s="13">
        <f t="shared" ca="1" si="25"/>
        <v>1.0000746899999999</v>
      </c>
      <c r="F134" s="13">
        <f ca="1">(TRUNC(PRODUCT($E$12:$E133),16))</f>
        <v>1.0063686068052</v>
      </c>
      <c r="G134" s="13">
        <f t="shared" si="34"/>
        <v>1</v>
      </c>
      <c r="H134" s="13">
        <f t="shared" ca="1" si="26"/>
        <v>1.00636861</v>
      </c>
      <c r="I134" s="12">
        <f t="shared" si="35"/>
        <v>7.0000000000000007E-2</v>
      </c>
      <c r="J134" s="34">
        <f t="shared" si="36"/>
        <v>44061</v>
      </c>
      <c r="K134" s="2">
        <f t="shared" si="37"/>
        <v>85</v>
      </c>
      <c r="L134" s="17">
        <f t="shared" si="38"/>
        <v>85</v>
      </c>
      <c r="M134" s="11">
        <f t="shared" si="27"/>
        <v>1.0230837690000001</v>
      </c>
      <c r="N134" s="11">
        <f t="shared" ca="1" si="28"/>
        <v>1.0295993910000001</v>
      </c>
      <c r="O134" s="17">
        <f t="shared" si="39"/>
        <v>0</v>
      </c>
      <c r="P134" s="13">
        <f t="shared" ca="1" si="29"/>
        <v>29.599391000000001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45383</v>
      </c>
      <c r="U134" s="3"/>
      <c r="V134" s="4"/>
      <c r="W134" s="93">
        <f>[2]Plan1!$A343</f>
        <v>47119</v>
      </c>
      <c r="X134" s="93" t="str">
        <f>[2]Plan1!$C343</f>
        <v>Confraternização Universal</v>
      </c>
      <c r="Y134" s="83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44184</v>
      </c>
      <c r="B135" s="69">
        <f t="shared" ca="1" si="42"/>
        <v>1029.9527780000001</v>
      </c>
      <c r="C135" s="6">
        <f t="shared" si="33"/>
        <v>1000</v>
      </c>
      <c r="D135" s="12">
        <f ca="1">IF(A135&lt;$B$1,VLOOKUP(A135,[1]DI!$A$4:$B$15000,2,FALSE),0)</f>
        <v>0</v>
      </c>
      <c r="E135" s="13">
        <f t="shared" ca="1" si="25"/>
        <v>1</v>
      </c>
      <c r="F135" s="13">
        <f ca="1">(TRUNC(PRODUCT($E$12:$E134),16))</f>
        <v>1.0064437724764399</v>
      </c>
      <c r="G135" s="13">
        <f t="shared" si="34"/>
        <v>1</v>
      </c>
      <c r="H135" s="13">
        <f t="shared" ca="1" si="26"/>
        <v>1.00644377</v>
      </c>
      <c r="I135" s="12">
        <f t="shared" si="35"/>
        <v>7.0000000000000007E-2</v>
      </c>
      <c r="J135" s="34">
        <f t="shared" si="36"/>
        <v>44061</v>
      </c>
      <c r="K135" s="2">
        <f t="shared" si="37"/>
        <v>85</v>
      </c>
      <c r="L135" s="17">
        <f t="shared" si="38"/>
        <v>86</v>
      </c>
      <c r="M135" s="11">
        <f t="shared" si="27"/>
        <v>1.023358491</v>
      </c>
      <c r="N135" s="11">
        <f t="shared" ca="1" si="28"/>
        <v>1.029952778</v>
      </c>
      <c r="O135" s="17">
        <f t="shared" si="39"/>
        <v>0</v>
      </c>
      <c r="P135" s="13">
        <f t="shared" ca="1" si="29"/>
        <v>29.952777999999999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45383</v>
      </c>
      <c r="U135" s="3"/>
      <c r="V135" s="4"/>
      <c r="W135" s="93">
        <f>[2]Plan1!$A344</f>
        <v>47161</v>
      </c>
      <c r="X135" s="93" t="str">
        <f>[2]Plan1!$C344</f>
        <v>Carnaval</v>
      </c>
      <c r="Y135" s="83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44185</v>
      </c>
      <c r="B136" s="69">
        <f t="shared" ca="1" si="42"/>
        <v>1029.9527780000001</v>
      </c>
      <c r="C136" s="6">
        <f t="shared" si="33"/>
        <v>1000</v>
      </c>
      <c r="D136" s="12">
        <f ca="1">IF(A136&lt;$B$1,VLOOKUP(A136,[1]DI!$A$4:$B$15000,2,FALSE),0)</f>
        <v>0</v>
      </c>
      <c r="E136" s="13">
        <f t="shared" ca="1" si="25"/>
        <v>1</v>
      </c>
      <c r="F136" s="13">
        <f ca="1">(TRUNC(PRODUCT($E$12:$E135),16))</f>
        <v>1.0064437724764399</v>
      </c>
      <c r="G136" s="13">
        <f t="shared" si="34"/>
        <v>1</v>
      </c>
      <c r="H136" s="13">
        <f t="shared" ca="1" si="26"/>
        <v>1.00644377</v>
      </c>
      <c r="I136" s="12">
        <f t="shared" si="35"/>
        <v>7.0000000000000007E-2</v>
      </c>
      <c r="J136" s="34">
        <f t="shared" si="36"/>
        <v>44061</v>
      </c>
      <c r="K136" s="2">
        <f t="shared" si="37"/>
        <v>85</v>
      </c>
      <c r="L136" s="17">
        <f t="shared" si="38"/>
        <v>86</v>
      </c>
      <c r="M136" s="11">
        <f t="shared" si="27"/>
        <v>1.023358491</v>
      </c>
      <c r="N136" s="11">
        <f t="shared" ca="1" si="28"/>
        <v>1.029952778</v>
      </c>
      <c r="O136" s="17">
        <f t="shared" si="39"/>
        <v>0</v>
      </c>
      <c r="P136" s="13">
        <f t="shared" ca="1" si="29"/>
        <v>29.952777999999999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45383</v>
      </c>
      <c r="U136" s="3"/>
      <c r="V136" s="4"/>
      <c r="W136" s="93">
        <f>[2]Plan1!$A345</f>
        <v>47162</v>
      </c>
      <c r="X136" s="93" t="str">
        <f>[2]Plan1!$C345</f>
        <v>Carnaval</v>
      </c>
      <c r="Y136" s="83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44186</v>
      </c>
      <c r="B137" s="69">
        <f t="shared" ca="1" si="42"/>
        <v>1029.9527780000001</v>
      </c>
      <c r="C137" s="6">
        <f t="shared" si="33"/>
        <v>1000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1.0064437724764399</v>
      </c>
      <c r="G137" s="13">
        <f t="shared" si="34"/>
        <v>1</v>
      </c>
      <c r="H137" s="13">
        <f t="shared" ca="1" si="26"/>
        <v>1.00644377</v>
      </c>
      <c r="I137" s="12">
        <f t="shared" si="35"/>
        <v>7.0000000000000007E-2</v>
      </c>
      <c r="J137" s="34">
        <f t="shared" si="36"/>
        <v>44061</v>
      </c>
      <c r="K137" s="2">
        <f t="shared" si="37"/>
        <v>86</v>
      </c>
      <c r="L137" s="17">
        <f t="shared" si="38"/>
        <v>86</v>
      </c>
      <c r="M137" s="11">
        <f t="shared" si="27"/>
        <v>1.023358491</v>
      </c>
      <c r="N137" s="11">
        <f t="shared" ca="1" si="28"/>
        <v>1.029952778</v>
      </c>
      <c r="O137" s="17">
        <f t="shared" si="39"/>
        <v>0</v>
      </c>
      <c r="P137" s="13">
        <f t="shared" ca="1" si="29"/>
        <v>29.952777999999999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45383</v>
      </c>
      <c r="U137" s="3"/>
      <c r="V137" s="4"/>
      <c r="W137" s="93">
        <f>[2]Plan1!$A346</f>
        <v>47207</v>
      </c>
      <c r="X137" s="93" t="str">
        <f>[2]Plan1!$C346</f>
        <v>Paixão de Cristo</v>
      </c>
      <c r="Y137" s="83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44187</v>
      </c>
      <c r="B138" s="69">
        <f t="shared" ca="1" si="42"/>
        <v>1030.30629</v>
      </c>
      <c r="C138" s="6">
        <f t="shared" si="33"/>
        <v>1000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1.0065189437618001</v>
      </c>
      <c r="G138" s="13">
        <f t="shared" si="34"/>
        <v>1</v>
      </c>
      <c r="H138" s="13">
        <f t="shared" ca="1" si="26"/>
        <v>1.0065189400000001</v>
      </c>
      <c r="I138" s="12">
        <f t="shared" si="35"/>
        <v>7.0000000000000007E-2</v>
      </c>
      <c r="J138" s="34">
        <f t="shared" si="36"/>
        <v>44061</v>
      </c>
      <c r="K138" s="2">
        <f t="shared" si="37"/>
        <v>87</v>
      </c>
      <c r="L138" s="17">
        <f t="shared" si="38"/>
        <v>87</v>
      </c>
      <c r="M138" s="11">
        <f t="shared" si="27"/>
        <v>1.0236332859999999</v>
      </c>
      <c r="N138" s="11">
        <f t="shared" ca="1" si="28"/>
        <v>1.03030629</v>
      </c>
      <c r="O138" s="17">
        <f t="shared" si="39"/>
        <v>0</v>
      </c>
      <c r="P138" s="13">
        <f t="shared" ca="1" si="29"/>
        <v>30.306290000000001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45383</v>
      </c>
      <c r="U138" s="3"/>
      <c r="V138" s="4"/>
      <c r="W138" s="93">
        <f>[2]Plan1!$A347</f>
        <v>47229</v>
      </c>
      <c r="X138" s="93" t="str">
        <f>[2]Plan1!$C347</f>
        <v>Tiradentes</v>
      </c>
      <c r="Y138" s="83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44188</v>
      </c>
      <c r="B139" s="69">
        <f t="shared" ca="1" si="42"/>
        <v>1030.6599269999999</v>
      </c>
      <c r="C139" s="6">
        <f t="shared" si="33"/>
        <v>1000</v>
      </c>
      <c r="D139" s="12">
        <f ca="1">IF(A139&lt;$B$1,VLOOKUP(A139,[1]DI!$A$4:$B$15000,2,FALSE),0)</f>
        <v>1.9000000000000006E-2</v>
      </c>
      <c r="E139" s="13">
        <f t="shared" ca="1" si="25"/>
        <v>1.0000746899999999</v>
      </c>
      <c r="F139" s="13">
        <f ca="1">(TRUNC(PRODUCT($E$12:$E138),16))</f>
        <v>1.0065941206617099</v>
      </c>
      <c r="G139" s="13">
        <f t="shared" si="34"/>
        <v>1</v>
      </c>
      <c r="H139" s="13">
        <f t="shared" ca="1" si="26"/>
        <v>1.0065941199999999</v>
      </c>
      <c r="I139" s="12">
        <f t="shared" si="35"/>
        <v>7.0000000000000007E-2</v>
      </c>
      <c r="J139" s="34">
        <f t="shared" si="36"/>
        <v>44061</v>
      </c>
      <c r="K139" s="2">
        <f t="shared" si="37"/>
        <v>88</v>
      </c>
      <c r="L139" s="17">
        <f t="shared" si="38"/>
        <v>88</v>
      </c>
      <c r="M139" s="11">
        <f t="shared" si="27"/>
        <v>1.0239081539999999</v>
      </c>
      <c r="N139" s="11">
        <f t="shared" ca="1" si="28"/>
        <v>1.0306599270000001</v>
      </c>
      <c r="O139" s="17">
        <f t="shared" si="39"/>
        <v>0</v>
      </c>
      <c r="P139" s="13">
        <f t="shared" ca="1" si="29"/>
        <v>30.659927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45383</v>
      </c>
      <c r="U139" s="3"/>
      <c r="V139" s="4"/>
      <c r="W139" s="93">
        <f>[2]Plan1!$A348</f>
        <v>47239</v>
      </c>
      <c r="X139" s="93" t="str">
        <f>[2]Plan1!$C348</f>
        <v>Dia do Trabalho</v>
      </c>
      <c r="Y139" s="83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44189</v>
      </c>
      <c r="B140" s="69">
        <f t="shared" ca="1" si="42"/>
        <v>1031.01368099</v>
      </c>
      <c r="C140" s="6">
        <f t="shared" si="33"/>
        <v>1000</v>
      </c>
      <c r="D140" s="12">
        <f ca="1">IF(A140&lt;$B$1,VLOOKUP(A140,[1]DI!$A$4:$B$15000,2,FALSE),0)</f>
        <v>1.9000000000000006E-2</v>
      </c>
      <c r="E140" s="13">
        <f t="shared" ref="E140:E203" ca="1" si="43">ROUND(((1+D140)^(1/252)),8)</f>
        <v>1.0000746899999999</v>
      </c>
      <c r="F140" s="13">
        <f ca="1">(TRUNC(PRODUCT($E$12:$E139),16))</f>
        <v>1.0066693031765901</v>
      </c>
      <c r="G140" s="13">
        <f t="shared" si="34"/>
        <v>1</v>
      </c>
      <c r="H140" s="13">
        <f t="shared" ref="H140:H203" ca="1" si="44">ROUND(F140/G140,8)</f>
        <v>1.0066693</v>
      </c>
      <c r="I140" s="12">
        <f t="shared" si="35"/>
        <v>7.0000000000000007E-2</v>
      </c>
      <c r="J140" s="34">
        <f t="shared" si="36"/>
        <v>44061</v>
      </c>
      <c r="K140" s="2">
        <f t="shared" si="37"/>
        <v>89</v>
      </c>
      <c r="L140" s="17">
        <f t="shared" si="38"/>
        <v>89</v>
      </c>
      <c r="M140" s="11">
        <f t="shared" ref="M140:M203" si="45">ROUND((I140+1)^(L140/252),9)</f>
        <v>1.0241830970000001</v>
      </c>
      <c r="N140" s="11">
        <f t="shared" ref="N140:N203" ca="1" si="46">ROUND(H140*M140,9)</f>
        <v>1.0310136809999999</v>
      </c>
      <c r="O140" s="17">
        <f t="shared" si="39"/>
        <v>0</v>
      </c>
      <c r="P140" s="13">
        <f t="shared" ref="P140:P203" ca="1" si="47">TRUNC(((N140-1)*C140),8)</f>
        <v>31.013680990000001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45383</v>
      </c>
      <c r="U140" s="3"/>
      <c r="V140" s="4"/>
      <c r="W140" s="93">
        <f>[2]Plan1!$A349</f>
        <v>47269</v>
      </c>
      <c r="X140" s="93" t="str">
        <f>[2]Plan1!$C349</f>
        <v>Corpus Christi</v>
      </c>
      <c r="Y140" s="83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44190</v>
      </c>
      <c r="B141" s="69">
        <f t="shared" ca="1" si="42"/>
        <v>1031.3675599999999</v>
      </c>
      <c r="C141" s="6">
        <f t="shared" ref="C141:C204" si="51">(C140-R140)</f>
        <v>1000</v>
      </c>
      <c r="D141" s="12">
        <f ca="1">IF(A141&lt;$B$1,VLOOKUP(A141,[1]DI!$A$4:$B$15000,2,FALSE),0)</f>
        <v>0</v>
      </c>
      <c r="E141" s="13">
        <f t="shared" ca="1" si="43"/>
        <v>1</v>
      </c>
      <c r="F141" s="13">
        <f ca="1">(TRUNC(PRODUCT($E$12:$E140),16))</f>
        <v>1.00674449130684</v>
      </c>
      <c r="G141" s="13">
        <f t="shared" ref="G141:G204" si="52">IF(O140&gt;0,F140,G140)</f>
        <v>1</v>
      </c>
      <c r="H141" s="13">
        <f t="shared" ca="1" si="44"/>
        <v>1.00674449</v>
      </c>
      <c r="I141" s="12">
        <f t="shared" ref="I141:I204" si="53">I140</f>
        <v>7.0000000000000007E-2</v>
      </c>
      <c r="J141" s="34">
        <f t="shared" ref="J141:J204" si="54">IF(O140&gt;0,VLOOKUP(O140,W$12:AG$150,2),J140)</f>
        <v>44061</v>
      </c>
      <c r="K141" s="2">
        <f t="shared" ref="K141:K204" si="55">IF(A141&gt;J141,IF(NETWORKDAYS(J141,A141,$W$21:$W$544)-1=0,1,NETWORKDAYS(J141,A141,$W$21:$W$544)-1),0)</f>
        <v>89</v>
      </c>
      <c r="L141" s="17">
        <f t="shared" ref="L141:L204" si="56">IF(AND(K141=1,K140=1),1,IF(K141&gt;0,IF(K141=K140,K141+1,K141),0))</f>
        <v>90</v>
      </c>
      <c r="M141" s="11">
        <f t="shared" si="45"/>
        <v>1.0244581129999999</v>
      </c>
      <c r="N141" s="11">
        <f t="shared" ca="1" si="46"/>
        <v>1.0313675600000001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31.367560000000001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45383</v>
      </c>
      <c r="U141" s="3"/>
      <c r="V141" s="4"/>
      <c r="W141" s="93">
        <f>[2]Plan1!$A350</f>
        <v>47368</v>
      </c>
      <c r="X141" s="93" t="str">
        <f>[2]Plan1!$C350</f>
        <v>Independência do Brasil</v>
      </c>
      <c r="Y141" s="83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44191</v>
      </c>
      <c r="B142" s="69">
        <f t="shared" ref="B142:B205" ca="1" si="60">IF(A142&lt;=TODAY(),C142+P142,IF(AND(A142&gt;TODAY(),A142&lt;=$B$1),IF(VLOOKUP(TODAY(),$A$10:$D$5000,4,FALSE)=0,"n.d",C142+P142),"n.d"))</f>
        <v>1031.3675599999999</v>
      </c>
      <c r="C142" s="6">
        <f t="shared" si="51"/>
        <v>1000</v>
      </c>
      <c r="D142" s="12">
        <f ca="1">IF(A142&lt;$B$1,VLOOKUP(A142,[1]DI!$A$4:$B$15000,2,FALSE),0)</f>
        <v>0</v>
      </c>
      <c r="E142" s="13">
        <f t="shared" ca="1" si="43"/>
        <v>1</v>
      </c>
      <c r="F142" s="13">
        <f ca="1">(TRUNC(PRODUCT($E$12:$E141),16))</f>
        <v>1.00674449130684</v>
      </c>
      <c r="G142" s="13">
        <f t="shared" si="52"/>
        <v>1</v>
      </c>
      <c r="H142" s="13">
        <f t="shared" ca="1" si="44"/>
        <v>1.00674449</v>
      </c>
      <c r="I142" s="12">
        <f t="shared" si="53"/>
        <v>7.0000000000000007E-2</v>
      </c>
      <c r="J142" s="34">
        <f t="shared" si="54"/>
        <v>44061</v>
      </c>
      <c r="K142" s="2">
        <f t="shared" si="55"/>
        <v>89</v>
      </c>
      <c r="L142" s="17">
        <f t="shared" si="56"/>
        <v>90</v>
      </c>
      <c r="M142" s="11">
        <f t="shared" si="45"/>
        <v>1.0244581129999999</v>
      </c>
      <c r="N142" s="11">
        <f t="shared" ca="1" si="46"/>
        <v>1.0313675600000001</v>
      </c>
      <c r="O142" s="17">
        <f t="shared" si="57"/>
        <v>0</v>
      </c>
      <c r="P142" s="13">
        <f t="shared" ca="1" si="47"/>
        <v>31.367560000000001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45383</v>
      </c>
      <c r="U142" s="3"/>
      <c r="V142" s="3"/>
      <c r="W142" s="93">
        <f>[2]Plan1!$A351</f>
        <v>47403</v>
      </c>
      <c r="X142" s="93" t="str">
        <f>[2]Plan1!$C351</f>
        <v>Nossa Sr.a Aparecida - Padroeira do Brasil</v>
      </c>
      <c r="Y142" s="83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44192</v>
      </c>
      <c r="B143" s="69">
        <f t="shared" ca="1" si="60"/>
        <v>1031.3675599999999</v>
      </c>
      <c r="C143" s="6">
        <f t="shared" si="51"/>
        <v>1000</v>
      </c>
      <c r="D143" s="12">
        <f ca="1">IF(A143&lt;$B$1,VLOOKUP(A143,[1]DI!$A$4:$B$15000,2,FALSE),0)</f>
        <v>0</v>
      </c>
      <c r="E143" s="13">
        <f t="shared" ca="1" si="43"/>
        <v>1</v>
      </c>
      <c r="F143" s="13">
        <f ca="1">(TRUNC(PRODUCT($E$12:$E142),16))</f>
        <v>1.00674449130684</v>
      </c>
      <c r="G143" s="13">
        <f t="shared" si="52"/>
        <v>1</v>
      </c>
      <c r="H143" s="13">
        <f t="shared" ca="1" si="44"/>
        <v>1.00674449</v>
      </c>
      <c r="I143" s="12">
        <f t="shared" si="53"/>
        <v>7.0000000000000007E-2</v>
      </c>
      <c r="J143" s="34">
        <f t="shared" si="54"/>
        <v>44061</v>
      </c>
      <c r="K143" s="2">
        <f t="shared" si="55"/>
        <v>89</v>
      </c>
      <c r="L143" s="17">
        <f t="shared" si="56"/>
        <v>90</v>
      </c>
      <c r="M143" s="11">
        <f t="shared" si="45"/>
        <v>1.0244581129999999</v>
      </c>
      <c r="N143" s="11">
        <f t="shared" ca="1" si="46"/>
        <v>1.0313675600000001</v>
      </c>
      <c r="O143" s="17">
        <f t="shared" si="57"/>
        <v>0</v>
      </c>
      <c r="P143" s="13">
        <f t="shared" ca="1" si="47"/>
        <v>31.367560000000001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45383</v>
      </c>
      <c r="U143" s="3"/>
      <c r="V143" s="3"/>
      <c r="W143" s="93">
        <f>[2]Plan1!$A352</f>
        <v>47424</v>
      </c>
      <c r="X143" s="93" t="str">
        <f>[2]Plan1!$C352</f>
        <v>Finados</v>
      </c>
      <c r="Y143" s="83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44193</v>
      </c>
      <c r="B144" s="69">
        <f t="shared" ca="1" si="60"/>
        <v>1031.3675599999999</v>
      </c>
      <c r="C144" s="6">
        <f t="shared" si="51"/>
        <v>1000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1.00674449130684</v>
      </c>
      <c r="G144" s="13">
        <f t="shared" si="52"/>
        <v>1</v>
      </c>
      <c r="H144" s="13">
        <f t="shared" ca="1" si="44"/>
        <v>1.00674449</v>
      </c>
      <c r="I144" s="12">
        <f t="shared" si="53"/>
        <v>7.0000000000000007E-2</v>
      </c>
      <c r="J144" s="34">
        <f t="shared" si="54"/>
        <v>44061</v>
      </c>
      <c r="K144" s="2">
        <f t="shared" si="55"/>
        <v>90</v>
      </c>
      <c r="L144" s="17">
        <f t="shared" si="56"/>
        <v>90</v>
      </c>
      <c r="M144" s="11">
        <f t="shared" si="45"/>
        <v>1.0244581129999999</v>
      </c>
      <c r="N144" s="11">
        <f t="shared" ca="1" si="46"/>
        <v>1.0313675600000001</v>
      </c>
      <c r="O144" s="17">
        <f t="shared" si="57"/>
        <v>0</v>
      </c>
      <c r="P144" s="13">
        <f t="shared" ca="1" si="47"/>
        <v>31.367560000000001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45383</v>
      </c>
      <c r="U144" s="3"/>
      <c r="V144" s="3"/>
      <c r="W144" s="93">
        <f>[2]Plan1!$A353</f>
        <v>47437</v>
      </c>
      <c r="X144" s="93" t="str">
        <f>[2]Plan1!$C353</f>
        <v>Proclamação da República</v>
      </c>
      <c r="Y144" s="83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44194</v>
      </c>
      <c r="B145" s="69">
        <f t="shared" ca="1" si="60"/>
        <v>1031.7215670000001</v>
      </c>
      <c r="C145" s="6">
        <f t="shared" si="51"/>
        <v>1000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1.0068196850529001</v>
      </c>
      <c r="G145" s="13">
        <f t="shared" si="52"/>
        <v>1</v>
      </c>
      <c r="H145" s="13">
        <f t="shared" ca="1" si="44"/>
        <v>1.0068196899999999</v>
      </c>
      <c r="I145" s="12">
        <f t="shared" si="53"/>
        <v>7.0000000000000007E-2</v>
      </c>
      <c r="J145" s="34">
        <f t="shared" si="54"/>
        <v>44061</v>
      </c>
      <c r="K145" s="2">
        <f t="shared" si="55"/>
        <v>91</v>
      </c>
      <c r="L145" s="17">
        <f t="shared" si="56"/>
        <v>91</v>
      </c>
      <c r="M145" s="11">
        <f t="shared" si="45"/>
        <v>1.0247332039999999</v>
      </c>
      <c r="N145" s="11">
        <f t="shared" ca="1" si="46"/>
        <v>1.031721567</v>
      </c>
      <c r="O145" s="17">
        <f t="shared" si="57"/>
        <v>0</v>
      </c>
      <c r="P145" s="13">
        <f t="shared" ca="1" si="47"/>
        <v>31.721567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45383</v>
      </c>
      <c r="U145" s="3"/>
      <c r="V145" s="3"/>
      <c r="W145" s="93">
        <f>[2]Plan1!$A354</f>
        <v>47442</v>
      </c>
      <c r="X145" s="93" t="str">
        <f>[2]Plan1!$C354</f>
        <v>Dia Nacional de Zumbi e da Consciência Negra</v>
      </c>
      <c r="Y145" s="83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44195</v>
      </c>
      <c r="B146" s="69">
        <f t="shared" ca="1" si="60"/>
        <v>1032.0756779999999</v>
      </c>
      <c r="C146" s="6">
        <f t="shared" si="51"/>
        <v>1000</v>
      </c>
      <c r="D146" s="12">
        <f ca="1">IF(A146&lt;$B$1,VLOOKUP(A146,[1]DI!$A$4:$B$15000,2,FALSE),0)</f>
        <v>1.9000000000000006E-2</v>
      </c>
      <c r="E146" s="13">
        <f t="shared" ca="1" si="43"/>
        <v>1.0000746899999999</v>
      </c>
      <c r="F146" s="13">
        <f ca="1">(TRUNC(PRODUCT($E$12:$E145),16))</f>
        <v>1.0068948844151699</v>
      </c>
      <c r="G146" s="13">
        <f t="shared" si="52"/>
        <v>1</v>
      </c>
      <c r="H146" s="13">
        <f t="shared" ca="1" si="44"/>
        <v>1.0068948799999999</v>
      </c>
      <c r="I146" s="12">
        <f t="shared" si="53"/>
        <v>7.0000000000000007E-2</v>
      </c>
      <c r="J146" s="34">
        <f t="shared" si="54"/>
        <v>44061</v>
      </c>
      <c r="K146" s="2">
        <f t="shared" si="55"/>
        <v>92</v>
      </c>
      <c r="L146" s="17">
        <f t="shared" si="56"/>
        <v>92</v>
      </c>
      <c r="M146" s="11">
        <f t="shared" si="45"/>
        <v>1.0250083679999999</v>
      </c>
      <c r="N146" s="11">
        <f t="shared" ca="1" si="46"/>
        <v>1.032075678</v>
      </c>
      <c r="O146" s="17">
        <f t="shared" si="57"/>
        <v>0</v>
      </c>
      <c r="P146" s="13">
        <f t="shared" ca="1" si="47"/>
        <v>32.075678000000003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45383</v>
      </c>
      <c r="U146" s="3"/>
      <c r="V146" s="3"/>
      <c r="W146" s="93">
        <f>[2]Plan1!$A355</f>
        <v>47477</v>
      </c>
      <c r="X146" s="93" t="str">
        <f>[2]Plan1!$C355</f>
        <v>Natal</v>
      </c>
      <c r="Y146" s="83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44196</v>
      </c>
      <c r="B147" s="69">
        <f t="shared" ca="1" si="60"/>
        <v>1032.4299249999999</v>
      </c>
      <c r="C147" s="6">
        <f t="shared" si="51"/>
        <v>1000</v>
      </c>
      <c r="D147" s="12">
        <f ca="1">IF(A147&lt;$B$1,VLOOKUP(A147,[1]DI!$A$4:$B$15000,2,FALSE),0)</f>
        <v>1.9000000000000006E-2</v>
      </c>
      <c r="E147" s="13">
        <f t="shared" ca="1" si="43"/>
        <v>1.0000746899999999</v>
      </c>
      <c r="F147" s="13">
        <f ca="1">(TRUNC(PRODUCT($E$12:$E146),16))</f>
        <v>1.0069700893940901</v>
      </c>
      <c r="G147" s="13">
        <f t="shared" si="52"/>
        <v>1</v>
      </c>
      <c r="H147" s="13">
        <f t="shared" ca="1" si="44"/>
        <v>1.00697009</v>
      </c>
      <c r="I147" s="12">
        <f t="shared" si="53"/>
        <v>7.0000000000000007E-2</v>
      </c>
      <c r="J147" s="34">
        <f t="shared" si="54"/>
        <v>44061</v>
      </c>
      <c r="K147" s="2">
        <f t="shared" si="55"/>
        <v>93</v>
      </c>
      <c r="L147" s="17">
        <f t="shared" si="56"/>
        <v>93</v>
      </c>
      <c r="M147" s="11">
        <f t="shared" si="45"/>
        <v>1.0252836059999999</v>
      </c>
      <c r="N147" s="11">
        <f t="shared" ca="1" si="46"/>
        <v>1.032429925</v>
      </c>
      <c r="O147" s="17">
        <f t="shared" si="57"/>
        <v>0</v>
      </c>
      <c r="P147" s="13">
        <f t="shared" ca="1" si="47"/>
        <v>32.429924999999997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45383</v>
      </c>
      <c r="U147" s="3"/>
      <c r="V147" s="3"/>
      <c r="W147" s="93">
        <f>[2]Plan1!$A356</f>
        <v>47484</v>
      </c>
      <c r="X147" s="93" t="str">
        <f>[2]Plan1!$C356</f>
        <v>Confraternização Universal</v>
      </c>
      <c r="Y147" s="83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44197</v>
      </c>
      <c r="B148" s="69">
        <f t="shared" ca="1" si="60"/>
        <v>1032.7842880000001</v>
      </c>
      <c r="C148" s="6">
        <f t="shared" si="51"/>
        <v>1000</v>
      </c>
      <c r="D148" s="12">
        <f ca="1">IF(A148&lt;$B$1,VLOOKUP(A148,[1]DI!$A$4:$B$15000,2,FALSE),0)</f>
        <v>0</v>
      </c>
      <c r="E148" s="13">
        <f t="shared" ca="1" si="43"/>
        <v>1</v>
      </c>
      <c r="F148" s="13">
        <f ca="1">(TRUNC(PRODUCT($E$12:$E147),16))</f>
        <v>1.0070452999900701</v>
      </c>
      <c r="G148" s="13">
        <f t="shared" si="52"/>
        <v>1</v>
      </c>
      <c r="H148" s="13">
        <f t="shared" ca="1" si="44"/>
        <v>1.0070452999999999</v>
      </c>
      <c r="I148" s="12">
        <f t="shared" si="53"/>
        <v>7.0000000000000007E-2</v>
      </c>
      <c r="J148" s="34">
        <f t="shared" si="54"/>
        <v>44061</v>
      </c>
      <c r="K148" s="2">
        <f t="shared" si="55"/>
        <v>93</v>
      </c>
      <c r="L148" s="17">
        <f t="shared" si="56"/>
        <v>94</v>
      </c>
      <c r="M148" s="11">
        <f t="shared" si="45"/>
        <v>1.025558918</v>
      </c>
      <c r="N148" s="11">
        <f t="shared" ca="1" si="46"/>
        <v>1.032784288</v>
      </c>
      <c r="O148" s="17">
        <f t="shared" si="57"/>
        <v>0</v>
      </c>
      <c r="P148" s="13">
        <f t="shared" ca="1" si="47"/>
        <v>32.784287999999997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45383</v>
      </c>
      <c r="U148" s="3"/>
      <c r="V148" s="3"/>
      <c r="W148" s="93">
        <f>[2]Plan1!$A357</f>
        <v>47546</v>
      </c>
      <c r="X148" s="93" t="str">
        <f>[2]Plan1!$C357</f>
        <v>Carnaval</v>
      </c>
      <c r="Y148" s="83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44198</v>
      </c>
      <c r="B149" s="69">
        <f t="shared" ca="1" si="60"/>
        <v>1032.7842880000001</v>
      </c>
      <c r="C149" s="6">
        <f t="shared" si="51"/>
        <v>1000</v>
      </c>
      <c r="D149" s="12">
        <f ca="1">IF(A149&lt;$B$1,VLOOKUP(A149,[1]DI!$A$4:$B$15000,2,FALSE),0)</f>
        <v>0</v>
      </c>
      <c r="E149" s="13">
        <f t="shared" ca="1" si="43"/>
        <v>1</v>
      </c>
      <c r="F149" s="13">
        <f ca="1">(TRUNC(PRODUCT($E$12:$E148),16))</f>
        <v>1.0070452999900701</v>
      </c>
      <c r="G149" s="13">
        <f t="shared" si="52"/>
        <v>1</v>
      </c>
      <c r="H149" s="13">
        <f t="shared" ca="1" si="44"/>
        <v>1.0070452999999999</v>
      </c>
      <c r="I149" s="12">
        <f t="shared" si="53"/>
        <v>7.0000000000000007E-2</v>
      </c>
      <c r="J149" s="34">
        <f t="shared" si="54"/>
        <v>44061</v>
      </c>
      <c r="K149" s="2">
        <f t="shared" si="55"/>
        <v>93</v>
      </c>
      <c r="L149" s="17">
        <f t="shared" si="56"/>
        <v>94</v>
      </c>
      <c r="M149" s="11">
        <f t="shared" si="45"/>
        <v>1.025558918</v>
      </c>
      <c r="N149" s="11">
        <f t="shared" ca="1" si="46"/>
        <v>1.032784288</v>
      </c>
      <c r="O149" s="17">
        <f t="shared" si="57"/>
        <v>0</v>
      </c>
      <c r="P149" s="13">
        <f t="shared" ca="1" si="47"/>
        <v>32.784287999999997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45383</v>
      </c>
      <c r="U149" s="3"/>
      <c r="V149" s="3"/>
      <c r="W149" s="93">
        <f>[2]Plan1!$A358</f>
        <v>47547</v>
      </c>
      <c r="X149" s="93" t="str">
        <f>[2]Plan1!$C358</f>
        <v>Carnaval</v>
      </c>
      <c r="Y149" s="83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44199</v>
      </c>
      <c r="B150" s="69">
        <f t="shared" ca="1" si="60"/>
        <v>1032.7842880000001</v>
      </c>
      <c r="C150" s="6">
        <f t="shared" si="51"/>
        <v>1000</v>
      </c>
      <c r="D150" s="12">
        <f ca="1">IF(A150&lt;$B$1,VLOOKUP(A150,[1]DI!$A$4:$B$15000,2,FALSE),0)</f>
        <v>0</v>
      </c>
      <c r="E150" s="13">
        <f t="shared" ca="1" si="43"/>
        <v>1</v>
      </c>
      <c r="F150" s="13">
        <f ca="1">(TRUNC(PRODUCT($E$12:$E149),16))</f>
        <v>1.0070452999900701</v>
      </c>
      <c r="G150" s="13">
        <f t="shared" si="52"/>
        <v>1</v>
      </c>
      <c r="H150" s="13">
        <f t="shared" ca="1" si="44"/>
        <v>1.0070452999999999</v>
      </c>
      <c r="I150" s="12">
        <f t="shared" si="53"/>
        <v>7.0000000000000007E-2</v>
      </c>
      <c r="J150" s="34">
        <f t="shared" si="54"/>
        <v>44061</v>
      </c>
      <c r="K150" s="2">
        <f t="shared" si="55"/>
        <v>93</v>
      </c>
      <c r="L150" s="17">
        <f t="shared" si="56"/>
        <v>94</v>
      </c>
      <c r="M150" s="11">
        <f t="shared" si="45"/>
        <v>1.025558918</v>
      </c>
      <c r="N150" s="11">
        <f t="shared" ca="1" si="46"/>
        <v>1.032784288</v>
      </c>
      <c r="O150" s="17">
        <f t="shared" si="57"/>
        <v>0</v>
      </c>
      <c r="P150" s="13">
        <f t="shared" ca="1" si="47"/>
        <v>32.784287999999997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45383</v>
      </c>
      <c r="U150" s="3"/>
      <c r="V150" s="3"/>
      <c r="W150" s="93">
        <f>[2]Plan1!$A359</f>
        <v>47592</v>
      </c>
      <c r="X150" s="93" t="str">
        <f>[2]Plan1!$C359</f>
        <v>Paixão de Cristo</v>
      </c>
      <c r="Y150" s="83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44200</v>
      </c>
      <c r="B151" s="69">
        <f t="shared" ca="1" si="60"/>
        <v>1032.7842880000001</v>
      </c>
      <c r="C151" s="6">
        <f t="shared" si="51"/>
        <v>1000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1.0070452999900701</v>
      </c>
      <c r="G151" s="13">
        <f t="shared" si="52"/>
        <v>1</v>
      </c>
      <c r="H151" s="13">
        <f t="shared" ca="1" si="44"/>
        <v>1.0070452999999999</v>
      </c>
      <c r="I151" s="12">
        <f t="shared" si="53"/>
        <v>7.0000000000000007E-2</v>
      </c>
      <c r="J151" s="34">
        <f t="shared" si="54"/>
        <v>44061</v>
      </c>
      <c r="K151" s="2">
        <f t="shared" si="55"/>
        <v>94</v>
      </c>
      <c r="L151" s="17">
        <f t="shared" si="56"/>
        <v>94</v>
      </c>
      <c r="M151" s="11">
        <f t="shared" si="45"/>
        <v>1.025558918</v>
      </c>
      <c r="N151" s="11">
        <f t="shared" ca="1" si="46"/>
        <v>1.032784288</v>
      </c>
      <c r="O151" s="17">
        <f t="shared" si="57"/>
        <v>0</v>
      </c>
      <c r="P151" s="13">
        <f t="shared" ca="1" si="47"/>
        <v>32.784287999999997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45383</v>
      </c>
      <c r="U151" s="3"/>
      <c r="V151" s="3"/>
      <c r="W151" s="93">
        <f>[2]Plan1!$A360</f>
        <v>47594</v>
      </c>
      <c r="X151" s="93" t="str">
        <f>[2]Plan1!$C360</f>
        <v>Tiradentes</v>
      </c>
      <c r="Y151" s="83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44201</v>
      </c>
      <c r="B152" s="69">
        <f t="shared" ca="1" si="60"/>
        <v>1033.138778</v>
      </c>
      <c r="C152" s="6">
        <f t="shared" si="51"/>
        <v>1000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1.0071205162035199</v>
      </c>
      <c r="G152" s="13">
        <f t="shared" si="52"/>
        <v>1</v>
      </c>
      <c r="H152" s="13">
        <f t="shared" ca="1" si="44"/>
        <v>1.00712052</v>
      </c>
      <c r="I152" s="12">
        <f t="shared" si="53"/>
        <v>7.0000000000000007E-2</v>
      </c>
      <c r="J152" s="34">
        <f t="shared" si="54"/>
        <v>44061</v>
      </c>
      <c r="K152" s="2">
        <f t="shared" si="55"/>
        <v>95</v>
      </c>
      <c r="L152" s="17">
        <f t="shared" si="56"/>
        <v>95</v>
      </c>
      <c r="M152" s="11">
        <f t="shared" si="45"/>
        <v>1.025834304</v>
      </c>
      <c r="N152" s="11">
        <f t="shared" ca="1" si="46"/>
        <v>1.0331387780000001</v>
      </c>
      <c r="O152" s="17">
        <f t="shared" si="57"/>
        <v>0</v>
      </c>
      <c r="P152" s="13">
        <f t="shared" ca="1" si="47"/>
        <v>33.138778000000002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45383</v>
      </c>
      <c r="U152" s="3"/>
      <c r="V152" s="3"/>
      <c r="W152" s="93">
        <f>[2]Plan1!$A361</f>
        <v>47604</v>
      </c>
      <c r="X152" s="93" t="str">
        <f>[2]Plan1!$C361</f>
        <v>Dia do Trabalho</v>
      </c>
      <c r="Y152" s="83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44202</v>
      </c>
      <c r="B153" s="69">
        <f t="shared" ca="1" si="60"/>
        <v>1033.4933829900001</v>
      </c>
      <c r="C153" s="6">
        <f t="shared" si="51"/>
        <v>1000</v>
      </c>
      <c r="D153" s="12">
        <f ca="1">IF(A153&lt;$B$1,VLOOKUP(A153,[1]DI!$A$4:$B$15000,2,FALSE),0)</f>
        <v>1.9000000000000006E-2</v>
      </c>
      <c r="E153" s="13">
        <f t="shared" ca="1" si="43"/>
        <v>1.0000746899999999</v>
      </c>
      <c r="F153" s="13">
        <f ca="1">(TRUNC(PRODUCT($E$12:$E152),16))</f>
        <v>1.0071957380348799</v>
      </c>
      <c r="G153" s="13">
        <f t="shared" si="52"/>
        <v>1</v>
      </c>
      <c r="H153" s="13">
        <f t="shared" ca="1" si="44"/>
        <v>1.00719574</v>
      </c>
      <c r="I153" s="12">
        <f t="shared" si="53"/>
        <v>7.0000000000000007E-2</v>
      </c>
      <c r="J153" s="34">
        <f t="shared" si="54"/>
        <v>44061</v>
      </c>
      <c r="K153" s="2">
        <f t="shared" si="55"/>
        <v>96</v>
      </c>
      <c r="L153" s="17">
        <f t="shared" si="56"/>
        <v>96</v>
      </c>
      <c r="M153" s="11">
        <f t="shared" si="45"/>
        <v>1.0261097640000001</v>
      </c>
      <c r="N153" s="11">
        <f t="shared" ca="1" si="46"/>
        <v>1.0334933829999999</v>
      </c>
      <c r="O153" s="17">
        <f t="shared" si="57"/>
        <v>0</v>
      </c>
      <c r="P153" s="13">
        <f t="shared" ca="1" si="47"/>
        <v>33.493382990000001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45383</v>
      </c>
      <c r="U153" s="3"/>
      <c r="V153" s="3"/>
      <c r="W153" s="93">
        <f>[2]Plan1!$A362</f>
        <v>47654</v>
      </c>
      <c r="X153" s="93" t="str">
        <f>[2]Plan1!$C362</f>
        <v>Corpus Christi</v>
      </c>
      <c r="Y153" s="83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44203</v>
      </c>
      <c r="B154" s="69">
        <f t="shared" ca="1" si="60"/>
        <v>1033.848115</v>
      </c>
      <c r="C154" s="6">
        <f t="shared" si="51"/>
        <v>1000</v>
      </c>
      <c r="D154" s="12">
        <f ca="1">IF(A154&lt;$B$1,VLOOKUP(A154,[1]DI!$A$4:$B$15000,2,FALSE),0)</f>
        <v>1.9000000000000006E-2</v>
      </c>
      <c r="E154" s="13">
        <f t="shared" ca="1" si="43"/>
        <v>1.0000746899999999</v>
      </c>
      <c r="F154" s="13">
        <f ca="1">(TRUNC(PRODUCT($E$12:$E153),16))</f>
        <v>1.00727096548455</v>
      </c>
      <c r="G154" s="13">
        <f t="shared" si="52"/>
        <v>1</v>
      </c>
      <c r="H154" s="13">
        <f t="shared" ca="1" si="44"/>
        <v>1.00727097</v>
      </c>
      <c r="I154" s="12">
        <f t="shared" si="53"/>
        <v>7.0000000000000007E-2</v>
      </c>
      <c r="J154" s="34">
        <f t="shared" si="54"/>
        <v>44061</v>
      </c>
      <c r="K154" s="2">
        <f t="shared" si="55"/>
        <v>97</v>
      </c>
      <c r="L154" s="17">
        <f t="shared" si="56"/>
        <v>97</v>
      </c>
      <c r="M154" s="11">
        <f t="shared" si="45"/>
        <v>1.0263852979999999</v>
      </c>
      <c r="N154" s="11">
        <f t="shared" ca="1" si="46"/>
        <v>1.0338481150000001</v>
      </c>
      <c r="O154" s="17">
        <f t="shared" si="57"/>
        <v>0</v>
      </c>
      <c r="P154" s="13">
        <f t="shared" ca="1" si="47"/>
        <v>33.848115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45383</v>
      </c>
      <c r="U154" s="3"/>
      <c r="V154" s="3"/>
      <c r="W154" s="93">
        <f>[2]Plan1!$A363</f>
        <v>47733</v>
      </c>
      <c r="X154" s="93" t="str">
        <f>[2]Plan1!$C363</f>
        <v>Independência do Brasil</v>
      </c>
      <c r="Y154" s="83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44204</v>
      </c>
      <c r="B155" s="69">
        <f t="shared" ca="1" si="60"/>
        <v>1034.202961</v>
      </c>
      <c r="C155" s="6">
        <f t="shared" si="51"/>
        <v>1000</v>
      </c>
      <c r="D155" s="12">
        <f ca="1">IF(A155&lt;$B$1,VLOOKUP(A155,[1]DI!$A$4:$B$15000,2,FALSE),0)</f>
        <v>1.9000000000000006E-2</v>
      </c>
      <c r="E155" s="13">
        <f t="shared" ca="1" si="43"/>
        <v>1.0000746899999999</v>
      </c>
      <c r="F155" s="13">
        <f ca="1">(TRUNC(PRODUCT($E$12:$E154),16))</f>
        <v>1.0073461985529599</v>
      </c>
      <c r="G155" s="13">
        <f t="shared" si="52"/>
        <v>1</v>
      </c>
      <c r="H155" s="13">
        <f t="shared" ca="1" si="44"/>
        <v>1.0073462</v>
      </c>
      <c r="I155" s="12">
        <f t="shared" si="53"/>
        <v>7.0000000000000007E-2</v>
      </c>
      <c r="J155" s="34">
        <f t="shared" si="54"/>
        <v>44061</v>
      </c>
      <c r="K155" s="2">
        <f t="shared" si="55"/>
        <v>98</v>
      </c>
      <c r="L155" s="17">
        <f t="shared" si="56"/>
        <v>98</v>
      </c>
      <c r="M155" s="11">
        <f t="shared" si="45"/>
        <v>1.026660905</v>
      </c>
      <c r="N155" s="11">
        <f t="shared" ca="1" si="46"/>
        <v>1.0342029610000001</v>
      </c>
      <c r="O155" s="17">
        <f t="shared" si="57"/>
        <v>0</v>
      </c>
      <c r="P155" s="13">
        <f t="shared" ca="1" si="47"/>
        <v>34.202961000000002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45383</v>
      </c>
      <c r="U155" s="3"/>
      <c r="V155" s="3"/>
      <c r="W155" s="93">
        <f>[2]Plan1!$A364</f>
        <v>47768</v>
      </c>
      <c r="X155" s="93" t="str">
        <f>[2]Plan1!$C364</f>
        <v>Nossa Sr.a Aparecida - Padroeira do Brasil</v>
      </c>
      <c r="Y155" s="83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44205</v>
      </c>
      <c r="B156" s="69">
        <f t="shared" ca="1" si="60"/>
        <v>1034.557935</v>
      </c>
      <c r="C156" s="6">
        <f t="shared" si="51"/>
        <v>1000</v>
      </c>
      <c r="D156" s="12">
        <f ca="1">IF(A156&lt;$B$1,VLOOKUP(A156,[1]DI!$A$4:$B$15000,2,FALSE),0)</f>
        <v>0</v>
      </c>
      <c r="E156" s="13">
        <f t="shared" ca="1" si="43"/>
        <v>1</v>
      </c>
      <c r="F156" s="13">
        <f ca="1">(TRUNC(PRODUCT($E$12:$E155),16))</f>
        <v>1.0074214372405299</v>
      </c>
      <c r="G156" s="13">
        <f t="shared" si="52"/>
        <v>1</v>
      </c>
      <c r="H156" s="13">
        <f t="shared" ca="1" si="44"/>
        <v>1.0074214399999999</v>
      </c>
      <c r="I156" s="12">
        <f t="shared" si="53"/>
        <v>7.0000000000000007E-2</v>
      </c>
      <c r="J156" s="34">
        <f t="shared" si="54"/>
        <v>44061</v>
      </c>
      <c r="K156" s="2">
        <f t="shared" si="55"/>
        <v>98</v>
      </c>
      <c r="L156" s="17">
        <f t="shared" si="56"/>
        <v>99</v>
      </c>
      <c r="M156" s="11">
        <f t="shared" si="45"/>
        <v>1.026936587</v>
      </c>
      <c r="N156" s="11">
        <f t="shared" ca="1" si="46"/>
        <v>1.034557935</v>
      </c>
      <c r="O156" s="17">
        <f t="shared" si="57"/>
        <v>0</v>
      </c>
      <c r="P156" s="13">
        <f t="shared" ca="1" si="47"/>
        <v>34.557935000000001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45383</v>
      </c>
      <c r="U156" s="3"/>
      <c r="V156" s="3"/>
      <c r="W156" s="93">
        <f>[2]Plan1!$A365</f>
        <v>47789</v>
      </c>
      <c r="X156" s="93" t="str">
        <f>[2]Plan1!$C365</f>
        <v>Finados</v>
      </c>
      <c r="Y156" s="83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44206</v>
      </c>
      <c r="B157" s="69">
        <f t="shared" ca="1" si="60"/>
        <v>1034.557935</v>
      </c>
      <c r="C157" s="6">
        <f t="shared" si="51"/>
        <v>1000</v>
      </c>
      <c r="D157" s="12">
        <f ca="1">IF(A157&lt;$B$1,VLOOKUP(A157,[1]DI!$A$4:$B$15000,2,FALSE),0)</f>
        <v>0</v>
      </c>
      <c r="E157" s="13">
        <f t="shared" ca="1" si="43"/>
        <v>1</v>
      </c>
      <c r="F157" s="13">
        <f ca="1">(TRUNC(PRODUCT($E$12:$E156),16))</f>
        <v>1.0074214372405299</v>
      </c>
      <c r="G157" s="13">
        <f t="shared" si="52"/>
        <v>1</v>
      </c>
      <c r="H157" s="13">
        <f t="shared" ca="1" si="44"/>
        <v>1.0074214399999999</v>
      </c>
      <c r="I157" s="12">
        <f t="shared" si="53"/>
        <v>7.0000000000000007E-2</v>
      </c>
      <c r="J157" s="34">
        <f t="shared" si="54"/>
        <v>44061</v>
      </c>
      <c r="K157" s="2">
        <f t="shared" si="55"/>
        <v>98</v>
      </c>
      <c r="L157" s="17">
        <f t="shared" si="56"/>
        <v>99</v>
      </c>
      <c r="M157" s="11">
        <f t="shared" si="45"/>
        <v>1.026936587</v>
      </c>
      <c r="N157" s="11">
        <f t="shared" ca="1" si="46"/>
        <v>1.034557935</v>
      </c>
      <c r="O157" s="17">
        <f t="shared" si="57"/>
        <v>0</v>
      </c>
      <c r="P157" s="13">
        <f t="shared" ca="1" si="47"/>
        <v>34.557935000000001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45383</v>
      </c>
      <c r="U157" s="3"/>
      <c r="V157" s="3"/>
      <c r="W157" s="93">
        <f>[2]Plan1!$A366</f>
        <v>47802</v>
      </c>
      <c r="X157" s="93" t="str">
        <f>[2]Plan1!$C366</f>
        <v>Proclamação da República</v>
      </c>
      <c r="Y157" s="83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44207</v>
      </c>
      <c r="B158" s="69">
        <f t="shared" ca="1" si="60"/>
        <v>1034.557935</v>
      </c>
      <c r="C158" s="6">
        <f t="shared" si="51"/>
        <v>1000</v>
      </c>
      <c r="D158" s="12">
        <f ca="1">IF(A158&lt;$B$1,VLOOKUP(A158,[1]DI!$A$4:$B$15000,2,FALSE),0)</f>
        <v>1.9000000000000006E-2</v>
      </c>
      <c r="E158" s="13">
        <f t="shared" ca="1" si="43"/>
        <v>1.0000746899999999</v>
      </c>
      <c r="F158" s="13">
        <f ca="1">(TRUNC(PRODUCT($E$12:$E157),16))</f>
        <v>1.0074214372405299</v>
      </c>
      <c r="G158" s="13">
        <f t="shared" si="52"/>
        <v>1</v>
      </c>
      <c r="H158" s="13">
        <f t="shared" ca="1" si="44"/>
        <v>1.0074214399999999</v>
      </c>
      <c r="I158" s="12">
        <f t="shared" si="53"/>
        <v>7.0000000000000007E-2</v>
      </c>
      <c r="J158" s="34">
        <f t="shared" si="54"/>
        <v>44061</v>
      </c>
      <c r="K158" s="2">
        <f t="shared" si="55"/>
        <v>99</v>
      </c>
      <c r="L158" s="17">
        <f t="shared" si="56"/>
        <v>99</v>
      </c>
      <c r="M158" s="11">
        <f t="shared" si="45"/>
        <v>1.026936587</v>
      </c>
      <c r="N158" s="11">
        <f t="shared" ca="1" si="46"/>
        <v>1.034557935</v>
      </c>
      <c r="O158" s="17">
        <f t="shared" si="57"/>
        <v>0</v>
      </c>
      <c r="P158" s="13">
        <f t="shared" ca="1" si="47"/>
        <v>34.557935000000001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45383</v>
      </c>
      <c r="U158" s="3"/>
      <c r="V158" s="3"/>
      <c r="W158" s="93">
        <f>[2]Plan1!$A367</f>
        <v>47807</v>
      </c>
      <c r="X158" s="93" t="str">
        <f>[2]Plan1!$C367</f>
        <v>Dia Nacional de Zumbi e da Consciência Negra</v>
      </c>
      <c r="Y158" s="83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44208</v>
      </c>
      <c r="B159" s="69">
        <f t="shared" ca="1" si="60"/>
        <v>1034.9130250000001</v>
      </c>
      <c r="C159" s="6">
        <f t="shared" si="51"/>
        <v>1000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1.00749668154768</v>
      </c>
      <c r="G159" s="13">
        <f t="shared" si="52"/>
        <v>1</v>
      </c>
      <c r="H159" s="13">
        <f t="shared" ca="1" si="44"/>
        <v>1.00749668</v>
      </c>
      <c r="I159" s="12">
        <f t="shared" si="53"/>
        <v>7.0000000000000007E-2</v>
      </c>
      <c r="J159" s="34">
        <f t="shared" si="54"/>
        <v>44061</v>
      </c>
      <c r="K159" s="2">
        <f t="shared" si="55"/>
        <v>100</v>
      </c>
      <c r="L159" s="17">
        <f t="shared" si="56"/>
        <v>100</v>
      </c>
      <c r="M159" s="11">
        <f t="shared" si="45"/>
        <v>1.027212343</v>
      </c>
      <c r="N159" s="11">
        <f t="shared" ca="1" si="46"/>
        <v>1.034913025</v>
      </c>
      <c r="O159" s="17">
        <f t="shared" si="57"/>
        <v>0</v>
      </c>
      <c r="P159" s="13">
        <f t="shared" ca="1" si="47"/>
        <v>34.913024999999998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45383</v>
      </c>
      <c r="U159" s="3"/>
      <c r="V159" s="3"/>
      <c r="W159" s="93">
        <f>[2]Plan1!$A368</f>
        <v>47842</v>
      </c>
      <c r="X159" s="93" t="str">
        <f>[2]Plan1!$C368</f>
        <v>Natal</v>
      </c>
      <c r="Y159" s="83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44209</v>
      </c>
      <c r="B160" s="69">
        <f t="shared" ca="1" si="60"/>
        <v>1035.26824199</v>
      </c>
      <c r="C160" s="6">
        <f t="shared" si="51"/>
        <v>1000</v>
      </c>
      <c r="D160" s="12">
        <f ca="1">IF(A160&lt;$B$1,VLOOKUP(A160,[1]DI!$A$4:$B$15000,2,FALSE),0)</f>
        <v>1.9000000000000006E-2</v>
      </c>
      <c r="E160" s="13">
        <f t="shared" ca="1" si="43"/>
        <v>1.0000746899999999</v>
      </c>
      <c r="F160" s="13">
        <f ca="1">(TRUNC(PRODUCT($E$12:$E159),16))</f>
        <v>1.0075719314748299</v>
      </c>
      <c r="G160" s="13">
        <f t="shared" si="52"/>
        <v>1</v>
      </c>
      <c r="H160" s="13">
        <f t="shared" ca="1" si="44"/>
        <v>1.0075719299999999</v>
      </c>
      <c r="I160" s="12">
        <f t="shared" si="53"/>
        <v>7.0000000000000007E-2</v>
      </c>
      <c r="J160" s="34">
        <f t="shared" si="54"/>
        <v>44061</v>
      </c>
      <c r="K160" s="2">
        <f t="shared" si="55"/>
        <v>101</v>
      </c>
      <c r="L160" s="17">
        <f t="shared" si="56"/>
        <v>101</v>
      </c>
      <c r="M160" s="11">
        <f t="shared" si="45"/>
        <v>1.0274881730000001</v>
      </c>
      <c r="N160" s="11">
        <f t="shared" ca="1" si="46"/>
        <v>1.0352682419999999</v>
      </c>
      <c r="O160" s="17">
        <f t="shared" si="57"/>
        <v>0</v>
      </c>
      <c r="P160" s="13">
        <f t="shared" ca="1" si="47"/>
        <v>35.26824199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45383</v>
      </c>
      <c r="U160" s="3"/>
      <c r="V160" s="3"/>
      <c r="W160" s="93">
        <f>[2]Plan1!$A369</f>
        <v>47849</v>
      </c>
      <c r="X160" s="93" t="str">
        <f>[2]Plan1!$C369</f>
        <v>Confraternização Universal</v>
      </c>
      <c r="Y160" s="83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44210</v>
      </c>
      <c r="B161" s="69">
        <f t="shared" ca="1" si="60"/>
        <v>1035.6235839999999</v>
      </c>
      <c r="C161" s="6">
        <f t="shared" si="51"/>
        <v>1000</v>
      </c>
      <c r="D161" s="12">
        <f ca="1">IF(A161&lt;$B$1,VLOOKUP(A161,[1]DI!$A$4:$B$15000,2,FALSE),0)</f>
        <v>1.9000000000000006E-2</v>
      </c>
      <c r="E161" s="13">
        <f t="shared" ca="1" si="43"/>
        <v>1.0000746899999999</v>
      </c>
      <c r="F161" s="13">
        <f ca="1">(TRUNC(PRODUCT($E$12:$E160),16))</f>
        <v>1.00764718702239</v>
      </c>
      <c r="G161" s="13">
        <f t="shared" si="52"/>
        <v>1</v>
      </c>
      <c r="H161" s="13">
        <f t="shared" ca="1" si="44"/>
        <v>1.0076471899999999</v>
      </c>
      <c r="I161" s="12">
        <f t="shared" si="53"/>
        <v>7.0000000000000007E-2</v>
      </c>
      <c r="J161" s="34">
        <f t="shared" si="54"/>
        <v>44061</v>
      </c>
      <c r="K161" s="2">
        <f t="shared" si="55"/>
        <v>102</v>
      </c>
      <c r="L161" s="17">
        <f t="shared" si="56"/>
        <v>102</v>
      </c>
      <c r="M161" s="11">
        <f t="shared" si="45"/>
        <v>1.0277640770000001</v>
      </c>
      <c r="N161" s="11">
        <f t="shared" ca="1" si="46"/>
        <v>1.0356235840000001</v>
      </c>
      <c r="O161" s="17">
        <f t="shared" si="57"/>
        <v>0</v>
      </c>
      <c r="P161" s="13">
        <f t="shared" ca="1" si="47"/>
        <v>35.623584000000001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45383</v>
      </c>
      <c r="U161" s="3"/>
      <c r="V161" s="3"/>
      <c r="W161" s="93">
        <f>[2]Plan1!$A370</f>
        <v>47903</v>
      </c>
      <c r="X161" s="93" t="str">
        <f>[2]Plan1!$C370</f>
        <v>Carnaval</v>
      </c>
      <c r="Y161" s="83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44211</v>
      </c>
      <c r="B162" s="69">
        <f t="shared" ca="1" si="60"/>
        <v>1035.979043</v>
      </c>
      <c r="C162" s="6">
        <f t="shared" si="51"/>
        <v>1000</v>
      </c>
      <c r="D162" s="12">
        <f ca="1">IF(A162&lt;$B$1,VLOOKUP(A162,[1]DI!$A$4:$B$15000,2,FALSE),0)</f>
        <v>1.9000000000000006E-2</v>
      </c>
      <c r="E162" s="13">
        <f t="shared" ca="1" si="43"/>
        <v>1.0000746899999999</v>
      </c>
      <c r="F162" s="13">
        <f ca="1">(TRUNC(PRODUCT($E$12:$E161),16))</f>
        <v>1.00772244819079</v>
      </c>
      <c r="G162" s="13">
        <f t="shared" si="52"/>
        <v>1</v>
      </c>
      <c r="H162" s="13">
        <f t="shared" ca="1" si="44"/>
        <v>1.0077224499999999</v>
      </c>
      <c r="I162" s="12">
        <f t="shared" si="53"/>
        <v>7.0000000000000007E-2</v>
      </c>
      <c r="J162" s="34">
        <f t="shared" si="54"/>
        <v>44061</v>
      </c>
      <c r="K162" s="2">
        <f t="shared" si="55"/>
        <v>103</v>
      </c>
      <c r="L162" s="17">
        <f t="shared" si="56"/>
        <v>103</v>
      </c>
      <c r="M162" s="11">
        <f t="shared" si="45"/>
        <v>1.028040055</v>
      </c>
      <c r="N162" s="11">
        <f t="shared" ca="1" si="46"/>
        <v>1.035979043</v>
      </c>
      <c r="O162" s="17">
        <f t="shared" si="57"/>
        <v>0</v>
      </c>
      <c r="P162" s="13">
        <f t="shared" ca="1" si="47"/>
        <v>35.979042999999997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45383</v>
      </c>
      <c r="U162" s="3"/>
      <c r="V162" s="3"/>
      <c r="W162" s="93">
        <f>[2]Plan1!$A371</f>
        <v>47904</v>
      </c>
      <c r="X162" s="93" t="str">
        <f>[2]Plan1!$C371</f>
        <v>Carnaval</v>
      </c>
      <c r="Y162" s="83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44212</v>
      </c>
      <c r="B163" s="69">
        <f t="shared" ca="1" si="60"/>
        <v>1036.33461799</v>
      </c>
      <c r="C163" s="6">
        <f t="shared" si="51"/>
        <v>1000</v>
      </c>
      <c r="D163" s="12">
        <f ca="1">IF(A163&lt;$B$1,VLOOKUP(A163,[1]DI!$A$4:$B$15000,2,FALSE),0)</f>
        <v>0</v>
      </c>
      <c r="E163" s="13">
        <f t="shared" ca="1" si="43"/>
        <v>1</v>
      </c>
      <c r="F163" s="13">
        <f ca="1">(TRUNC(PRODUCT($E$12:$E162),16))</f>
        <v>1.00779771498044</v>
      </c>
      <c r="G163" s="13">
        <f t="shared" si="52"/>
        <v>1</v>
      </c>
      <c r="H163" s="13">
        <f t="shared" ca="1" si="44"/>
        <v>1.00779771</v>
      </c>
      <c r="I163" s="12">
        <f t="shared" si="53"/>
        <v>7.0000000000000007E-2</v>
      </c>
      <c r="J163" s="34">
        <f t="shared" si="54"/>
        <v>44061</v>
      </c>
      <c r="K163" s="2">
        <f t="shared" si="55"/>
        <v>103</v>
      </c>
      <c r="L163" s="17">
        <f t="shared" si="56"/>
        <v>104</v>
      </c>
      <c r="M163" s="11">
        <f t="shared" si="45"/>
        <v>1.028316107</v>
      </c>
      <c r="N163" s="11">
        <f t="shared" ca="1" si="46"/>
        <v>1.0363346179999999</v>
      </c>
      <c r="O163" s="17">
        <f t="shared" si="57"/>
        <v>0</v>
      </c>
      <c r="P163" s="13">
        <f t="shared" ca="1" si="47"/>
        <v>36.334617989999998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45383</v>
      </c>
      <c r="U163" s="3"/>
      <c r="V163" s="3"/>
      <c r="W163" s="93">
        <f>[2]Plan1!$A372</f>
        <v>47949</v>
      </c>
      <c r="X163" s="93" t="str">
        <f>[2]Plan1!$C372</f>
        <v>Paixão de Cristo</v>
      </c>
      <c r="Y163" s="94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44213</v>
      </c>
      <c r="B164" s="69">
        <f t="shared" ca="1" si="60"/>
        <v>1036.33461799</v>
      </c>
      <c r="C164" s="6">
        <f t="shared" si="51"/>
        <v>1000</v>
      </c>
      <c r="D164" s="12">
        <f ca="1">IF(A164&lt;$B$1,VLOOKUP(A164,[1]DI!$A$4:$B$15000,2,FALSE),0)</f>
        <v>0</v>
      </c>
      <c r="E164" s="13">
        <f t="shared" ca="1" si="43"/>
        <v>1</v>
      </c>
      <c r="F164" s="13">
        <f ca="1">(TRUNC(PRODUCT($E$12:$E163),16))</f>
        <v>1.00779771498044</v>
      </c>
      <c r="G164" s="13">
        <f t="shared" si="52"/>
        <v>1</v>
      </c>
      <c r="H164" s="13">
        <f t="shared" ca="1" si="44"/>
        <v>1.00779771</v>
      </c>
      <c r="I164" s="12">
        <f t="shared" si="53"/>
        <v>7.0000000000000007E-2</v>
      </c>
      <c r="J164" s="34">
        <f t="shared" si="54"/>
        <v>44061</v>
      </c>
      <c r="K164" s="2">
        <f t="shared" si="55"/>
        <v>103</v>
      </c>
      <c r="L164" s="17">
        <f t="shared" si="56"/>
        <v>104</v>
      </c>
      <c r="M164" s="11">
        <f t="shared" si="45"/>
        <v>1.028316107</v>
      </c>
      <c r="N164" s="11">
        <f t="shared" ca="1" si="46"/>
        <v>1.0363346179999999</v>
      </c>
      <c r="O164" s="17">
        <f t="shared" si="57"/>
        <v>0</v>
      </c>
      <c r="P164" s="13">
        <f t="shared" ca="1" si="47"/>
        <v>36.334617989999998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45383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44214</v>
      </c>
      <c r="B165" s="69">
        <f t="shared" ca="1" si="60"/>
        <v>1036.33461799</v>
      </c>
      <c r="C165" s="6">
        <f t="shared" si="51"/>
        <v>1000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1.00779771498044</v>
      </c>
      <c r="G165" s="13">
        <f t="shared" si="52"/>
        <v>1</v>
      </c>
      <c r="H165" s="13">
        <f t="shared" ca="1" si="44"/>
        <v>1.00779771</v>
      </c>
      <c r="I165" s="12">
        <f t="shared" si="53"/>
        <v>7.0000000000000007E-2</v>
      </c>
      <c r="J165" s="34">
        <f t="shared" si="54"/>
        <v>44061</v>
      </c>
      <c r="K165" s="2">
        <f t="shared" si="55"/>
        <v>104</v>
      </c>
      <c r="L165" s="17">
        <f t="shared" si="56"/>
        <v>104</v>
      </c>
      <c r="M165" s="11">
        <f t="shared" si="45"/>
        <v>1.028316107</v>
      </c>
      <c r="N165" s="11">
        <f t="shared" ca="1" si="46"/>
        <v>1.0363346179999999</v>
      </c>
      <c r="O165" s="17">
        <f t="shared" si="57"/>
        <v>0</v>
      </c>
      <c r="P165" s="13">
        <f t="shared" ca="1" si="47"/>
        <v>36.334617989999998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45383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44215</v>
      </c>
      <c r="B166" s="69">
        <f t="shared" ca="1" si="60"/>
        <v>1036.690329</v>
      </c>
      <c r="C166" s="6">
        <f t="shared" si="51"/>
        <v>1000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1.00787298739177</v>
      </c>
      <c r="G166" s="13">
        <f t="shared" si="52"/>
        <v>1</v>
      </c>
      <c r="H166" s="13">
        <f t="shared" ca="1" si="44"/>
        <v>1.0078729900000001</v>
      </c>
      <c r="I166" s="12">
        <f t="shared" si="53"/>
        <v>7.0000000000000007E-2</v>
      </c>
      <c r="J166" s="34">
        <f t="shared" si="54"/>
        <v>44061</v>
      </c>
      <c r="K166" s="2">
        <f t="shared" si="55"/>
        <v>105</v>
      </c>
      <c r="L166" s="17">
        <f t="shared" si="56"/>
        <v>105</v>
      </c>
      <c r="M166" s="11">
        <f t="shared" si="45"/>
        <v>1.0285922329999999</v>
      </c>
      <c r="N166" s="11">
        <f t="shared" ca="1" si="46"/>
        <v>1.036690329</v>
      </c>
      <c r="O166" s="17">
        <f t="shared" si="57"/>
        <v>0</v>
      </c>
      <c r="P166" s="13">
        <f t="shared" ca="1" si="47"/>
        <v>36.690328999999998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45383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44216</v>
      </c>
      <c r="B167" s="69">
        <f t="shared" ca="1" si="60"/>
        <v>1037.0461580000001</v>
      </c>
      <c r="C167" s="6">
        <f t="shared" si="51"/>
        <v>1000</v>
      </c>
      <c r="D167" s="12">
        <f ca="1">IF(A167&lt;$B$1,VLOOKUP(A167,[1]DI!$A$4:$B$15000,2,FALSE),0)</f>
        <v>1.9000000000000006E-2</v>
      </c>
      <c r="E167" s="13">
        <f t="shared" ca="1" si="43"/>
        <v>1.0000746899999999</v>
      </c>
      <c r="F167" s="13">
        <f ca="1">(TRUNC(PRODUCT($E$12:$E166),16))</f>
        <v>1.0079482654252001</v>
      </c>
      <c r="G167" s="13">
        <f t="shared" si="52"/>
        <v>1</v>
      </c>
      <c r="H167" s="13">
        <f t="shared" ca="1" si="44"/>
        <v>1.00794827</v>
      </c>
      <c r="I167" s="12">
        <f t="shared" si="53"/>
        <v>7.0000000000000007E-2</v>
      </c>
      <c r="J167" s="34">
        <f t="shared" si="54"/>
        <v>44061</v>
      </c>
      <c r="K167" s="2">
        <f t="shared" si="55"/>
        <v>106</v>
      </c>
      <c r="L167" s="17">
        <f t="shared" si="56"/>
        <v>106</v>
      </c>
      <c r="M167" s="11">
        <f t="shared" si="45"/>
        <v>1.0288684340000001</v>
      </c>
      <c r="N167" s="11">
        <f t="shared" ca="1" si="46"/>
        <v>1.0370461580000001</v>
      </c>
      <c r="O167" s="17">
        <f t="shared" si="57"/>
        <v>0</v>
      </c>
      <c r="P167" s="13">
        <f t="shared" ca="1" si="47"/>
        <v>37.046157999999998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45383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44217</v>
      </c>
      <c r="B168" s="69">
        <f t="shared" ca="1" si="60"/>
        <v>1037.4021019899999</v>
      </c>
      <c r="C168" s="6">
        <f t="shared" si="51"/>
        <v>1000</v>
      </c>
      <c r="D168" s="12">
        <f ca="1">IF(A168&lt;$B$1,VLOOKUP(A168,[1]DI!$A$4:$B$15000,2,FALSE),0)</f>
        <v>1.9000000000000006E-2</v>
      </c>
      <c r="E168" s="13">
        <f t="shared" ca="1" si="43"/>
        <v>1.0000746899999999</v>
      </c>
      <c r="F168" s="13">
        <f ca="1">(TRUNC(PRODUCT($E$12:$E167),16))</f>
        <v>1.00802354908115</v>
      </c>
      <c r="G168" s="13">
        <f t="shared" si="52"/>
        <v>1</v>
      </c>
      <c r="H168" s="13">
        <f t="shared" ca="1" si="44"/>
        <v>1.0080235500000001</v>
      </c>
      <c r="I168" s="12">
        <f t="shared" si="53"/>
        <v>7.0000000000000007E-2</v>
      </c>
      <c r="J168" s="34">
        <f t="shared" si="54"/>
        <v>44061</v>
      </c>
      <c r="K168" s="2">
        <f t="shared" si="55"/>
        <v>107</v>
      </c>
      <c r="L168" s="17">
        <f t="shared" si="56"/>
        <v>107</v>
      </c>
      <c r="M168" s="11">
        <f t="shared" si="45"/>
        <v>1.029144708</v>
      </c>
      <c r="N168" s="11">
        <f t="shared" ca="1" si="46"/>
        <v>1.0374021019999999</v>
      </c>
      <c r="O168" s="17">
        <f t="shared" si="57"/>
        <v>0</v>
      </c>
      <c r="P168" s="13">
        <f t="shared" ca="1" si="47"/>
        <v>37.402101989999998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45383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44218</v>
      </c>
      <c r="B169" s="69">
        <f t="shared" ca="1" si="60"/>
        <v>1037.7581729999999</v>
      </c>
      <c r="C169" s="6">
        <f t="shared" si="51"/>
        <v>1000</v>
      </c>
      <c r="D169" s="12">
        <f ca="1">IF(A169&lt;$B$1,VLOOKUP(A169,[1]DI!$A$4:$B$15000,2,FALSE),0)</f>
        <v>1.9000000000000006E-2</v>
      </c>
      <c r="E169" s="13">
        <f t="shared" ca="1" si="43"/>
        <v>1.0000746899999999</v>
      </c>
      <c r="F169" s="13">
        <f ca="1">(TRUNC(PRODUCT($E$12:$E168),16))</f>
        <v>1.00809883836003</v>
      </c>
      <c r="G169" s="13">
        <f t="shared" si="52"/>
        <v>1</v>
      </c>
      <c r="H169" s="13">
        <f t="shared" ca="1" si="44"/>
        <v>1.0080988399999999</v>
      </c>
      <c r="I169" s="12">
        <f t="shared" si="53"/>
        <v>7.0000000000000007E-2</v>
      </c>
      <c r="J169" s="34">
        <f t="shared" si="54"/>
        <v>44061</v>
      </c>
      <c r="K169" s="2">
        <f t="shared" si="55"/>
        <v>108</v>
      </c>
      <c r="L169" s="17">
        <f t="shared" si="56"/>
        <v>108</v>
      </c>
      <c r="M169" s="11">
        <f t="shared" si="45"/>
        <v>1.029421057</v>
      </c>
      <c r="N169" s="11">
        <f t="shared" ca="1" si="46"/>
        <v>1.0377581730000001</v>
      </c>
      <c r="O169" s="17">
        <f t="shared" si="57"/>
        <v>0</v>
      </c>
      <c r="P169" s="13">
        <f t="shared" ca="1" si="47"/>
        <v>37.758172999999999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45383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44219</v>
      </c>
      <c r="B170" s="69">
        <f t="shared" ca="1" si="60"/>
        <v>1038.1143609999999</v>
      </c>
      <c r="C170" s="6">
        <f t="shared" si="51"/>
        <v>1000</v>
      </c>
      <c r="D170" s="12">
        <f ca="1">IF(A170&lt;$B$1,VLOOKUP(A170,[1]DI!$A$4:$B$15000,2,FALSE),0)</f>
        <v>0</v>
      </c>
      <c r="E170" s="13">
        <f t="shared" ca="1" si="43"/>
        <v>1</v>
      </c>
      <c r="F170" s="13">
        <f ca="1">(TRUNC(PRODUCT($E$12:$E169),16))</f>
        <v>1.00817413326226</v>
      </c>
      <c r="G170" s="13">
        <f t="shared" si="52"/>
        <v>1</v>
      </c>
      <c r="H170" s="13">
        <f t="shared" ca="1" si="44"/>
        <v>1.00817413</v>
      </c>
      <c r="I170" s="12">
        <f t="shared" si="53"/>
        <v>7.0000000000000007E-2</v>
      </c>
      <c r="J170" s="34">
        <f t="shared" si="54"/>
        <v>44061</v>
      </c>
      <c r="K170" s="2">
        <f t="shared" si="55"/>
        <v>108</v>
      </c>
      <c r="L170" s="17">
        <f t="shared" si="56"/>
        <v>109</v>
      </c>
      <c r="M170" s="11">
        <f t="shared" si="45"/>
        <v>1.0296974800000001</v>
      </c>
      <c r="N170" s="11">
        <f t="shared" ca="1" si="46"/>
        <v>1.0381143610000001</v>
      </c>
      <c r="O170" s="17">
        <f t="shared" si="57"/>
        <v>0</v>
      </c>
      <c r="P170" s="13">
        <f t="shared" ca="1" si="47"/>
        <v>38.114361000000002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45383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44220</v>
      </c>
      <c r="B171" s="69">
        <f t="shared" ca="1" si="60"/>
        <v>1038.1143609999999</v>
      </c>
      <c r="C171" s="6">
        <f t="shared" si="51"/>
        <v>1000</v>
      </c>
      <c r="D171" s="12">
        <f ca="1">IF(A171&lt;$B$1,VLOOKUP(A171,[1]DI!$A$4:$B$15000,2,FALSE),0)</f>
        <v>0</v>
      </c>
      <c r="E171" s="13">
        <f t="shared" ca="1" si="43"/>
        <v>1</v>
      </c>
      <c r="F171" s="13">
        <f ca="1">(TRUNC(PRODUCT($E$12:$E170),16))</f>
        <v>1.00817413326226</v>
      </c>
      <c r="G171" s="13">
        <f t="shared" si="52"/>
        <v>1</v>
      </c>
      <c r="H171" s="13">
        <f t="shared" ca="1" si="44"/>
        <v>1.00817413</v>
      </c>
      <c r="I171" s="12">
        <f t="shared" si="53"/>
        <v>7.0000000000000007E-2</v>
      </c>
      <c r="J171" s="34">
        <f t="shared" si="54"/>
        <v>44061</v>
      </c>
      <c r="K171" s="2">
        <f t="shared" si="55"/>
        <v>108</v>
      </c>
      <c r="L171" s="17">
        <f t="shared" si="56"/>
        <v>109</v>
      </c>
      <c r="M171" s="11">
        <f t="shared" si="45"/>
        <v>1.0296974800000001</v>
      </c>
      <c r="N171" s="11">
        <f t="shared" ca="1" si="46"/>
        <v>1.0381143610000001</v>
      </c>
      <c r="O171" s="17">
        <f t="shared" si="57"/>
        <v>0</v>
      </c>
      <c r="P171" s="13">
        <f t="shared" ca="1" si="47"/>
        <v>38.114361000000002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45383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44221</v>
      </c>
      <c r="B172" s="69">
        <f t="shared" ca="1" si="60"/>
        <v>1038.1143609999999</v>
      </c>
      <c r="C172" s="6">
        <f t="shared" si="51"/>
        <v>1000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1.00817413326226</v>
      </c>
      <c r="G172" s="13">
        <f t="shared" si="52"/>
        <v>1</v>
      </c>
      <c r="H172" s="13">
        <f t="shared" ca="1" si="44"/>
        <v>1.00817413</v>
      </c>
      <c r="I172" s="12">
        <f t="shared" si="53"/>
        <v>7.0000000000000007E-2</v>
      </c>
      <c r="J172" s="34">
        <f t="shared" si="54"/>
        <v>44061</v>
      </c>
      <c r="K172" s="2">
        <f t="shared" si="55"/>
        <v>109</v>
      </c>
      <c r="L172" s="17">
        <f t="shared" si="56"/>
        <v>109</v>
      </c>
      <c r="M172" s="11">
        <f t="shared" si="45"/>
        <v>1.0296974800000001</v>
      </c>
      <c r="N172" s="11">
        <f t="shared" ca="1" si="46"/>
        <v>1.0381143610000001</v>
      </c>
      <c r="O172" s="17">
        <f t="shared" si="57"/>
        <v>0</v>
      </c>
      <c r="P172" s="13">
        <f t="shared" ca="1" si="47"/>
        <v>38.114361000000002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45383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44222</v>
      </c>
      <c r="B173" s="69">
        <f t="shared" ca="1" si="60"/>
        <v>1038.4706749899999</v>
      </c>
      <c r="C173" s="6">
        <f t="shared" si="51"/>
        <v>1000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1.0082494337882799</v>
      </c>
      <c r="G173" s="13">
        <f t="shared" si="52"/>
        <v>1</v>
      </c>
      <c r="H173" s="13">
        <f t="shared" ca="1" si="44"/>
        <v>1.00824943</v>
      </c>
      <c r="I173" s="12">
        <f t="shared" si="53"/>
        <v>7.0000000000000007E-2</v>
      </c>
      <c r="J173" s="34">
        <f t="shared" si="54"/>
        <v>44061</v>
      </c>
      <c r="K173" s="2">
        <f t="shared" si="55"/>
        <v>110</v>
      </c>
      <c r="L173" s="17">
        <f t="shared" si="56"/>
        <v>110</v>
      </c>
      <c r="M173" s="11">
        <f t="shared" si="45"/>
        <v>1.029973977</v>
      </c>
      <c r="N173" s="11">
        <f t="shared" ca="1" si="46"/>
        <v>1.0384706749999999</v>
      </c>
      <c r="O173" s="17">
        <f t="shared" si="57"/>
        <v>0</v>
      </c>
      <c r="P173" s="13">
        <f t="shared" ca="1" si="47"/>
        <v>38.470674989999999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45383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44223</v>
      </c>
      <c r="B174" s="69">
        <f t="shared" ca="1" si="60"/>
        <v>1038.827117</v>
      </c>
      <c r="C174" s="6">
        <f t="shared" si="51"/>
        <v>1000</v>
      </c>
      <c r="D174" s="12">
        <f ca="1">IF(A174&lt;$B$1,VLOOKUP(A174,[1]DI!$A$4:$B$15000,2,FALSE),0)</f>
        <v>1.9000000000000006E-2</v>
      </c>
      <c r="E174" s="13">
        <f t="shared" ca="1" si="43"/>
        <v>1.0000746899999999</v>
      </c>
      <c r="F174" s="13">
        <f ca="1">(TRUNC(PRODUCT($E$12:$E173),16))</f>
        <v>1.00832473993849</v>
      </c>
      <c r="G174" s="13">
        <f t="shared" si="52"/>
        <v>1</v>
      </c>
      <c r="H174" s="13">
        <f t="shared" ca="1" si="44"/>
        <v>1.0083247399999999</v>
      </c>
      <c r="I174" s="12">
        <f t="shared" si="53"/>
        <v>7.0000000000000007E-2</v>
      </c>
      <c r="J174" s="34">
        <f t="shared" si="54"/>
        <v>44061</v>
      </c>
      <c r="K174" s="2">
        <f t="shared" si="55"/>
        <v>111</v>
      </c>
      <c r="L174" s="17">
        <f t="shared" si="56"/>
        <v>111</v>
      </c>
      <c r="M174" s="11">
        <f t="shared" si="45"/>
        <v>1.030250549</v>
      </c>
      <c r="N174" s="11">
        <f t="shared" ca="1" si="46"/>
        <v>1.0388271170000001</v>
      </c>
      <c r="O174" s="17">
        <f t="shared" si="57"/>
        <v>0</v>
      </c>
      <c r="P174" s="13">
        <f t="shared" ca="1" si="47"/>
        <v>38.827117000000001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45383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44224</v>
      </c>
      <c r="B175" s="69">
        <f t="shared" ca="1" si="60"/>
        <v>1039.1836740000001</v>
      </c>
      <c r="C175" s="6">
        <f t="shared" si="51"/>
        <v>1000</v>
      </c>
      <c r="D175" s="12">
        <f ca="1">IF(A175&lt;$B$1,VLOOKUP(A175,[1]DI!$A$4:$B$15000,2,FALSE),0)</f>
        <v>1.9000000000000006E-2</v>
      </c>
      <c r="E175" s="13">
        <f t="shared" ca="1" si="43"/>
        <v>1.0000746899999999</v>
      </c>
      <c r="F175" s="13">
        <f ca="1">(TRUNC(PRODUCT($E$12:$E174),16))</f>
        <v>1.00840005171331</v>
      </c>
      <c r="G175" s="13">
        <f t="shared" si="52"/>
        <v>1</v>
      </c>
      <c r="H175" s="13">
        <f t="shared" ca="1" si="44"/>
        <v>1.0084000500000001</v>
      </c>
      <c r="I175" s="12">
        <f t="shared" si="53"/>
        <v>7.0000000000000007E-2</v>
      </c>
      <c r="J175" s="34">
        <f t="shared" si="54"/>
        <v>44061</v>
      </c>
      <c r="K175" s="2">
        <f t="shared" si="55"/>
        <v>112</v>
      </c>
      <c r="L175" s="17">
        <f t="shared" si="56"/>
        <v>112</v>
      </c>
      <c r="M175" s="11">
        <f t="shared" si="45"/>
        <v>1.030527194</v>
      </c>
      <c r="N175" s="11">
        <f t="shared" ca="1" si="46"/>
        <v>1.039183674</v>
      </c>
      <c r="O175" s="17">
        <f t="shared" si="57"/>
        <v>0</v>
      </c>
      <c r="P175" s="13">
        <f t="shared" ca="1" si="47"/>
        <v>39.183674000000003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45383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44225</v>
      </c>
      <c r="B176" s="69">
        <f t="shared" ca="1" si="60"/>
        <v>1039.5403590000001</v>
      </c>
      <c r="C176" s="6">
        <f t="shared" si="51"/>
        <v>1000</v>
      </c>
      <c r="D176" s="12">
        <f ca="1">IF(A176&lt;$B$1,VLOOKUP(A176,[1]DI!$A$4:$B$15000,2,FALSE),0)</f>
        <v>1.9000000000000006E-2</v>
      </c>
      <c r="E176" s="13">
        <f t="shared" ca="1" si="43"/>
        <v>1.0000746899999999</v>
      </c>
      <c r="F176" s="13">
        <f ca="1">(TRUNC(PRODUCT($E$12:$E175),16))</f>
        <v>1.00847536911318</v>
      </c>
      <c r="G176" s="13">
        <f t="shared" si="52"/>
        <v>1</v>
      </c>
      <c r="H176" s="13">
        <f t="shared" ca="1" si="44"/>
        <v>1.00847537</v>
      </c>
      <c r="I176" s="12">
        <f t="shared" si="53"/>
        <v>7.0000000000000007E-2</v>
      </c>
      <c r="J176" s="34">
        <f t="shared" si="54"/>
        <v>44061</v>
      </c>
      <c r="K176" s="2">
        <f t="shared" si="55"/>
        <v>113</v>
      </c>
      <c r="L176" s="17">
        <f t="shared" si="56"/>
        <v>113</v>
      </c>
      <c r="M176" s="11">
        <f t="shared" si="45"/>
        <v>1.030803914</v>
      </c>
      <c r="N176" s="11">
        <f t="shared" ca="1" si="46"/>
        <v>1.0395403590000001</v>
      </c>
      <c r="O176" s="17">
        <f t="shared" si="57"/>
        <v>0</v>
      </c>
      <c r="P176" s="13">
        <f t="shared" ca="1" si="47"/>
        <v>39.540359000000002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45383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44226</v>
      </c>
      <c r="B177" s="69">
        <f t="shared" ca="1" si="60"/>
        <v>1039.8971610000001</v>
      </c>
      <c r="C177" s="6">
        <f t="shared" si="51"/>
        <v>1000</v>
      </c>
      <c r="D177" s="12">
        <f ca="1">IF(A177&lt;$B$1,VLOOKUP(A177,[1]DI!$A$4:$B$15000,2,FALSE),0)</f>
        <v>0</v>
      </c>
      <c r="E177" s="13">
        <f t="shared" ca="1" si="43"/>
        <v>1</v>
      </c>
      <c r="F177" s="13">
        <f ca="1">(TRUNC(PRODUCT($E$12:$E176),16))</f>
        <v>1.0085506921384899</v>
      </c>
      <c r="G177" s="13">
        <f t="shared" si="52"/>
        <v>1</v>
      </c>
      <c r="H177" s="13">
        <f t="shared" ca="1" si="44"/>
        <v>1.0085506900000001</v>
      </c>
      <c r="I177" s="12">
        <f t="shared" si="53"/>
        <v>7.0000000000000007E-2</v>
      </c>
      <c r="J177" s="34">
        <f t="shared" si="54"/>
        <v>44061</v>
      </c>
      <c r="K177" s="2">
        <f t="shared" si="55"/>
        <v>113</v>
      </c>
      <c r="L177" s="17">
        <f t="shared" si="56"/>
        <v>114</v>
      </c>
      <c r="M177" s="11">
        <f t="shared" si="45"/>
        <v>1.031080709</v>
      </c>
      <c r="N177" s="11">
        <f t="shared" ca="1" si="46"/>
        <v>1.0398971610000001</v>
      </c>
      <c r="O177" s="17">
        <f t="shared" si="57"/>
        <v>0</v>
      </c>
      <c r="P177" s="13">
        <f t="shared" ca="1" si="47"/>
        <v>39.897160999999997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45383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44227</v>
      </c>
      <c r="B178" s="69">
        <f t="shared" ca="1" si="60"/>
        <v>1039.8971610000001</v>
      </c>
      <c r="C178" s="6">
        <f t="shared" si="51"/>
        <v>1000</v>
      </c>
      <c r="D178" s="12">
        <f ca="1">IF(A178&lt;$B$1,VLOOKUP(A178,[1]DI!$A$4:$B$15000,2,FALSE),0)</f>
        <v>0</v>
      </c>
      <c r="E178" s="13">
        <f t="shared" ca="1" si="43"/>
        <v>1</v>
      </c>
      <c r="F178" s="13">
        <f ca="1">(TRUNC(PRODUCT($E$12:$E177),16))</f>
        <v>1.0085506921384899</v>
      </c>
      <c r="G178" s="13">
        <f t="shared" si="52"/>
        <v>1</v>
      </c>
      <c r="H178" s="13">
        <f t="shared" ca="1" si="44"/>
        <v>1.0085506900000001</v>
      </c>
      <c r="I178" s="12">
        <f t="shared" si="53"/>
        <v>7.0000000000000007E-2</v>
      </c>
      <c r="J178" s="34">
        <f t="shared" si="54"/>
        <v>44061</v>
      </c>
      <c r="K178" s="2">
        <f t="shared" si="55"/>
        <v>113</v>
      </c>
      <c r="L178" s="17">
        <f t="shared" si="56"/>
        <v>114</v>
      </c>
      <c r="M178" s="11">
        <f t="shared" si="45"/>
        <v>1.031080709</v>
      </c>
      <c r="N178" s="11">
        <f t="shared" ca="1" si="46"/>
        <v>1.0398971610000001</v>
      </c>
      <c r="O178" s="17">
        <f t="shared" si="57"/>
        <v>0</v>
      </c>
      <c r="P178" s="13">
        <f t="shared" ca="1" si="47"/>
        <v>39.897160999999997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45383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44228</v>
      </c>
      <c r="B179" s="69">
        <f t="shared" ca="1" si="60"/>
        <v>1039.8971610000001</v>
      </c>
      <c r="C179" s="6">
        <f t="shared" si="51"/>
        <v>1000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1.0085506921384899</v>
      </c>
      <c r="G179" s="13">
        <f t="shared" si="52"/>
        <v>1</v>
      </c>
      <c r="H179" s="13">
        <f t="shared" ca="1" si="44"/>
        <v>1.0085506900000001</v>
      </c>
      <c r="I179" s="12">
        <f t="shared" si="53"/>
        <v>7.0000000000000007E-2</v>
      </c>
      <c r="J179" s="34">
        <f t="shared" si="54"/>
        <v>44061</v>
      </c>
      <c r="K179" s="2">
        <f t="shared" si="55"/>
        <v>114</v>
      </c>
      <c r="L179" s="17">
        <f t="shared" si="56"/>
        <v>114</v>
      </c>
      <c r="M179" s="11">
        <f t="shared" si="45"/>
        <v>1.031080709</v>
      </c>
      <c r="N179" s="11">
        <f t="shared" ca="1" si="46"/>
        <v>1.0398971610000001</v>
      </c>
      <c r="O179" s="17">
        <f t="shared" si="57"/>
        <v>0</v>
      </c>
      <c r="P179" s="13">
        <f t="shared" ca="1" si="47"/>
        <v>39.897160999999997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45383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44229</v>
      </c>
      <c r="B180" s="69">
        <f t="shared" ca="1" si="60"/>
        <v>1040.2540879999999</v>
      </c>
      <c r="C180" s="6">
        <f t="shared" si="51"/>
        <v>1000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1.00862602078969</v>
      </c>
      <c r="G180" s="13">
        <f t="shared" si="52"/>
        <v>1</v>
      </c>
      <c r="H180" s="13">
        <f t="shared" ca="1" si="44"/>
        <v>1.0086260199999999</v>
      </c>
      <c r="I180" s="12">
        <f t="shared" si="53"/>
        <v>7.0000000000000007E-2</v>
      </c>
      <c r="J180" s="34">
        <f t="shared" si="54"/>
        <v>44061</v>
      </c>
      <c r="K180" s="2">
        <f t="shared" si="55"/>
        <v>115</v>
      </c>
      <c r="L180" s="17">
        <f t="shared" si="56"/>
        <v>115</v>
      </c>
      <c r="M180" s="11">
        <f t="shared" si="45"/>
        <v>1.0313575770000001</v>
      </c>
      <c r="N180" s="11">
        <f t="shared" ca="1" si="46"/>
        <v>1.040254088</v>
      </c>
      <c r="O180" s="17">
        <f t="shared" si="57"/>
        <v>0</v>
      </c>
      <c r="P180" s="13">
        <f t="shared" ca="1" si="47"/>
        <v>40.254088000000003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45383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44230</v>
      </c>
      <c r="B181" s="69">
        <f t="shared" ca="1" si="60"/>
        <v>1040.6111430000001</v>
      </c>
      <c r="C181" s="6">
        <f t="shared" si="51"/>
        <v>1000</v>
      </c>
      <c r="D181" s="12">
        <f ca="1">IF(A181&lt;$B$1,VLOOKUP(A181,[1]DI!$A$4:$B$15000,2,FALSE),0)</f>
        <v>1.9000000000000006E-2</v>
      </c>
      <c r="E181" s="13">
        <f t="shared" ca="1" si="43"/>
        <v>1.0000746899999999</v>
      </c>
      <c r="F181" s="13">
        <f ca="1">(TRUNC(PRODUCT($E$12:$E180),16))</f>
        <v>1.0087013550671799</v>
      </c>
      <c r="G181" s="13">
        <f t="shared" si="52"/>
        <v>1</v>
      </c>
      <c r="H181" s="13">
        <f t="shared" ca="1" si="44"/>
        <v>1.0087013600000001</v>
      </c>
      <c r="I181" s="12">
        <f t="shared" si="53"/>
        <v>7.0000000000000007E-2</v>
      </c>
      <c r="J181" s="34">
        <f t="shared" si="54"/>
        <v>44061</v>
      </c>
      <c r="K181" s="2">
        <f t="shared" si="55"/>
        <v>116</v>
      </c>
      <c r="L181" s="17">
        <f t="shared" si="56"/>
        <v>116</v>
      </c>
      <c r="M181" s="11">
        <f t="shared" si="45"/>
        <v>1.0316345200000001</v>
      </c>
      <c r="N181" s="11">
        <f t="shared" ca="1" si="46"/>
        <v>1.040611143</v>
      </c>
      <c r="O181" s="17">
        <f t="shared" si="57"/>
        <v>0</v>
      </c>
      <c r="P181" s="13">
        <f t="shared" ca="1" si="47"/>
        <v>40.611142999999998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45383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44231</v>
      </c>
      <c r="B182" s="69">
        <f t="shared" ca="1" si="60"/>
        <v>1040.9683059900001</v>
      </c>
      <c r="C182" s="6">
        <f t="shared" si="51"/>
        <v>1000</v>
      </c>
      <c r="D182" s="12">
        <f ca="1">IF(A182&lt;$B$1,VLOOKUP(A182,[1]DI!$A$4:$B$15000,2,FALSE),0)</f>
        <v>1.9000000000000006E-2</v>
      </c>
      <c r="E182" s="13">
        <f t="shared" ca="1" si="43"/>
        <v>1.0000746899999999</v>
      </c>
      <c r="F182" s="13">
        <f ca="1">(TRUNC(PRODUCT($E$12:$E181),16))</f>
        <v>1.0087766949713901</v>
      </c>
      <c r="G182" s="13">
        <f t="shared" si="52"/>
        <v>1</v>
      </c>
      <c r="H182" s="13">
        <f t="shared" ca="1" si="44"/>
        <v>1.0087766899999999</v>
      </c>
      <c r="I182" s="12">
        <f t="shared" si="53"/>
        <v>7.0000000000000007E-2</v>
      </c>
      <c r="J182" s="34">
        <f t="shared" si="54"/>
        <v>44061</v>
      </c>
      <c r="K182" s="2">
        <f t="shared" si="55"/>
        <v>117</v>
      </c>
      <c r="L182" s="17">
        <f t="shared" si="56"/>
        <v>117</v>
      </c>
      <c r="M182" s="11">
        <f t="shared" si="45"/>
        <v>1.0319115379999999</v>
      </c>
      <c r="N182" s="11">
        <f t="shared" ca="1" si="46"/>
        <v>1.0409683059999999</v>
      </c>
      <c r="O182" s="17">
        <f t="shared" si="57"/>
        <v>0</v>
      </c>
      <c r="P182" s="13">
        <f t="shared" ca="1" si="47"/>
        <v>40.968305989999998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45383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44232</v>
      </c>
      <c r="B183" s="69">
        <f t="shared" ca="1" si="60"/>
        <v>1041.3256040000001</v>
      </c>
      <c r="C183" s="6">
        <f t="shared" si="51"/>
        <v>1000</v>
      </c>
      <c r="D183" s="12">
        <f ca="1">IF(A183&lt;$B$1,VLOOKUP(A183,[1]DI!$A$4:$B$15000,2,FALSE),0)</f>
        <v>1.9000000000000006E-2</v>
      </c>
      <c r="E183" s="13">
        <f t="shared" ca="1" si="43"/>
        <v>1.0000746899999999</v>
      </c>
      <c r="F183" s="13">
        <f ca="1">(TRUNC(PRODUCT($E$12:$E182),16))</f>
        <v>1.0088520405027399</v>
      </c>
      <c r="G183" s="13">
        <f t="shared" si="52"/>
        <v>1</v>
      </c>
      <c r="H183" s="13">
        <f t="shared" ca="1" si="44"/>
        <v>1.0088520400000001</v>
      </c>
      <c r="I183" s="12">
        <f t="shared" si="53"/>
        <v>7.0000000000000007E-2</v>
      </c>
      <c r="J183" s="34">
        <f t="shared" si="54"/>
        <v>44061</v>
      </c>
      <c r="K183" s="2">
        <f t="shared" si="55"/>
        <v>118</v>
      </c>
      <c r="L183" s="17">
        <f t="shared" si="56"/>
        <v>118</v>
      </c>
      <c r="M183" s="11">
        <f t="shared" si="45"/>
        <v>1.032188629</v>
      </c>
      <c r="N183" s="11">
        <f t="shared" ca="1" si="46"/>
        <v>1.0413256040000001</v>
      </c>
      <c r="O183" s="17">
        <f t="shared" si="57"/>
        <v>0</v>
      </c>
      <c r="P183" s="13">
        <f t="shared" ca="1" si="47"/>
        <v>41.325603999999998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45383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44233</v>
      </c>
      <c r="B184" s="69">
        <f t="shared" ca="1" si="60"/>
        <v>1041.6830199999999</v>
      </c>
      <c r="C184" s="6">
        <f t="shared" si="51"/>
        <v>1000</v>
      </c>
      <c r="D184" s="12">
        <f ca="1">IF(A184&lt;$B$1,VLOOKUP(A184,[1]DI!$A$4:$B$15000,2,FALSE),0)</f>
        <v>0</v>
      </c>
      <c r="E184" s="13">
        <f t="shared" ca="1" si="43"/>
        <v>1</v>
      </c>
      <c r="F184" s="13">
        <f ca="1">(TRUNC(PRODUCT($E$12:$E183),16))</f>
        <v>1.0089273916616499</v>
      </c>
      <c r="G184" s="13">
        <f t="shared" si="52"/>
        <v>1</v>
      </c>
      <c r="H184" s="13">
        <f t="shared" ca="1" si="44"/>
        <v>1.00892739</v>
      </c>
      <c r="I184" s="12">
        <f t="shared" si="53"/>
        <v>7.0000000000000007E-2</v>
      </c>
      <c r="J184" s="34">
        <f t="shared" si="54"/>
        <v>44061</v>
      </c>
      <c r="K184" s="2">
        <f t="shared" si="55"/>
        <v>118</v>
      </c>
      <c r="L184" s="17">
        <f t="shared" si="56"/>
        <v>119</v>
      </c>
      <c r="M184" s="11">
        <f t="shared" si="45"/>
        <v>1.032465795</v>
      </c>
      <c r="N184" s="11">
        <f t="shared" ca="1" si="46"/>
        <v>1.04168302</v>
      </c>
      <c r="O184" s="17">
        <f t="shared" si="57"/>
        <v>0</v>
      </c>
      <c r="P184" s="13">
        <f t="shared" ca="1" si="47"/>
        <v>41.683019999999999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45383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44234</v>
      </c>
      <c r="B185" s="69">
        <f t="shared" ca="1" si="60"/>
        <v>1041.6830199999999</v>
      </c>
      <c r="C185" s="6">
        <f t="shared" si="51"/>
        <v>1000</v>
      </c>
      <c r="D185" s="12">
        <f ca="1">IF(A185&lt;$B$1,VLOOKUP(A185,[1]DI!$A$4:$B$15000,2,FALSE),0)</f>
        <v>0</v>
      </c>
      <c r="E185" s="13">
        <f t="shared" ca="1" si="43"/>
        <v>1</v>
      </c>
      <c r="F185" s="13">
        <f ca="1">(TRUNC(PRODUCT($E$12:$E184),16))</f>
        <v>1.0089273916616499</v>
      </c>
      <c r="G185" s="13">
        <f t="shared" si="52"/>
        <v>1</v>
      </c>
      <c r="H185" s="13">
        <f t="shared" ca="1" si="44"/>
        <v>1.00892739</v>
      </c>
      <c r="I185" s="12">
        <f t="shared" si="53"/>
        <v>7.0000000000000007E-2</v>
      </c>
      <c r="J185" s="34">
        <f t="shared" si="54"/>
        <v>44061</v>
      </c>
      <c r="K185" s="2">
        <f t="shared" si="55"/>
        <v>118</v>
      </c>
      <c r="L185" s="17">
        <f t="shared" si="56"/>
        <v>119</v>
      </c>
      <c r="M185" s="11">
        <f t="shared" si="45"/>
        <v>1.032465795</v>
      </c>
      <c r="N185" s="11">
        <f t="shared" ca="1" si="46"/>
        <v>1.04168302</v>
      </c>
      <c r="O185" s="17">
        <f t="shared" si="57"/>
        <v>0</v>
      </c>
      <c r="P185" s="13">
        <f t="shared" ca="1" si="47"/>
        <v>41.683019999999999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45383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44235</v>
      </c>
      <c r="B186" s="69">
        <f t="shared" ca="1" si="60"/>
        <v>1041.6830199999999</v>
      </c>
      <c r="C186" s="6">
        <f t="shared" si="51"/>
        <v>1000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1.0089273916616499</v>
      </c>
      <c r="G186" s="13">
        <f t="shared" si="52"/>
        <v>1</v>
      </c>
      <c r="H186" s="13">
        <f t="shared" ca="1" si="44"/>
        <v>1.00892739</v>
      </c>
      <c r="I186" s="12">
        <f t="shared" si="53"/>
        <v>7.0000000000000007E-2</v>
      </c>
      <c r="J186" s="34">
        <f t="shared" si="54"/>
        <v>44061</v>
      </c>
      <c r="K186" s="2">
        <f t="shared" si="55"/>
        <v>119</v>
      </c>
      <c r="L186" s="17">
        <f t="shared" si="56"/>
        <v>119</v>
      </c>
      <c r="M186" s="11">
        <f t="shared" si="45"/>
        <v>1.032465795</v>
      </c>
      <c r="N186" s="11">
        <f t="shared" ca="1" si="46"/>
        <v>1.04168302</v>
      </c>
      <c r="O186" s="17">
        <f t="shared" si="57"/>
        <v>0</v>
      </c>
      <c r="P186" s="13">
        <f t="shared" ca="1" si="47"/>
        <v>41.683019999999999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45383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44236</v>
      </c>
      <c r="B187" s="69">
        <f t="shared" ca="1" si="60"/>
        <v>1042.040563</v>
      </c>
      <c r="C187" s="6">
        <f t="shared" si="51"/>
        <v>1000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1.00900274844853</v>
      </c>
      <c r="G187" s="13">
        <f t="shared" si="52"/>
        <v>1</v>
      </c>
      <c r="H187" s="13">
        <f t="shared" ca="1" si="44"/>
        <v>1.0090027500000001</v>
      </c>
      <c r="I187" s="12">
        <f t="shared" si="53"/>
        <v>7.0000000000000007E-2</v>
      </c>
      <c r="J187" s="34">
        <f t="shared" si="54"/>
        <v>44061</v>
      </c>
      <c r="K187" s="2">
        <f t="shared" si="55"/>
        <v>120</v>
      </c>
      <c r="L187" s="17">
        <f t="shared" si="56"/>
        <v>120</v>
      </c>
      <c r="M187" s="11">
        <f t="shared" si="45"/>
        <v>1.0327430360000001</v>
      </c>
      <c r="N187" s="11">
        <f t="shared" ca="1" si="46"/>
        <v>1.042040563</v>
      </c>
      <c r="O187" s="17">
        <f t="shared" si="57"/>
        <v>0</v>
      </c>
      <c r="P187" s="13">
        <f t="shared" ca="1" si="47"/>
        <v>42.040562999999999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45383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44237</v>
      </c>
      <c r="B188" s="69">
        <f t="shared" ca="1" si="60"/>
        <v>1042.3982229999999</v>
      </c>
      <c r="C188" s="6">
        <f t="shared" si="51"/>
        <v>1000</v>
      </c>
      <c r="D188" s="12">
        <f ca="1">IF(A188&lt;$B$1,VLOOKUP(A188,[1]DI!$A$4:$B$15000,2,FALSE),0)</f>
        <v>1.9000000000000006E-2</v>
      </c>
      <c r="E188" s="13">
        <f t="shared" ca="1" si="43"/>
        <v>1.0000746899999999</v>
      </c>
      <c r="F188" s="13">
        <f ca="1">(TRUNC(PRODUCT($E$12:$E187),16))</f>
        <v>1.0090781108638101</v>
      </c>
      <c r="G188" s="13">
        <f t="shared" si="52"/>
        <v>1</v>
      </c>
      <c r="H188" s="13">
        <f t="shared" ca="1" si="44"/>
        <v>1.0090781099999999</v>
      </c>
      <c r="I188" s="12">
        <f t="shared" si="53"/>
        <v>7.0000000000000007E-2</v>
      </c>
      <c r="J188" s="34">
        <f t="shared" si="54"/>
        <v>44061</v>
      </c>
      <c r="K188" s="2">
        <f t="shared" si="55"/>
        <v>121</v>
      </c>
      <c r="L188" s="17">
        <f t="shared" si="56"/>
        <v>121</v>
      </c>
      <c r="M188" s="11">
        <f t="shared" si="45"/>
        <v>1.033020351</v>
      </c>
      <c r="N188" s="11">
        <f t="shared" ca="1" si="46"/>
        <v>1.042398223</v>
      </c>
      <c r="O188" s="17">
        <f t="shared" si="57"/>
        <v>0</v>
      </c>
      <c r="P188" s="13">
        <f t="shared" ca="1" si="47"/>
        <v>42.398223000000002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45383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44238</v>
      </c>
      <c r="B189" s="69">
        <f t="shared" ca="1" si="60"/>
        <v>1042.7560100000001</v>
      </c>
      <c r="C189" s="6">
        <f t="shared" si="51"/>
        <v>1000</v>
      </c>
      <c r="D189" s="12">
        <f ca="1">IF(A189&lt;$B$1,VLOOKUP(A189,[1]DI!$A$4:$B$15000,2,FALSE),0)</f>
        <v>1.9000000000000006E-2</v>
      </c>
      <c r="E189" s="13">
        <f t="shared" ca="1" si="43"/>
        <v>1.0000746899999999</v>
      </c>
      <c r="F189" s="13">
        <f ca="1">(TRUNC(PRODUCT($E$12:$E188),16))</f>
        <v>1.00915347890791</v>
      </c>
      <c r="G189" s="13">
        <f t="shared" si="52"/>
        <v>1</v>
      </c>
      <c r="H189" s="13">
        <f t="shared" ca="1" si="44"/>
        <v>1.0091534799999999</v>
      </c>
      <c r="I189" s="12">
        <f t="shared" si="53"/>
        <v>7.0000000000000007E-2</v>
      </c>
      <c r="J189" s="34">
        <f t="shared" si="54"/>
        <v>44061</v>
      </c>
      <c r="K189" s="2">
        <f t="shared" si="55"/>
        <v>122</v>
      </c>
      <c r="L189" s="17">
        <f t="shared" si="56"/>
        <v>122</v>
      </c>
      <c r="M189" s="11">
        <f t="shared" si="45"/>
        <v>1.0332977400000001</v>
      </c>
      <c r="N189" s="11">
        <f t="shared" ca="1" si="46"/>
        <v>1.04275601</v>
      </c>
      <c r="O189" s="17">
        <f t="shared" si="57"/>
        <v>0</v>
      </c>
      <c r="P189" s="13">
        <f t="shared" ca="1" si="47"/>
        <v>42.756010000000003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45383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44239</v>
      </c>
      <c r="B190" s="69">
        <f t="shared" ca="1" si="60"/>
        <v>1043.11391499</v>
      </c>
      <c r="C190" s="6">
        <f t="shared" si="51"/>
        <v>1000</v>
      </c>
      <c r="D190" s="12">
        <f ca="1">IF(A190&lt;$B$1,VLOOKUP(A190,[1]DI!$A$4:$B$15000,2,FALSE),0)</f>
        <v>1.9000000000000006E-2</v>
      </c>
      <c r="E190" s="13">
        <f t="shared" ca="1" si="43"/>
        <v>1.0000746899999999</v>
      </c>
      <c r="F190" s="13">
        <f ca="1">(TRUNC(PRODUCT($E$12:$E189),16))</f>
        <v>1.0092288525812501</v>
      </c>
      <c r="G190" s="13">
        <f t="shared" si="52"/>
        <v>1</v>
      </c>
      <c r="H190" s="13">
        <f t="shared" ca="1" si="44"/>
        <v>1.00922885</v>
      </c>
      <c r="I190" s="12">
        <f t="shared" si="53"/>
        <v>7.0000000000000007E-2</v>
      </c>
      <c r="J190" s="34">
        <f t="shared" si="54"/>
        <v>44061</v>
      </c>
      <c r="K190" s="2">
        <f t="shared" si="55"/>
        <v>123</v>
      </c>
      <c r="L190" s="17">
        <f t="shared" si="56"/>
        <v>123</v>
      </c>
      <c r="M190" s="11">
        <f t="shared" si="45"/>
        <v>1.0335752039999999</v>
      </c>
      <c r="N190" s="11">
        <f t="shared" ca="1" si="46"/>
        <v>1.0431139149999999</v>
      </c>
      <c r="O190" s="17">
        <f t="shared" si="57"/>
        <v>0</v>
      </c>
      <c r="P190" s="13">
        <f t="shared" ca="1" si="47"/>
        <v>43.113914989999998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45383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44240</v>
      </c>
      <c r="B191" s="69">
        <f t="shared" ca="1" si="60"/>
        <v>1043.471947</v>
      </c>
      <c r="C191" s="6">
        <f t="shared" si="51"/>
        <v>1000</v>
      </c>
      <c r="D191" s="12">
        <f ca="1">IF(A191&lt;$B$1,VLOOKUP(A191,[1]DI!$A$4:$B$15000,2,FALSE),0)</f>
        <v>0</v>
      </c>
      <c r="E191" s="13">
        <f t="shared" ca="1" si="43"/>
        <v>1</v>
      </c>
      <c r="F191" s="13">
        <f ca="1">(TRUNC(PRODUCT($E$12:$E190),16))</f>
        <v>1.00930423188425</v>
      </c>
      <c r="G191" s="13">
        <f t="shared" si="52"/>
        <v>1</v>
      </c>
      <c r="H191" s="13">
        <f t="shared" ca="1" si="44"/>
        <v>1.0093042299999999</v>
      </c>
      <c r="I191" s="12">
        <f t="shared" si="53"/>
        <v>7.0000000000000007E-2</v>
      </c>
      <c r="J191" s="34">
        <f t="shared" si="54"/>
        <v>44061</v>
      </c>
      <c r="K191" s="2">
        <f t="shared" si="55"/>
        <v>123</v>
      </c>
      <c r="L191" s="17">
        <f t="shared" si="56"/>
        <v>124</v>
      </c>
      <c r="M191" s="11">
        <f t="shared" si="45"/>
        <v>1.033852743</v>
      </c>
      <c r="N191" s="11">
        <f t="shared" ca="1" si="46"/>
        <v>1.043471947</v>
      </c>
      <c r="O191" s="17">
        <f t="shared" si="57"/>
        <v>0</v>
      </c>
      <c r="P191" s="13">
        <f t="shared" ca="1" si="47"/>
        <v>43.471947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45383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44241</v>
      </c>
      <c r="B192" s="69">
        <f t="shared" ca="1" si="60"/>
        <v>1043.471947</v>
      </c>
      <c r="C192" s="6">
        <f t="shared" si="51"/>
        <v>1000</v>
      </c>
      <c r="D192" s="12">
        <f ca="1">IF(A192&lt;$B$1,VLOOKUP(A192,[1]DI!$A$4:$B$15000,2,FALSE),0)</f>
        <v>0</v>
      </c>
      <c r="E192" s="13">
        <f t="shared" ca="1" si="43"/>
        <v>1</v>
      </c>
      <c r="F192" s="13">
        <f ca="1">(TRUNC(PRODUCT($E$12:$E191),16))</f>
        <v>1.00930423188425</v>
      </c>
      <c r="G192" s="13">
        <f t="shared" si="52"/>
        <v>1</v>
      </c>
      <c r="H192" s="13">
        <f t="shared" ca="1" si="44"/>
        <v>1.0093042299999999</v>
      </c>
      <c r="I192" s="12">
        <f t="shared" si="53"/>
        <v>7.0000000000000007E-2</v>
      </c>
      <c r="J192" s="34">
        <f t="shared" si="54"/>
        <v>44061</v>
      </c>
      <c r="K192" s="2">
        <f t="shared" si="55"/>
        <v>123</v>
      </c>
      <c r="L192" s="17">
        <f t="shared" si="56"/>
        <v>124</v>
      </c>
      <c r="M192" s="11">
        <f t="shared" si="45"/>
        <v>1.033852743</v>
      </c>
      <c r="N192" s="11">
        <f t="shared" ca="1" si="46"/>
        <v>1.043471947</v>
      </c>
      <c r="O192" s="17">
        <f t="shared" si="57"/>
        <v>0</v>
      </c>
      <c r="P192" s="13">
        <f t="shared" ca="1" si="47"/>
        <v>43.471947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45383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44242</v>
      </c>
      <c r="B193" s="69">
        <f t="shared" ca="1" si="60"/>
        <v>1043.471947</v>
      </c>
      <c r="C193" s="6">
        <f t="shared" si="51"/>
        <v>1000</v>
      </c>
      <c r="D193" s="12">
        <f ca="1">IF(A193&lt;$B$1,VLOOKUP(A193,[1]DI!$A$4:$B$15000,2,FALSE),0)</f>
        <v>0</v>
      </c>
      <c r="E193" s="13">
        <f t="shared" ca="1" si="43"/>
        <v>1</v>
      </c>
      <c r="F193" s="13">
        <f ca="1">(TRUNC(PRODUCT($E$12:$E192),16))</f>
        <v>1.00930423188425</v>
      </c>
      <c r="G193" s="13">
        <f t="shared" si="52"/>
        <v>1</v>
      </c>
      <c r="H193" s="13">
        <f t="shared" ca="1" si="44"/>
        <v>1.0093042299999999</v>
      </c>
      <c r="I193" s="12">
        <f t="shared" si="53"/>
        <v>7.0000000000000007E-2</v>
      </c>
      <c r="J193" s="34">
        <f t="shared" si="54"/>
        <v>44061</v>
      </c>
      <c r="K193" s="2">
        <f t="shared" si="55"/>
        <v>123</v>
      </c>
      <c r="L193" s="17">
        <f t="shared" si="56"/>
        <v>124</v>
      </c>
      <c r="M193" s="11">
        <f t="shared" si="45"/>
        <v>1.033852743</v>
      </c>
      <c r="N193" s="11">
        <f t="shared" ca="1" si="46"/>
        <v>1.043471947</v>
      </c>
      <c r="O193" s="17">
        <f t="shared" si="57"/>
        <v>0</v>
      </c>
      <c r="P193" s="13">
        <f t="shared" ca="1" si="47"/>
        <v>43.471947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45383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44243</v>
      </c>
      <c r="B194" s="69">
        <f t="shared" ca="1" si="60"/>
        <v>1043.471947</v>
      </c>
      <c r="C194" s="6">
        <f t="shared" si="51"/>
        <v>1000</v>
      </c>
      <c r="D194" s="12">
        <f ca="1">IF(A194&lt;$B$1,VLOOKUP(A194,[1]DI!$A$4:$B$15000,2,FALSE),0)</f>
        <v>0</v>
      </c>
      <c r="E194" s="13">
        <f t="shared" ca="1" si="43"/>
        <v>1</v>
      </c>
      <c r="F194" s="13">
        <f ca="1">(TRUNC(PRODUCT($E$12:$E193),16))</f>
        <v>1.00930423188425</v>
      </c>
      <c r="G194" s="13">
        <f t="shared" si="52"/>
        <v>1</v>
      </c>
      <c r="H194" s="13">
        <f t="shared" ca="1" si="44"/>
        <v>1.0093042299999999</v>
      </c>
      <c r="I194" s="12">
        <f t="shared" si="53"/>
        <v>7.0000000000000007E-2</v>
      </c>
      <c r="J194" s="34">
        <f t="shared" si="54"/>
        <v>44061</v>
      </c>
      <c r="K194" s="2">
        <f t="shared" si="55"/>
        <v>123</v>
      </c>
      <c r="L194" s="17">
        <f t="shared" si="56"/>
        <v>124</v>
      </c>
      <c r="M194" s="11">
        <f t="shared" si="45"/>
        <v>1.033852743</v>
      </c>
      <c r="N194" s="11">
        <f t="shared" ca="1" si="46"/>
        <v>1.043471947</v>
      </c>
      <c r="O194" s="17">
        <f t="shared" si="57"/>
        <v>0</v>
      </c>
      <c r="P194" s="13">
        <f t="shared" ca="1" si="47"/>
        <v>43.471947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45383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44244</v>
      </c>
      <c r="B195" s="69">
        <f t="shared" ca="1" si="60"/>
        <v>1043.471947</v>
      </c>
      <c r="C195" s="6">
        <f t="shared" si="51"/>
        <v>1000</v>
      </c>
      <c r="D195" s="12">
        <f ca="1">IF(A195&lt;$B$1,VLOOKUP(A195,[1]DI!$A$4:$B$15000,2,FALSE),0)</f>
        <v>1.9000000000000006E-2</v>
      </c>
      <c r="E195" s="13">
        <f t="shared" ca="1" si="43"/>
        <v>1.0000746899999999</v>
      </c>
      <c r="F195" s="13">
        <f ca="1">(TRUNC(PRODUCT($E$12:$E194),16))</f>
        <v>1.00930423188425</v>
      </c>
      <c r="G195" s="13">
        <f t="shared" si="52"/>
        <v>1</v>
      </c>
      <c r="H195" s="13">
        <f t="shared" ca="1" si="44"/>
        <v>1.0093042299999999</v>
      </c>
      <c r="I195" s="12">
        <f t="shared" si="53"/>
        <v>7.0000000000000007E-2</v>
      </c>
      <c r="J195" s="34">
        <f t="shared" si="54"/>
        <v>44061</v>
      </c>
      <c r="K195" s="2">
        <f t="shared" si="55"/>
        <v>124</v>
      </c>
      <c r="L195" s="17">
        <f t="shared" si="56"/>
        <v>124</v>
      </c>
      <c r="M195" s="11">
        <f t="shared" si="45"/>
        <v>1.033852743</v>
      </c>
      <c r="N195" s="11">
        <f t="shared" ca="1" si="46"/>
        <v>1.043471947</v>
      </c>
      <c r="O195" s="17">
        <f t="shared" si="57"/>
        <v>0</v>
      </c>
      <c r="P195" s="13">
        <f t="shared" ca="1" si="47"/>
        <v>43.471947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45383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44245</v>
      </c>
      <c r="B196" s="69">
        <f t="shared" ca="1" si="60"/>
        <v>1043.83010599</v>
      </c>
      <c r="C196" s="6">
        <f t="shared" si="51"/>
        <v>1000</v>
      </c>
      <c r="D196" s="12">
        <f ca="1">IF(A196&lt;$B$1,VLOOKUP(A196,[1]DI!$A$4:$B$15000,2,FALSE),0)</f>
        <v>1.9000000000000006E-2</v>
      </c>
      <c r="E196" s="13">
        <f t="shared" ca="1" si="43"/>
        <v>1.0000746899999999</v>
      </c>
      <c r="F196" s="13">
        <f ca="1">(TRUNC(PRODUCT($E$12:$E195),16))</f>
        <v>1.0093796168173299</v>
      </c>
      <c r="G196" s="13">
        <f t="shared" si="52"/>
        <v>1</v>
      </c>
      <c r="H196" s="13">
        <f t="shared" ca="1" si="44"/>
        <v>1.00937962</v>
      </c>
      <c r="I196" s="12">
        <f t="shared" si="53"/>
        <v>7.0000000000000007E-2</v>
      </c>
      <c r="J196" s="34">
        <f t="shared" si="54"/>
        <v>44061</v>
      </c>
      <c r="K196" s="2">
        <f t="shared" si="55"/>
        <v>125</v>
      </c>
      <c r="L196" s="17">
        <f t="shared" si="56"/>
        <v>125</v>
      </c>
      <c r="M196" s="11">
        <f t="shared" si="45"/>
        <v>1.0341303559999999</v>
      </c>
      <c r="N196" s="11">
        <f t="shared" ca="1" si="46"/>
        <v>1.0438301059999999</v>
      </c>
      <c r="O196" s="17">
        <f t="shared" si="57"/>
        <v>0</v>
      </c>
      <c r="P196" s="13">
        <f t="shared" ca="1" si="47"/>
        <v>43.83010599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45383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44246</v>
      </c>
      <c r="B197" s="69">
        <f t="shared" ca="1" si="60"/>
        <v>1044.1883809999999</v>
      </c>
      <c r="C197" s="6">
        <f t="shared" si="51"/>
        <v>1000</v>
      </c>
      <c r="D197" s="12">
        <f ca="1">IF(A197&lt;$B$1,VLOOKUP(A197,[1]DI!$A$4:$B$15000,2,FALSE),0)</f>
        <v>1.9000000000000006E-2</v>
      </c>
      <c r="E197" s="13">
        <f t="shared" ca="1" si="43"/>
        <v>1.0000746899999999</v>
      </c>
      <c r="F197" s="13">
        <f ca="1">(TRUNC(PRODUCT($E$12:$E196),16))</f>
        <v>1.0094550073809101</v>
      </c>
      <c r="G197" s="13">
        <f t="shared" si="52"/>
        <v>1</v>
      </c>
      <c r="H197" s="13">
        <f t="shared" ca="1" si="44"/>
        <v>1.0094550099999999</v>
      </c>
      <c r="I197" s="12">
        <f t="shared" si="53"/>
        <v>7.0000000000000007E-2</v>
      </c>
      <c r="J197" s="34">
        <f t="shared" si="54"/>
        <v>44061</v>
      </c>
      <c r="K197" s="2">
        <f t="shared" si="55"/>
        <v>126</v>
      </c>
      <c r="L197" s="17">
        <f t="shared" si="56"/>
        <v>126</v>
      </c>
      <c r="M197" s="11">
        <f t="shared" si="45"/>
        <v>1.034408043</v>
      </c>
      <c r="N197" s="11">
        <f t="shared" ca="1" si="46"/>
        <v>1.0441883810000001</v>
      </c>
      <c r="O197" s="17">
        <f t="shared" si="57"/>
        <v>0</v>
      </c>
      <c r="P197" s="13">
        <f t="shared" ca="1" si="47"/>
        <v>44.188381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45383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44247</v>
      </c>
      <c r="B198" s="69">
        <f t="shared" ca="1" si="60"/>
        <v>1044.5467749899999</v>
      </c>
      <c r="C198" s="6">
        <f t="shared" si="51"/>
        <v>1000</v>
      </c>
      <c r="D198" s="12">
        <f ca="1">IF(A198&lt;$B$1,VLOOKUP(A198,[1]DI!$A$4:$B$15000,2,FALSE),0)</f>
        <v>0</v>
      </c>
      <c r="E198" s="13">
        <f t="shared" ca="1" si="43"/>
        <v>1</v>
      </c>
      <c r="F198" s="13">
        <f ca="1">(TRUNC(PRODUCT($E$12:$E197),16))</f>
        <v>1.00953040357541</v>
      </c>
      <c r="G198" s="13">
        <f t="shared" si="52"/>
        <v>1</v>
      </c>
      <c r="H198" s="13">
        <f t="shared" ca="1" si="44"/>
        <v>1.0095304</v>
      </c>
      <c r="I198" s="12">
        <f t="shared" si="53"/>
        <v>7.0000000000000007E-2</v>
      </c>
      <c r="J198" s="34">
        <f t="shared" si="54"/>
        <v>44061</v>
      </c>
      <c r="K198" s="2">
        <f t="shared" si="55"/>
        <v>126</v>
      </c>
      <c r="L198" s="17">
        <f t="shared" si="56"/>
        <v>127</v>
      </c>
      <c r="M198" s="11">
        <f t="shared" si="45"/>
        <v>1.0346858050000001</v>
      </c>
      <c r="N198" s="11">
        <f t="shared" ca="1" si="46"/>
        <v>1.0445467749999999</v>
      </c>
      <c r="O198" s="17">
        <f t="shared" si="57"/>
        <v>0</v>
      </c>
      <c r="P198" s="13">
        <f t="shared" ca="1" si="47"/>
        <v>44.546774990000003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45383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44248</v>
      </c>
      <c r="B199" s="69">
        <f t="shared" ca="1" si="60"/>
        <v>1044.5467749899999</v>
      </c>
      <c r="C199" s="6">
        <f t="shared" si="51"/>
        <v>1000</v>
      </c>
      <c r="D199" s="12">
        <f ca="1">IF(A199&lt;$B$1,VLOOKUP(A199,[1]DI!$A$4:$B$15000,2,FALSE),0)</f>
        <v>0</v>
      </c>
      <c r="E199" s="13">
        <f t="shared" ca="1" si="43"/>
        <v>1</v>
      </c>
      <c r="F199" s="13">
        <f ca="1">(TRUNC(PRODUCT($E$12:$E198),16))</f>
        <v>1.00953040357541</v>
      </c>
      <c r="G199" s="13">
        <f t="shared" si="52"/>
        <v>1</v>
      </c>
      <c r="H199" s="13">
        <f t="shared" ca="1" si="44"/>
        <v>1.0095304</v>
      </c>
      <c r="I199" s="12">
        <f t="shared" si="53"/>
        <v>7.0000000000000007E-2</v>
      </c>
      <c r="J199" s="34">
        <f t="shared" si="54"/>
        <v>44061</v>
      </c>
      <c r="K199" s="2">
        <f t="shared" si="55"/>
        <v>126</v>
      </c>
      <c r="L199" s="17">
        <f t="shared" si="56"/>
        <v>127</v>
      </c>
      <c r="M199" s="11">
        <f t="shared" si="45"/>
        <v>1.0346858050000001</v>
      </c>
      <c r="N199" s="11">
        <f t="shared" ca="1" si="46"/>
        <v>1.0445467749999999</v>
      </c>
      <c r="O199" s="17">
        <f t="shared" si="57"/>
        <v>0</v>
      </c>
      <c r="P199" s="13">
        <f t="shared" ca="1" si="47"/>
        <v>44.546774990000003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45383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44249</v>
      </c>
      <c r="B200" s="69">
        <f t="shared" ca="1" si="60"/>
        <v>1044.5467749899999</v>
      </c>
      <c r="C200" s="6">
        <f t="shared" si="51"/>
        <v>1000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1.00953040357541</v>
      </c>
      <c r="G200" s="13">
        <f t="shared" si="52"/>
        <v>1</v>
      </c>
      <c r="H200" s="13">
        <f t="shared" ca="1" si="44"/>
        <v>1.0095304</v>
      </c>
      <c r="I200" s="12">
        <f t="shared" si="53"/>
        <v>7.0000000000000007E-2</v>
      </c>
      <c r="J200" s="34">
        <f t="shared" si="54"/>
        <v>44061</v>
      </c>
      <c r="K200" s="2">
        <f t="shared" si="55"/>
        <v>127</v>
      </c>
      <c r="L200" s="17">
        <f t="shared" si="56"/>
        <v>127</v>
      </c>
      <c r="M200" s="11">
        <f t="shared" si="45"/>
        <v>1.0346858050000001</v>
      </c>
      <c r="N200" s="11">
        <f t="shared" ca="1" si="46"/>
        <v>1.0445467749999999</v>
      </c>
      <c r="O200" s="17">
        <f t="shared" si="57"/>
        <v>0</v>
      </c>
      <c r="P200" s="13">
        <f t="shared" ca="1" si="47"/>
        <v>44.546774990000003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45383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44250</v>
      </c>
      <c r="B201" s="69">
        <f t="shared" ca="1" si="60"/>
        <v>1044.9053060000001</v>
      </c>
      <c r="C201" s="6">
        <f t="shared" si="51"/>
        <v>1000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1.00960580540125</v>
      </c>
      <c r="G201" s="13">
        <f t="shared" si="52"/>
        <v>1</v>
      </c>
      <c r="H201" s="13">
        <f t="shared" ca="1" si="44"/>
        <v>1.00960581</v>
      </c>
      <c r="I201" s="12">
        <f t="shared" si="53"/>
        <v>7.0000000000000007E-2</v>
      </c>
      <c r="J201" s="34">
        <f t="shared" si="54"/>
        <v>44061</v>
      </c>
      <c r="K201" s="2">
        <f t="shared" si="55"/>
        <v>128</v>
      </c>
      <c r="L201" s="17">
        <f t="shared" si="56"/>
        <v>128</v>
      </c>
      <c r="M201" s="11">
        <f t="shared" si="45"/>
        <v>1.0349636419999999</v>
      </c>
      <c r="N201" s="11">
        <f t="shared" ca="1" si="46"/>
        <v>1.044905306</v>
      </c>
      <c r="O201" s="17">
        <f t="shared" si="57"/>
        <v>0</v>
      </c>
      <c r="P201" s="13">
        <f t="shared" ca="1" si="47"/>
        <v>44.905306000000003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45383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44251</v>
      </c>
      <c r="B202" s="69">
        <f t="shared" ca="1" si="60"/>
        <v>1045.263944</v>
      </c>
      <c r="C202" s="6">
        <f t="shared" si="51"/>
        <v>1000</v>
      </c>
      <c r="D202" s="12">
        <f ca="1">IF(A202&lt;$B$1,VLOOKUP(A202,[1]DI!$A$4:$B$15000,2,FALSE),0)</f>
        <v>1.9000000000000006E-2</v>
      </c>
      <c r="E202" s="13">
        <f t="shared" ca="1" si="43"/>
        <v>1.0000746899999999</v>
      </c>
      <c r="F202" s="13">
        <f ca="1">(TRUNC(PRODUCT($E$12:$E201),16))</f>
        <v>1.0096812128588599</v>
      </c>
      <c r="G202" s="13">
        <f t="shared" si="52"/>
        <v>1</v>
      </c>
      <c r="H202" s="13">
        <f t="shared" ca="1" si="44"/>
        <v>1.0096812100000001</v>
      </c>
      <c r="I202" s="12">
        <f t="shared" si="53"/>
        <v>7.0000000000000007E-2</v>
      </c>
      <c r="J202" s="34">
        <f t="shared" si="54"/>
        <v>44061</v>
      </c>
      <c r="K202" s="2">
        <f t="shared" si="55"/>
        <v>129</v>
      </c>
      <c r="L202" s="17">
        <f t="shared" si="56"/>
        <v>129</v>
      </c>
      <c r="M202" s="11">
        <f t="shared" si="45"/>
        <v>1.0352415530000001</v>
      </c>
      <c r="N202" s="11">
        <f t="shared" ca="1" si="46"/>
        <v>1.045263944</v>
      </c>
      <c r="O202" s="17">
        <f t="shared" si="57"/>
        <v>0</v>
      </c>
      <c r="P202" s="13">
        <f t="shared" ca="1" si="47"/>
        <v>45.263944000000002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45383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44252</v>
      </c>
      <c r="B203" s="69">
        <f t="shared" ca="1" si="60"/>
        <v>1045.62271999</v>
      </c>
      <c r="C203" s="6">
        <f t="shared" si="51"/>
        <v>1000</v>
      </c>
      <c r="D203" s="12">
        <f ca="1">IF(A203&lt;$B$1,VLOOKUP(A203,[1]DI!$A$4:$B$15000,2,FALSE),0)</f>
        <v>1.9000000000000006E-2</v>
      </c>
      <c r="E203" s="13">
        <f t="shared" ca="1" si="43"/>
        <v>1.0000746899999999</v>
      </c>
      <c r="F203" s="13">
        <f ca="1">(TRUNC(PRODUCT($E$12:$E202),16))</f>
        <v>1.0097566259486499</v>
      </c>
      <c r="G203" s="13">
        <f t="shared" si="52"/>
        <v>1</v>
      </c>
      <c r="H203" s="13">
        <f t="shared" ca="1" si="44"/>
        <v>1.00975663</v>
      </c>
      <c r="I203" s="12">
        <f t="shared" si="53"/>
        <v>7.0000000000000007E-2</v>
      </c>
      <c r="J203" s="34">
        <f t="shared" si="54"/>
        <v>44061</v>
      </c>
      <c r="K203" s="2">
        <f t="shared" si="55"/>
        <v>130</v>
      </c>
      <c r="L203" s="17">
        <f t="shared" si="56"/>
        <v>130</v>
      </c>
      <c r="M203" s="11">
        <f t="shared" si="45"/>
        <v>1.035519539</v>
      </c>
      <c r="N203" s="11">
        <f t="shared" ca="1" si="46"/>
        <v>1.0456227199999999</v>
      </c>
      <c r="O203" s="17">
        <f t="shared" si="57"/>
        <v>0</v>
      </c>
      <c r="P203" s="13">
        <f t="shared" ca="1" si="47"/>
        <v>45.62271999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45383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44253</v>
      </c>
      <c r="B204" s="69">
        <f t="shared" ca="1" si="60"/>
        <v>1045.981603</v>
      </c>
      <c r="C204" s="6">
        <f t="shared" si="51"/>
        <v>1000</v>
      </c>
      <c r="D204" s="12">
        <f ca="1">IF(A204&lt;$B$1,VLOOKUP(A204,[1]DI!$A$4:$B$15000,2,FALSE),0)</f>
        <v>1.9000000000000006E-2</v>
      </c>
      <c r="E204" s="13">
        <f t="shared" ref="E204:E267" ca="1" si="61">ROUND(((1+D204)^(1/252)),8)</f>
        <v>1.0000746899999999</v>
      </c>
      <c r="F204" s="13">
        <f ca="1">(TRUNC(PRODUCT($E$12:$E203),16))</f>
        <v>1.00983204467104</v>
      </c>
      <c r="G204" s="13">
        <f t="shared" si="52"/>
        <v>1</v>
      </c>
      <c r="H204" s="13">
        <f t="shared" ref="H204:H267" ca="1" si="62">ROUND(F204/G204,8)</f>
        <v>1.00983204</v>
      </c>
      <c r="I204" s="12">
        <f t="shared" si="53"/>
        <v>7.0000000000000007E-2</v>
      </c>
      <c r="J204" s="34">
        <f t="shared" si="54"/>
        <v>44061</v>
      </c>
      <c r="K204" s="2">
        <f t="shared" si="55"/>
        <v>131</v>
      </c>
      <c r="L204" s="17">
        <f t="shared" si="56"/>
        <v>131</v>
      </c>
      <c r="M204" s="11">
        <f t="shared" ref="M204:M267" si="63">ROUND((I204+1)^(L204/252),9)</f>
        <v>1.0357976</v>
      </c>
      <c r="N204" s="11">
        <f t="shared" ref="N204:N267" ca="1" si="64">ROUND(H204*M204,9)</f>
        <v>1.045981603</v>
      </c>
      <c r="O204" s="17">
        <f t="shared" si="57"/>
        <v>0</v>
      </c>
      <c r="P204" s="13">
        <f t="shared" ref="P204:P267" ca="1" si="65">TRUNC(((N204-1)*C204),8)</f>
        <v>45.981603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45383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44254</v>
      </c>
      <c r="B205" s="69">
        <f t="shared" ca="1" si="60"/>
        <v>1046.34062399</v>
      </c>
      <c r="C205" s="6">
        <f t="shared" ref="C205:C268" si="69">(C204-R204)</f>
        <v>1000</v>
      </c>
      <c r="D205" s="12">
        <f ca="1">IF(A205&lt;$B$1,VLOOKUP(A205,[1]DI!$A$4:$B$15000,2,FALSE),0)</f>
        <v>0</v>
      </c>
      <c r="E205" s="13">
        <f t="shared" ca="1" si="61"/>
        <v>1</v>
      </c>
      <c r="F205" s="13">
        <f ca="1">(TRUNC(PRODUCT($E$12:$E204),16))</f>
        <v>1.00990746902645</v>
      </c>
      <c r="G205" s="13">
        <f t="shared" ref="G205:G268" si="70">IF(O204&gt;0,F204,G204)</f>
        <v>1</v>
      </c>
      <c r="H205" s="13">
        <f t="shared" ca="1" si="62"/>
        <v>1.0099074699999999</v>
      </c>
      <c r="I205" s="12">
        <f t="shared" ref="I205:I268" si="71">I204</f>
        <v>7.0000000000000007E-2</v>
      </c>
      <c r="J205" s="34">
        <f t="shared" ref="J205:J268" si="72">IF(O204&gt;0,VLOOKUP(O204,W$12:AG$150,2),J204)</f>
        <v>44061</v>
      </c>
      <c r="K205" s="2">
        <f t="shared" ref="K205:K268" si="73">IF(A205&gt;J205,IF(NETWORKDAYS(J205,A205,$W$21:$W$544)-1=0,1,NETWORKDAYS(J205,A205,$W$21:$W$544)-1),0)</f>
        <v>131</v>
      </c>
      <c r="L205" s="17">
        <f t="shared" ref="L205:L268" si="74">IF(AND(K205=1,K204=1),1,IF(K205&gt;0,IF(K205=K204,K205+1,K205),0))</f>
        <v>132</v>
      </c>
      <c r="M205" s="11">
        <f t="shared" si="63"/>
        <v>1.0360757350000001</v>
      </c>
      <c r="N205" s="11">
        <f t="shared" ca="1" si="64"/>
        <v>1.0463406239999999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46.340623989999997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45383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44255</v>
      </c>
      <c r="B206" s="69">
        <f t="shared" ref="B206:B269" ca="1" si="78">IF(A206&lt;=TODAY(),C206+P206,IF(AND(A206&gt;TODAY(),A206&lt;=$B$1),IF(VLOOKUP(TODAY(),$A$10:$D$5000,4,FALSE)=0,"n.d",C206+P206),"n.d"))</f>
        <v>1046.34062399</v>
      </c>
      <c r="C206" s="6">
        <f t="shared" si="69"/>
        <v>1000</v>
      </c>
      <c r="D206" s="12">
        <f ca="1">IF(A206&lt;$B$1,VLOOKUP(A206,[1]DI!$A$4:$B$15000,2,FALSE),0)</f>
        <v>0</v>
      </c>
      <c r="E206" s="13">
        <f t="shared" ca="1" si="61"/>
        <v>1</v>
      </c>
      <c r="F206" s="13">
        <f ca="1">(TRUNC(PRODUCT($E$12:$E205),16))</f>
        <v>1.00990746902645</v>
      </c>
      <c r="G206" s="13">
        <f t="shared" si="70"/>
        <v>1</v>
      </c>
      <c r="H206" s="13">
        <f t="shared" ca="1" si="62"/>
        <v>1.0099074699999999</v>
      </c>
      <c r="I206" s="12">
        <f t="shared" si="71"/>
        <v>7.0000000000000007E-2</v>
      </c>
      <c r="J206" s="34">
        <f t="shared" si="72"/>
        <v>44061</v>
      </c>
      <c r="K206" s="2">
        <f t="shared" si="73"/>
        <v>131</v>
      </c>
      <c r="L206" s="17">
        <f t="shared" si="74"/>
        <v>132</v>
      </c>
      <c r="M206" s="11">
        <f t="shared" si="63"/>
        <v>1.0360757350000001</v>
      </c>
      <c r="N206" s="11">
        <f t="shared" ca="1" si="64"/>
        <v>1.0463406239999999</v>
      </c>
      <c r="O206" s="17">
        <f t="shared" si="75"/>
        <v>0</v>
      </c>
      <c r="P206" s="13">
        <f t="shared" ca="1" si="65"/>
        <v>46.340623989999997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45383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44256</v>
      </c>
      <c r="B207" s="69">
        <f t="shared" ca="1" si="78"/>
        <v>1046.34062399</v>
      </c>
      <c r="C207" s="6">
        <f t="shared" si="69"/>
        <v>1000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1.00990746902645</v>
      </c>
      <c r="G207" s="13">
        <f t="shared" si="70"/>
        <v>1</v>
      </c>
      <c r="H207" s="13">
        <f t="shared" ca="1" si="62"/>
        <v>1.0099074699999999</v>
      </c>
      <c r="I207" s="12">
        <f t="shared" si="71"/>
        <v>7.0000000000000007E-2</v>
      </c>
      <c r="J207" s="34">
        <f t="shared" si="72"/>
        <v>44061</v>
      </c>
      <c r="K207" s="2">
        <f t="shared" si="73"/>
        <v>132</v>
      </c>
      <c r="L207" s="17">
        <f t="shared" si="74"/>
        <v>132</v>
      </c>
      <c r="M207" s="11">
        <f t="shared" si="63"/>
        <v>1.0360757350000001</v>
      </c>
      <c r="N207" s="11">
        <f t="shared" ca="1" si="64"/>
        <v>1.0463406239999999</v>
      </c>
      <c r="O207" s="17">
        <f t="shared" si="75"/>
        <v>0</v>
      </c>
      <c r="P207" s="13">
        <f t="shared" ca="1" si="65"/>
        <v>46.340623989999997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45383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44257</v>
      </c>
      <c r="B208" s="69">
        <f t="shared" ca="1" si="78"/>
        <v>1046.69976299</v>
      </c>
      <c r="C208" s="6">
        <f t="shared" si="69"/>
        <v>1000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1.0099828990153199</v>
      </c>
      <c r="G208" s="13">
        <f t="shared" si="70"/>
        <v>1</v>
      </c>
      <c r="H208" s="13">
        <f t="shared" ca="1" si="62"/>
        <v>1.0099829</v>
      </c>
      <c r="I208" s="12">
        <f t="shared" si="71"/>
        <v>7.0000000000000007E-2</v>
      </c>
      <c r="J208" s="34">
        <f t="shared" si="72"/>
        <v>44061</v>
      </c>
      <c r="K208" s="2">
        <f t="shared" si="73"/>
        <v>133</v>
      </c>
      <c r="L208" s="17">
        <f t="shared" si="74"/>
        <v>133</v>
      </c>
      <c r="M208" s="11">
        <f t="shared" si="63"/>
        <v>1.0363539450000001</v>
      </c>
      <c r="N208" s="11">
        <f t="shared" ca="1" si="64"/>
        <v>1.0466997629999999</v>
      </c>
      <c r="O208" s="17">
        <f t="shared" si="75"/>
        <v>0</v>
      </c>
      <c r="P208" s="13">
        <f t="shared" ca="1" si="65"/>
        <v>46.699762990000004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45383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44258</v>
      </c>
      <c r="B209" s="69">
        <f t="shared" ca="1" si="78"/>
        <v>1047.05901799</v>
      </c>
      <c r="C209" s="6">
        <f t="shared" si="69"/>
        <v>1000</v>
      </c>
      <c r="D209" s="12">
        <f ca="1">IF(A209&lt;$B$1,VLOOKUP(A209,[1]DI!$A$4:$B$15000,2,FALSE),0)</f>
        <v>1.9000000000000006E-2</v>
      </c>
      <c r="E209" s="13">
        <f t="shared" ca="1" si="61"/>
        <v>1.0000746899999999</v>
      </c>
      <c r="F209" s="13">
        <f ca="1">(TRUNC(PRODUCT($E$12:$E208),16))</f>
        <v>1.0100583346380401</v>
      </c>
      <c r="G209" s="13">
        <f t="shared" si="70"/>
        <v>1</v>
      </c>
      <c r="H209" s="13">
        <f t="shared" ca="1" si="62"/>
        <v>1.0100583299999999</v>
      </c>
      <c r="I209" s="12">
        <f t="shared" si="71"/>
        <v>7.0000000000000007E-2</v>
      </c>
      <c r="J209" s="34">
        <f t="shared" si="72"/>
        <v>44061</v>
      </c>
      <c r="K209" s="2">
        <f t="shared" si="73"/>
        <v>134</v>
      </c>
      <c r="L209" s="17">
        <f t="shared" si="74"/>
        <v>134</v>
      </c>
      <c r="M209" s="11">
        <f t="shared" si="63"/>
        <v>1.0366322290000001</v>
      </c>
      <c r="N209" s="11">
        <f t="shared" ca="1" si="64"/>
        <v>1.0470590179999999</v>
      </c>
      <c r="O209" s="17">
        <f t="shared" si="75"/>
        <v>0</v>
      </c>
      <c r="P209" s="13">
        <f t="shared" ca="1" si="65"/>
        <v>47.059017990000001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45383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44259</v>
      </c>
      <c r="B210" s="69">
        <f t="shared" ca="1" si="78"/>
        <v>1047.41841299</v>
      </c>
      <c r="C210" s="6">
        <f t="shared" si="69"/>
        <v>1000</v>
      </c>
      <c r="D210" s="12">
        <f ca="1">IF(A210&lt;$B$1,VLOOKUP(A210,[1]DI!$A$4:$B$15000,2,FALSE),0)</f>
        <v>1.9000000000000006E-2</v>
      </c>
      <c r="E210" s="13">
        <f t="shared" ca="1" si="61"/>
        <v>1.0000746899999999</v>
      </c>
      <c r="F210" s="13">
        <f ca="1">(TRUNC(PRODUCT($E$12:$E209),16))</f>
        <v>1.0101337758950599</v>
      </c>
      <c r="G210" s="13">
        <f t="shared" si="70"/>
        <v>1</v>
      </c>
      <c r="H210" s="13">
        <f t="shared" ca="1" si="62"/>
        <v>1.0101337800000001</v>
      </c>
      <c r="I210" s="12">
        <f t="shared" si="71"/>
        <v>7.0000000000000007E-2</v>
      </c>
      <c r="J210" s="34">
        <f t="shared" si="72"/>
        <v>44061</v>
      </c>
      <c r="K210" s="2">
        <f t="shared" si="73"/>
        <v>135</v>
      </c>
      <c r="L210" s="17">
        <f t="shared" si="74"/>
        <v>135</v>
      </c>
      <c r="M210" s="11">
        <f t="shared" si="63"/>
        <v>1.0369105890000001</v>
      </c>
      <c r="N210" s="11">
        <f t="shared" ca="1" si="64"/>
        <v>1.0474184129999999</v>
      </c>
      <c r="O210" s="17">
        <f t="shared" si="75"/>
        <v>0</v>
      </c>
      <c r="P210" s="13">
        <f t="shared" ca="1" si="65"/>
        <v>47.41841299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45383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44260</v>
      </c>
      <c r="B211" s="69">
        <f t="shared" ca="1" si="78"/>
        <v>1047.777914</v>
      </c>
      <c r="C211" s="6">
        <f t="shared" si="69"/>
        <v>1000</v>
      </c>
      <c r="D211" s="12">
        <f ca="1">IF(A211&lt;$B$1,VLOOKUP(A211,[1]DI!$A$4:$B$15000,2,FALSE),0)</f>
        <v>1.9000000000000006E-2</v>
      </c>
      <c r="E211" s="13">
        <f t="shared" ca="1" si="61"/>
        <v>1.0000746899999999</v>
      </c>
      <c r="F211" s="13">
        <f ca="1">(TRUNC(PRODUCT($E$12:$E210),16))</f>
        <v>1.01020922278678</v>
      </c>
      <c r="G211" s="13">
        <f t="shared" si="70"/>
        <v>1</v>
      </c>
      <c r="H211" s="13">
        <f t="shared" ca="1" si="62"/>
        <v>1.0102092199999999</v>
      </c>
      <c r="I211" s="12">
        <f t="shared" si="71"/>
        <v>7.0000000000000007E-2</v>
      </c>
      <c r="J211" s="34">
        <f t="shared" si="72"/>
        <v>44061</v>
      </c>
      <c r="K211" s="2">
        <f t="shared" si="73"/>
        <v>136</v>
      </c>
      <c r="L211" s="17">
        <f t="shared" si="74"/>
        <v>136</v>
      </c>
      <c r="M211" s="11">
        <f t="shared" si="63"/>
        <v>1.037189023</v>
      </c>
      <c r="N211" s="11">
        <f t="shared" ca="1" si="64"/>
        <v>1.0477779140000001</v>
      </c>
      <c r="O211" s="17">
        <f t="shared" si="75"/>
        <v>0</v>
      </c>
      <c r="P211" s="13">
        <f t="shared" ca="1" si="65"/>
        <v>47.777914000000003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45383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44261</v>
      </c>
      <c r="B212" s="69">
        <f t="shared" ca="1" si="78"/>
        <v>1048.1375539999999</v>
      </c>
      <c r="C212" s="6">
        <f t="shared" si="69"/>
        <v>1000</v>
      </c>
      <c r="D212" s="12">
        <f ca="1">IF(A212&lt;$B$1,VLOOKUP(A212,[1]DI!$A$4:$B$15000,2,FALSE),0)</f>
        <v>0</v>
      </c>
      <c r="E212" s="13">
        <f t="shared" ca="1" si="61"/>
        <v>1</v>
      </c>
      <c r="F212" s="13">
        <f ca="1">(TRUNC(PRODUCT($E$12:$E211),16))</f>
        <v>1.0102846753136301</v>
      </c>
      <c r="G212" s="13">
        <f t="shared" si="70"/>
        <v>1</v>
      </c>
      <c r="H212" s="13">
        <f t="shared" ca="1" si="62"/>
        <v>1.01028468</v>
      </c>
      <c r="I212" s="12">
        <f t="shared" si="71"/>
        <v>7.0000000000000007E-2</v>
      </c>
      <c r="J212" s="34">
        <f t="shared" si="72"/>
        <v>44061</v>
      </c>
      <c r="K212" s="2">
        <f t="shared" si="73"/>
        <v>136</v>
      </c>
      <c r="L212" s="17">
        <f t="shared" si="74"/>
        <v>137</v>
      </c>
      <c r="M212" s="11">
        <f t="shared" si="63"/>
        <v>1.037467532</v>
      </c>
      <c r="N212" s="11">
        <f t="shared" ca="1" si="64"/>
        <v>1.048137554</v>
      </c>
      <c r="O212" s="17">
        <f t="shared" si="75"/>
        <v>0</v>
      </c>
      <c r="P212" s="13">
        <f t="shared" ca="1" si="65"/>
        <v>48.137554000000002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45383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44262</v>
      </c>
      <c r="B213" s="69">
        <f t="shared" ca="1" si="78"/>
        <v>1048.1375539999999</v>
      </c>
      <c r="C213" s="6">
        <f t="shared" si="69"/>
        <v>1000</v>
      </c>
      <c r="D213" s="12">
        <f ca="1">IF(A213&lt;$B$1,VLOOKUP(A213,[1]DI!$A$4:$B$15000,2,FALSE),0)</f>
        <v>0</v>
      </c>
      <c r="E213" s="13">
        <f t="shared" ca="1" si="61"/>
        <v>1</v>
      </c>
      <c r="F213" s="13">
        <f ca="1">(TRUNC(PRODUCT($E$12:$E212),16))</f>
        <v>1.0102846753136301</v>
      </c>
      <c r="G213" s="13">
        <f t="shared" si="70"/>
        <v>1</v>
      </c>
      <c r="H213" s="13">
        <f t="shared" ca="1" si="62"/>
        <v>1.01028468</v>
      </c>
      <c r="I213" s="12">
        <f t="shared" si="71"/>
        <v>7.0000000000000007E-2</v>
      </c>
      <c r="J213" s="34">
        <f t="shared" si="72"/>
        <v>44061</v>
      </c>
      <c r="K213" s="2">
        <f t="shared" si="73"/>
        <v>136</v>
      </c>
      <c r="L213" s="17">
        <f t="shared" si="74"/>
        <v>137</v>
      </c>
      <c r="M213" s="11">
        <f t="shared" si="63"/>
        <v>1.037467532</v>
      </c>
      <c r="N213" s="11">
        <f t="shared" ca="1" si="64"/>
        <v>1.048137554</v>
      </c>
      <c r="O213" s="17">
        <f t="shared" si="75"/>
        <v>0</v>
      </c>
      <c r="P213" s="13">
        <f t="shared" ca="1" si="65"/>
        <v>48.137554000000002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45383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44263</v>
      </c>
      <c r="B214" s="69">
        <f t="shared" ca="1" si="78"/>
        <v>1048.1375539999999</v>
      </c>
      <c r="C214" s="6">
        <f t="shared" si="69"/>
        <v>1000</v>
      </c>
      <c r="D214" s="12">
        <f ca="1">IF(A214&lt;$B$1,VLOOKUP(A214,[1]DI!$A$4:$B$15000,2,FALSE),0)</f>
        <v>1.9000000000000006E-2</v>
      </c>
      <c r="E214" s="13">
        <f t="shared" ca="1" si="61"/>
        <v>1.0000746899999999</v>
      </c>
      <c r="F214" s="13">
        <f ca="1">(TRUNC(PRODUCT($E$12:$E213),16))</f>
        <v>1.0102846753136301</v>
      </c>
      <c r="G214" s="13">
        <f t="shared" si="70"/>
        <v>1</v>
      </c>
      <c r="H214" s="13">
        <f t="shared" ca="1" si="62"/>
        <v>1.01028468</v>
      </c>
      <c r="I214" s="12">
        <f t="shared" si="71"/>
        <v>7.0000000000000007E-2</v>
      </c>
      <c r="J214" s="34">
        <f t="shared" si="72"/>
        <v>44061</v>
      </c>
      <c r="K214" s="2">
        <f t="shared" si="73"/>
        <v>137</v>
      </c>
      <c r="L214" s="17">
        <f t="shared" si="74"/>
        <v>137</v>
      </c>
      <c r="M214" s="11">
        <f t="shared" si="63"/>
        <v>1.037467532</v>
      </c>
      <c r="N214" s="11">
        <f t="shared" ca="1" si="64"/>
        <v>1.048137554</v>
      </c>
      <c r="O214" s="17">
        <f t="shared" si="75"/>
        <v>0</v>
      </c>
      <c r="P214" s="13">
        <f t="shared" ca="1" si="65"/>
        <v>48.137554000000002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45383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44264</v>
      </c>
      <c r="B215" s="69">
        <f t="shared" ca="1" si="78"/>
        <v>1048.4973</v>
      </c>
      <c r="C215" s="6">
        <f t="shared" si="69"/>
        <v>1000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1.0103601334760299</v>
      </c>
      <c r="G215" s="13">
        <f t="shared" si="70"/>
        <v>1</v>
      </c>
      <c r="H215" s="13">
        <f t="shared" ca="1" si="62"/>
        <v>1.01036013</v>
      </c>
      <c r="I215" s="12">
        <f t="shared" si="71"/>
        <v>7.0000000000000007E-2</v>
      </c>
      <c r="J215" s="34">
        <f t="shared" si="72"/>
        <v>44061</v>
      </c>
      <c r="K215" s="2">
        <f t="shared" si="73"/>
        <v>138</v>
      </c>
      <c r="L215" s="17">
        <f t="shared" si="74"/>
        <v>138</v>
      </c>
      <c r="M215" s="11">
        <f t="shared" si="63"/>
        <v>1.037746115</v>
      </c>
      <c r="N215" s="11">
        <f t="shared" ca="1" si="64"/>
        <v>1.0484973</v>
      </c>
      <c r="O215" s="17">
        <f t="shared" si="75"/>
        <v>0</v>
      </c>
      <c r="P215" s="13">
        <f t="shared" ca="1" si="65"/>
        <v>48.497300000000003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45383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44265</v>
      </c>
      <c r="B216" s="69">
        <f t="shared" ca="1" si="78"/>
        <v>1048.85718499</v>
      </c>
      <c r="C216" s="6">
        <f t="shared" si="69"/>
        <v>1000</v>
      </c>
      <c r="D216" s="12">
        <f ca="1">IF(A216&lt;$B$1,VLOOKUP(A216,[1]DI!$A$4:$B$15000,2,FALSE),0)</f>
        <v>1.9000000000000006E-2</v>
      </c>
      <c r="E216" s="13">
        <f t="shared" ca="1" si="61"/>
        <v>1.0000746899999999</v>
      </c>
      <c r="F216" s="13">
        <f ca="1">(TRUNC(PRODUCT($E$12:$E215),16))</f>
        <v>1.0104355972743999</v>
      </c>
      <c r="G216" s="13">
        <f t="shared" si="70"/>
        <v>1</v>
      </c>
      <c r="H216" s="13">
        <f t="shared" ca="1" si="62"/>
        <v>1.0104356000000001</v>
      </c>
      <c r="I216" s="12">
        <f t="shared" si="71"/>
        <v>7.0000000000000007E-2</v>
      </c>
      <c r="J216" s="34">
        <f t="shared" si="72"/>
        <v>44061</v>
      </c>
      <c r="K216" s="2">
        <f t="shared" si="73"/>
        <v>139</v>
      </c>
      <c r="L216" s="17">
        <f t="shared" si="74"/>
        <v>139</v>
      </c>
      <c r="M216" s="11">
        <f t="shared" si="63"/>
        <v>1.0380247739999999</v>
      </c>
      <c r="N216" s="11">
        <f t="shared" ca="1" si="64"/>
        <v>1.0488571849999999</v>
      </c>
      <c r="O216" s="17">
        <f t="shared" si="75"/>
        <v>0</v>
      </c>
      <c r="P216" s="13">
        <f t="shared" ca="1" si="65"/>
        <v>48.85718499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45383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44266</v>
      </c>
      <c r="B217" s="69">
        <f t="shared" ca="1" si="78"/>
        <v>1049.2171880000001</v>
      </c>
      <c r="C217" s="6">
        <f t="shared" si="69"/>
        <v>1000</v>
      </c>
      <c r="D217" s="12">
        <f ca="1">IF(A217&lt;$B$1,VLOOKUP(A217,[1]DI!$A$4:$B$15000,2,FALSE),0)</f>
        <v>1.9000000000000006E-2</v>
      </c>
      <c r="E217" s="13">
        <f t="shared" ca="1" si="61"/>
        <v>1.0000746899999999</v>
      </c>
      <c r="F217" s="13">
        <f ca="1">(TRUNC(PRODUCT($E$12:$E216),16))</f>
        <v>1.0105110667091599</v>
      </c>
      <c r="G217" s="13">
        <f t="shared" si="70"/>
        <v>1</v>
      </c>
      <c r="H217" s="13">
        <f t="shared" ca="1" si="62"/>
        <v>1.01051107</v>
      </c>
      <c r="I217" s="12">
        <f t="shared" si="71"/>
        <v>7.0000000000000007E-2</v>
      </c>
      <c r="J217" s="34">
        <f t="shared" si="72"/>
        <v>44061</v>
      </c>
      <c r="K217" s="2">
        <f t="shared" si="73"/>
        <v>140</v>
      </c>
      <c r="L217" s="17">
        <f t="shared" si="74"/>
        <v>140</v>
      </c>
      <c r="M217" s="11">
        <f t="shared" si="63"/>
        <v>1.038303507</v>
      </c>
      <c r="N217" s="11">
        <f t="shared" ca="1" si="64"/>
        <v>1.0492171880000001</v>
      </c>
      <c r="O217" s="17">
        <f t="shared" si="75"/>
        <v>0</v>
      </c>
      <c r="P217" s="13">
        <f t="shared" ca="1" si="65"/>
        <v>49.217188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45383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44267</v>
      </c>
      <c r="B218" s="69">
        <f t="shared" ca="1" si="78"/>
        <v>1049.57730799</v>
      </c>
      <c r="C218" s="6">
        <f t="shared" si="69"/>
        <v>1000</v>
      </c>
      <c r="D218" s="12">
        <f ca="1">IF(A218&lt;$B$1,VLOOKUP(A218,[1]DI!$A$4:$B$15000,2,FALSE),0)</f>
        <v>1.9000000000000006E-2</v>
      </c>
      <c r="E218" s="13">
        <f t="shared" ca="1" si="61"/>
        <v>1.0000746899999999</v>
      </c>
      <c r="F218" s="13">
        <f ca="1">(TRUNC(PRODUCT($E$12:$E217),16))</f>
        <v>1.01058654178073</v>
      </c>
      <c r="G218" s="13">
        <f t="shared" si="70"/>
        <v>1</v>
      </c>
      <c r="H218" s="13">
        <f t="shared" ca="1" si="62"/>
        <v>1.01058654</v>
      </c>
      <c r="I218" s="12">
        <f t="shared" si="71"/>
        <v>7.0000000000000007E-2</v>
      </c>
      <c r="J218" s="34">
        <f t="shared" si="72"/>
        <v>44061</v>
      </c>
      <c r="K218" s="2">
        <f t="shared" si="73"/>
        <v>141</v>
      </c>
      <c r="L218" s="17">
        <f t="shared" si="74"/>
        <v>141</v>
      </c>
      <c r="M218" s="11">
        <f t="shared" si="63"/>
        <v>1.038582315</v>
      </c>
      <c r="N218" s="11">
        <f t="shared" ca="1" si="64"/>
        <v>1.0495773079999999</v>
      </c>
      <c r="O218" s="17">
        <f t="shared" si="75"/>
        <v>0</v>
      </c>
      <c r="P218" s="13">
        <f t="shared" ca="1" si="65"/>
        <v>49.577307990000001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45383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44268</v>
      </c>
      <c r="B219" s="69">
        <f t="shared" ca="1" si="78"/>
        <v>1049.937557</v>
      </c>
      <c r="C219" s="6">
        <f t="shared" si="69"/>
        <v>1000</v>
      </c>
      <c r="D219" s="12">
        <f ca="1">IF(A219&lt;$B$1,VLOOKUP(A219,[1]DI!$A$4:$B$15000,2,FALSE),0)</f>
        <v>0</v>
      </c>
      <c r="E219" s="13">
        <f t="shared" ca="1" si="61"/>
        <v>1</v>
      </c>
      <c r="F219" s="13">
        <f ca="1">(TRUNC(PRODUCT($E$12:$E218),16))</f>
        <v>1.01066202248954</v>
      </c>
      <c r="G219" s="13">
        <f t="shared" si="70"/>
        <v>1</v>
      </c>
      <c r="H219" s="13">
        <f t="shared" ca="1" si="62"/>
        <v>1.01066202</v>
      </c>
      <c r="I219" s="12">
        <f t="shared" si="71"/>
        <v>7.0000000000000007E-2</v>
      </c>
      <c r="J219" s="34">
        <f t="shared" si="72"/>
        <v>44061</v>
      </c>
      <c r="K219" s="2">
        <f t="shared" si="73"/>
        <v>141</v>
      </c>
      <c r="L219" s="17">
        <f t="shared" si="74"/>
        <v>142</v>
      </c>
      <c r="M219" s="11">
        <f t="shared" si="63"/>
        <v>1.038861198</v>
      </c>
      <c r="N219" s="11">
        <f t="shared" ca="1" si="64"/>
        <v>1.049937557</v>
      </c>
      <c r="O219" s="17">
        <f t="shared" si="75"/>
        <v>0</v>
      </c>
      <c r="P219" s="13">
        <f t="shared" ca="1" si="65"/>
        <v>49.937556999999998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45383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44269</v>
      </c>
      <c r="B220" s="69">
        <f t="shared" ca="1" si="78"/>
        <v>1049.937557</v>
      </c>
      <c r="C220" s="6">
        <f t="shared" si="69"/>
        <v>1000</v>
      </c>
      <c r="D220" s="12">
        <f ca="1">IF(A220&lt;$B$1,VLOOKUP(A220,[1]DI!$A$4:$B$15000,2,FALSE),0)</f>
        <v>0</v>
      </c>
      <c r="E220" s="13">
        <f t="shared" ca="1" si="61"/>
        <v>1</v>
      </c>
      <c r="F220" s="13">
        <f ca="1">(TRUNC(PRODUCT($E$12:$E219),16))</f>
        <v>1.01066202248954</v>
      </c>
      <c r="G220" s="13">
        <f t="shared" si="70"/>
        <v>1</v>
      </c>
      <c r="H220" s="13">
        <f t="shared" ca="1" si="62"/>
        <v>1.01066202</v>
      </c>
      <c r="I220" s="12">
        <f t="shared" si="71"/>
        <v>7.0000000000000007E-2</v>
      </c>
      <c r="J220" s="34">
        <f t="shared" si="72"/>
        <v>44061</v>
      </c>
      <c r="K220" s="2">
        <f t="shared" si="73"/>
        <v>141</v>
      </c>
      <c r="L220" s="17">
        <f t="shared" si="74"/>
        <v>142</v>
      </c>
      <c r="M220" s="11">
        <f t="shared" si="63"/>
        <v>1.038861198</v>
      </c>
      <c r="N220" s="11">
        <f t="shared" ca="1" si="64"/>
        <v>1.049937557</v>
      </c>
      <c r="O220" s="17">
        <f t="shared" si="75"/>
        <v>0</v>
      </c>
      <c r="P220" s="13">
        <f t="shared" ca="1" si="65"/>
        <v>49.937556999999998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45383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44270</v>
      </c>
      <c r="B221" s="69">
        <f t="shared" ca="1" si="78"/>
        <v>1049.937557</v>
      </c>
      <c r="C221" s="6">
        <f t="shared" si="69"/>
        <v>1000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1.01066202248954</v>
      </c>
      <c r="G221" s="13">
        <f t="shared" si="70"/>
        <v>1</v>
      </c>
      <c r="H221" s="13">
        <f t="shared" ca="1" si="62"/>
        <v>1.01066202</v>
      </c>
      <c r="I221" s="12">
        <f t="shared" si="71"/>
        <v>7.0000000000000007E-2</v>
      </c>
      <c r="J221" s="34">
        <f t="shared" si="72"/>
        <v>44061</v>
      </c>
      <c r="K221" s="2">
        <f t="shared" si="73"/>
        <v>142</v>
      </c>
      <c r="L221" s="17">
        <f t="shared" si="74"/>
        <v>142</v>
      </c>
      <c r="M221" s="11">
        <f t="shared" si="63"/>
        <v>1.038861198</v>
      </c>
      <c r="N221" s="11">
        <f t="shared" ca="1" si="64"/>
        <v>1.049937557</v>
      </c>
      <c r="O221" s="17">
        <f t="shared" si="75"/>
        <v>0</v>
      </c>
      <c r="P221" s="13">
        <f t="shared" ca="1" si="65"/>
        <v>49.937556999999998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45383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44271</v>
      </c>
      <c r="B222" s="69">
        <f t="shared" ca="1" si="78"/>
        <v>1050.2979339999999</v>
      </c>
      <c r="C222" s="6">
        <f t="shared" si="69"/>
        <v>1000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1.010737508836</v>
      </c>
      <c r="G222" s="13">
        <f t="shared" si="70"/>
        <v>1</v>
      </c>
      <c r="H222" s="13">
        <f t="shared" ca="1" si="62"/>
        <v>1.01073751</v>
      </c>
      <c r="I222" s="12">
        <f t="shared" si="71"/>
        <v>7.0000000000000007E-2</v>
      </c>
      <c r="J222" s="34">
        <f t="shared" si="72"/>
        <v>44061</v>
      </c>
      <c r="K222" s="2">
        <f t="shared" si="73"/>
        <v>143</v>
      </c>
      <c r="L222" s="17">
        <f t="shared" si="74"/>
        <v>143</v>
      </c>
      <c r="M222" s="11">
        <f t="shared" si="63"/>
        <v>1.039140156</v>
      </c>
      <c r="N222" s="11">
        <f t="shared" ca="1" si="64"/>
        <v>1.050297934</v>
      </c>
      <c r="O222" s="17">
        <f t="shared" si="75"/>
        <v>0</v>
      </c>
      <c r="P222" s="13">
        <f t="shared" ca="1" si="65"/>
        <v>50.297933999999998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45383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44272</v>
      </c>
      <c r="B223" s="69">
        <f t="shared" ca="1" si="78"/>
        <v>1050.6584290000001</v>
      </c>
      <c r="C223" s="6">
        <f t="shared" si="69"/>
        <v>1000</v>
      </c>
      <c r="D223" s="12">
        <f ca="1">IF(A223&lt;$B$1,VLOOKUP(A223,[1]DI!$A$4:$B$15000,2,FALSE),0)</f>
        <v>1.9000000000000006E-2</v>
      </c>
      <c r="E223" s="13">
        <f t="shared" ca="1" si="61"/>
        <v>1.0000746899999999</v>
      </c>
      <c r="F223" s="13">
        <f ca="1">(TRUNC(PRODUCT($E$12:$E222),16))</f>
        <v>1.01081300082053</v>
      </c>
      <c r="G223" s="13">
        <f t="shared" si="70"/>
        <v>1</v>
      </c>
      <c r="H223" s="13">
        <f t="shared" ca="1" si="62"/>
        <v>1.010813</v>
      </c>
      <c r="I223" s="12">
        <f t="shared" si="71"/>
        <v>7.0000000000000007E-2</v>
      </c>
      <c r="J223" s="34">
        <f t="shared" si="72"/>
        <v>44061</v>
      </c>
      <c r="K223" s="2">
        <f t="shared" si="73"/>
        <v>144</v>
      </c>
      <c r="L223" s="17">
        <f t="shared" si="74"/>
        <v>144</v>
      </c>
      <c r="M223" s="11">
        <f t="shared" si="63"/>
        <v>1.039419189</v>
      </c>
      <c r="N223" s="11">
        <f t="shared" ca="1" si="64"/>
        <v>1.0506584290000001</v>
      </c>
      <c r="O223" s="17">
        <f t="shared" si="75"/>
        <v>0</v>
      </c>
      <c r="P223" s="13">
        <f t="shared" ca="1" si="65"/>
        <v>50.658428999999998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45383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44273</v>
      </c>
      <c r="B224" s="69">
        <f t="shared" ca="1" si="78"/>
        <v>1051.0190509900001</v>
      </c>
      <c r="C224" s="6">
        <f t="shared" si="69"/>
        <v>1000</v>
      </c>
      <c r="D224" s="12">
        <f ca="1">IF(A224&lt;$B$1,VLOOKUP(A224,[1]DI!$A$4:$B$15000,2,FALSE),0)</f>
        <v>2.6499999999999999E-2</v>
      </c>
      <c r="E224" s="13">
        <f t="shared" ca="1" si="61"/>
        <v>1.00010379</v>
      </c>
      <c r="F224" s="13">
        <f ca="1">(TRUNC(PRODUCT($E$12:$E223),16))</f>
        <v>1.01088849844356</v>
      </c>
      <c r="G224" s="13">
        <f t="shared" si="70"/>
        <v>1</v>
      </c>
      <c r="H224" s="13">
        <f t="shared" ca="1" si="62"/>
        <v>1.0108885000000001</v>
      </c>
      <c r="I224" s="12">
        <f t="shared" si="71"/>
        <v>7.0000000000000007E-2</v>
      </c>
      <c r="J224" s="34">
        <f t="shared" si="72"/>
        <v>44061</v>
      </c>
      <c r="K224" s="2">
        <f t="shared" si="73"/>
        <v>145</v>
      </c>
      <c r="L224" s="17">
        <f t="shared" si="74"/>
        <v>145</v>
      </c>
      <c r="M224" s="11">
        <f t="shared" si="63"/>
        <v>1.0396982960000001</v>
      </c>
      <c r="N224" s="11">
        <f t="shared" ca="1" si="64"/>
        <v>1.0510190509999999</v>
      </c>
      <c r="O224" s="17">
        <f t="shared" si="75"/>
        <v>0</v>
      </c>
      <c r="P224" s="13">
        <f t="shared" ca="1" si="65"/>
        <v>51.019050989999997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45383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44274</v>
      </c>
      <c r="B225" s="69">
        <f t="shared" ca="1" si="78"/>
        <v>1051.410388</v>
      </c>
      <c r="C225" s="6">
        <f t="shared" si="69"/>
        <v>1000</v>
      </c>
      <c r="D225" s="12">
        <f ca="1">IF(A225&lt;$B$1,VLOOKUP(A225,[1]DI!$A$4:$B$15000,2,FALSE),0)</f>
        <v>2.6499999999999999E-2</v>
      </c>
      <c r="E225" s="13">
        <f t="shared" ca="1" si="61"/>
        <v>1.00010379</v>
      </c>
      <c r="F225" s="13">
        <f ca="1">(TRUNC(PRODUCT($E$12:$E224),16))</f>
        <v>1.01099341856082</v>
      </c>
      <c r="G225" s="13">
        <f t="shared" si="70"/>
        <v>1</v>
      </c>
      <c r="H225" s="13">
        <f t="shared" ca="1" si="62"/>
        <v>1.0109934199999999</v>
      </c>
      <c r="I225" s="12">
        <f t="shared" si="71"/>
        <v>7.0000000000000007E-2</v>
      </c>
      <c r="J225" s="34">
        <f t="shared" si="72"/>
        <v>44061</v>
      </c>
      <c r="K225" s="2">
        <f t="shared" si="73"/>
        <v>146</v>
      </c>
      <c r="L225" s="17">
        <f t="shared" si="74"/>
        <v>146</v>
      </c>
      <c r="M225" s="11">
        <f t="shared" si="63"/>
        <v>1.039977479</v>
      </c>
      <c r="N225" s="11">
        <f t="shared" ca="1" si="64"/>
        <v>1.0514103880000001</v>
      </c>
      <c r="O225" s="17">
        <f t="shared" si="75"/>
        <v>0</v>
      </c>
      <c r="P225" s="13">
        <f t="shared" ca="1" si="65"/>
        <v>51.410387999999998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45383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44275</v>
      </c>
      <c r="B226" s="69">
        <f t="shared" ca="1" si="78"/>
        <v>1051.80187</v>
      </c>
      <c r="C226" s="6">
        <f t="shared" si="69"/>
        <v>1000</v>
      </c>
      <c r="D226" s="12">
        <f ca="1">IF(A226&lt;$B$1,VLOOKUP(A226,[1]DI!$A$4:$B$15000,2,FALSE),0)</f>
        <v>0</v>
      </c>
      <c r="E226" s="13">
        <f t="shared" ca="1" si="61"/>
        <v>1</v>
      </c>
      <c r="F226" s="13">
        <f ca="1">(TRUNC(PRODUCT($E$12:$E225),16))</f>
        <v>1.0110983495677299</v>
      </c>
      <c r="G226" s="13">
        <f t="shared" si="70"/>
        <v>1</v>
      </c>
      <c r="H226" s="13">
        <f t="shared" ca="1" si="62"/>
        <v>1.0110983499999999</v>
      </c>
      <c r="I226" s="12">
        <f t="shared" si="71"/>
        <v>7.0000000000000007E-2</v>
      </c>
      <c r="J226" s="34">
        <f t="shared" si="72"/>
        <v>44061</v>
      </c>
      <c r="K226" s="2">
        <f t="shared" si="73"/>
        <v>146</v>
      </c>
      <c r="L226" s="17">
        <f t="shared" si="74"/>
        <v>147</v>
      </c>
      <c r="M226" s="11">
        <f t="shared" si="63"/>
        <v>1.040256737</v>
      </c>
      <c r="N226" s="11">
        <f t="shared" ca="1" si="64"/>
        <v>1.05180187</v>
      </c>
      <c r="O226" s="17">
        <f t="shared" si="75"/>
        <v>0</v>
      </c>
      <c r="P226" s="13">
        <f t="shared" ca="1" si="65"/>
        <v>51.801870000000001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45383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44276</v>
      </c>
      <c r="B227" s="69">
        <f t="shared" ca="1" si="78"/>
        <v>1051.80187</v>
      </c>
      <c r="C227" s="6">
        <f t="shared" si="69"/>
        <v>1000</v>
      </c>
      <c r="D227" s="12">
        <f ca="1">IF(A227&lt;$B$1,VLOOKUP(A227,[1]DI!$A$4:$B$15000,2,FALSE),0)</f>
        <v>0</v>
      </c>
      <c r="E227" s="13">
        <f t="shared" ca="1" si="61"/>
        <v>1</v>
      </c>
      <c r="F227" s="13">
        <f ca="1">(TRUNC(PRODUCT($E$12:$E226),16))</f>
        <v>1.0110983495677299</v>
      </c>
      <c r="G227" s="13">
        <f t="shared" si="70"/>
        <v>1</v>
      </c>
      <c r="H227" s="13">
        <f t="shared" ca="1" si="62"/>
        <v>1.0110983499999999</v>
      </c>
      <c r="I227" s="12">
        <f t="shared" si="71"/>
        <v>7.0000000000000007E-2</v>
      </c>
      <c r="J227" s="34">
        <f t="shared" si="72"/>
        <v>44061</v>
      </c>
      <c r="K227" s="2">
        <f t="shared" si="73"/>
        <v>146</v>
      </c>
      <c r="L227" s="17">
        <f t="shared" si="74"/>
        <v>147</v>
      </c>
      <c r="M227" s="11">
        <f t="shared" si="63"/>
        <v>1.040256737</v>
      </c>
      <c r="N227" s="11">
        <f t="shared" ca="1" si="64"/>
        <v>1.05180187</v>
      </c>
      <c r="O227" s="17">
        <f t="shared" si="75"/>
        <v>0</v>
      </c>
      <c r="P227" s="13">
        <f t="shared" ca="1" si="65"/>
        <v>51.801870000000001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45383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44277</v>
      </c>
      <c r="B228" s="69">
        <f t="shared" ca="1" si="78"/>
        <v>1051.80187</v>
      </c>
      <c r="C228" s="6">
        <f t="shared" si="69"/>
        <v>1000</v>
      </c>
      <c r="D228" s="12">
        <f ca="1">IF(A228&lt;$B$1,VLOOKUP(A228,[1]DI!$A$4:$B$15000,2,FALSE),0)</f>
        <v>2.6499999999999999E-2</v>
      </c>
      <c r="E228" s="13">
        <f t="shared" ca="1" si="61"/>
        <v>1.00010379</v>
      </c>
      <c r="F228" s="13">
        <f ca="1">(TRUNC(PRODUCT($E$12:$E227),16))</f>
        <v>1.0110983495677299</v>
      </c>
      <c r="G228" s="13">
        <f t="shared" si="70"/>
        <v>1</v>
      </c>
      <c r="H228" s="13">
        <f t="shared" ca="1" si="62"/>
        <v>1.0110983499999999</v>
      </c>
      <c r="I228" s="12">
        <f t="shared" si="71"/>
        <v>7.0000000000000007E-2</v>
      </c>
      <c r="J228" s="34">
        <f t="shared" si="72"/>
        <v>44061</v>
      </c>
      <c r="K228" s="2">
        <f t="shared" si="73"/>
        <v>147</v>
      </c>
      <c r="L228" s="17">
        <f t="shared" si="74"/>
        <v>147</v>
      </c>
      <c r="M228" s="11">
        <f t="shared" si="63"/>
        <v>1.040256737</v>
      </c>
      <c r="N228" s="11">
        <f t="shared" ca="1" si="64"/>
        <v>1.05180187</v>
      </c>
      <c r="O228" s="17">
        <f t="shared" si="75"/>
        <v>0</v>
      </c>
      <c r="P228" s="13">
        <f t="shared" ca="1" si="65"/>
        <v>51.801870000000001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45383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44278</v>
      </c>
      <c r="B229" s="69">
        <f t="shared" ca="1" si="78"/>
        <v>1052.19349599</v>
      </c>
      <c r="C229" s="6">
        <f t="shared" si="69"/>
        <v>1000</v>
      </c>
      <c r="D229" s="12">
        <f ca="1">IF(A229&lt;$B$1,VLOOKUP(A229,[1]DI!$A$4:$B$15000,2,FALSE),0)</f>
        <v>2.6499999999999999E-2</v>
      </c>
      <c r="E229" s="13">
        <f t="shared" ca="1" si="61"/>
        <v>1.00010379</v>
      </c>
      <c r="F229" s="13">
        <f ca="1">(TRUNC(PRODUCT($E$12:$E228),16))</f>
        <v>1.0112032914654301</v>
      </c>
      <c r="G229" s="13">
        <f t="shared" si="70"/>
        <v>1</v>
      </c>
      <c r="H229" s="13">
        <f t="shared" ca="1" si="62"/>
        <v>1.0112032900000001</v>
      </c>
      <c r="I229" s="12">
        <f t="shared" si="71"/>
        <v>7.0000000000000007E-2</v>
      </c>
      <c r="J229" s="34">
        <f t="shared" si="72"/>
        <v>44061</v>
      </c>
      <c r="K229" s="2">
        <f t="shared" si="73"/>
        <v>148</v>
      </c>
      <c r="L229" s="17">
        <f t="shared" si="74"/>
        <v>148</v>
      </c>
      <c r="M229" s="11">
        <f t="shared" si="63"/>
        <v>1.0405360690000001</v>
      </c>
      <c r="N229" s="11">
        <f t="shared" ca="1" si="64"/>
        <v>1.0521934959999999</v>
      </c>
      <c r="O229" s="17">
        <f t="shared" si="75"/>
        <v>0</v>
      </c>
      <c r="P229" s="13">
        <f t="shared" ca="1" si="65"/>
        <v>52.193495990000002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45383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44279</v>
      </c>
      <c r="B230" s="69">
        <f t="shared" ca="1" si="78"/>
        <v>1052.585268</v>
      </c>
      <c r="C230" s="6">
        <f t="shared" si="69"/>
        <v>1000</v>
      </c>
      <c r="D230" s="12">
        <f ca="1">IF(A230&lt;$B$1,VLOOKUP(A230,[1]DI!$A$4:$B$15000,2,FALSE),0)</f>
        <v>2.6499999999999999E-2</v>
      </c>
      <c r="E230" s="13">
        <f t="shared" ca="1" si="61"/>
        <v>1.00010379</v>
      </c>
      <c r="F230" s="13">
        <f ca="1">(TRUNC(PRODUCT($E$12:$E229),16))</f>
        <v>1.0113082442550501</v>
      </c>
      <c r="G230" s="13">
        <f t="shared" si="70"/>
        <v>1</v>
      </c>
      <c r="H230" s="13">
        <f t="shared" ca="1" si="62"/>
        <v>1.01130824</v>
      </c>
      <c r="I230" s="12">
        <f t="shared" si="71"/>
        <v>7.0000000000000007E-2</v>
      </c>
      <c r="J230" s="34">
        <f t="shared" si="72"/>
        <v>44061</v>
      </c>
      <c r="K230" s="2">
        <f t="shared" si="73"/>
        <v>149</v>
      </c>
      <c r="L230" s="17">
        <f t="shared" si="74"/>
        <v>149</v>
      </c>
      <c r="M230" s="11">
        <f t="shared" si="63"/>
        <v>1.040815477</v>
      </c>
      <c r="N230" s="11">
        <f t="shared" ca="1" si="64"/>
        <v>1.0525852680000001</v>
      </c>
      <c r="O230" s="17">
        <f t="shared" si="75"/>
        <v>0</v>
      </c>
      <c r="P230" s="13">
        <f t="shared" ca="1" si="65"/>
        <v>52.585267999999999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45383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44280</v>
      </c>
      <c r="B231" s="69">
        <f t="shared" ca="1" si="78"/>
        <v>1052.9771949999999</v>
      </c>
      <c r="C231" s="6">
        <f t="shared" si="69"/>
        <v>1000</v>
      </c>
      <c r="D231" s="12">
        <f ca="1">IF(A231&lt;$B$1,VLOOKUP(A231,[1]DI!$A$4:$B$15000,2,FALSE),0)</f>
        <v>2.6499999999999999E-2</v>
      </c>
      <c r="E231" s="13">
        <f t="shared" ca="1" si="61"/>
        <v>1.00010379</v>
      </c>
      <c r="F231" s="13">
        <f ca="1">(TRUNC(PRODUCT($E$12:$E230),16))</f>
        <v>1.01141320793772</v>
      </c>
      <c r="G231" s="13">
        <f t="shared" si="70"/>
        <v>1</v>
      </c>
      <c r="H231" s="13">
        <f t="shared" ca="1" si="62"/>
        <v>1.01141321</v>
      </c>
      <c r="I231" s="12">
        <f t="shared" si="71"/>
        <v>7.0000000000000007E-2</v>
      </c>
      <c r="J231" s="34">
        <f t="shared" si="72"/>
        <v>44061</v>
      </c>
      <c r="K231" s="2">
        <f t="shared" si="73"/>
        <v>150</v>
      </c>
      <c r="L231" s="17">
        <f t="shared" si="74"/>
        <v>150</v>
      </c>
      <c r="M231" s="11">
        <f t="shared" si="63"/>
        <v>1.0410949599999999</v>
      </c>
      <c r="N231" s="11">
        <f t="shared" ca="1" si="64"/>
        <v>1.052977195</v>
      </c>
      <c r="O231" s="17">
        <f t="shared" si="75"/>
        <v>0</v>
      </c>
      <c r="P231" s="13">
        <f t="shared" ca="1" si="65"/>
        <v>52.977195000000002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45383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44281</v>
      </c>
      <c r="B232" s="69">
        <f t="shared" ca="1" si="78"/>
        <v>1053.369256</v>
      </c>
      <c r="C232" s="6">
        <f t="shared" si="69"/>
        <v>1000</v>
      </c>
      <c r="D232" s="12">
        <f ca="1">IF(A232&lt;$B$1,VLOOKUP(A232,[1]DI!$A$4:$B$15000,2,FALSE),0)</f>
        <v>2.6499999999999999E-2</v>
      </c>
      <c r="E232" s="13">
        <f t="shared" ca="1" si="61"/>
        <v>1.00010379</v>
      </c>
      <c r="F232" s="13">
        <f ca="1">(TRUNC(PRODUCT($E$12:$E231),16))</f>
        <v>1.01151818251457</v>
      </c>
      <c r="G232" s="13">
        <f t="shared" si="70"/>
        <v>1</v>
      </c>
      <c r="H232" s="13">
        <f t="shared" ca="1" si="62"/>
        <v>1.0115181799999999</v>
      </c>
      <c r="I232" s="12">
        <f t="shared" si="71"/>
        <v>7.0000000000000007E-2</v>
      </c>
      <c r="J232" s="34">
        <f t="shared" si="72"/>
        <v>44061</v>
      </c>
      <c r="K232" s="2">
        <f t="shared" si="73"/>
        <v>151</v>
      </c>
      <c r="L232" s="17">
        <f t="shared" si="74"/>
        <v>151</v>
      </c>
      <c r="M232" s="11">
        <f t="shared" si="63"/>
        <v>1.0413745169999999</v>
      </c>
      <c r="N232" s="11">
        <f t="shared" ca="1" si="64"/>
        <v>1.0533692560000001</v>
      </c>
      <c r="O232" s="17">
        <f t="shared" si="75"/>
        <v>0</v>
      </c>
      <c r="P232" s="13">
        <f t="shared" ca="1" si="65"/>
        <v>53.369256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45383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44282</v>
      </c>
      <c r="B233" s="69">
        <f t="shared" ca="1" si="78"/>
        <v>1053.761473</v>
      </c>
      <c r="C233" s="6">
        <f t="shared" si="69"/>
        <v>1000</v>
      </c>
      <c r="D233" s="12">
        <f ca="1">IF(A233&lt;$B$1,VLOOKUP(A233,[1]DI!$A$4:$B$15000,2,FALSE),0)</f>
        <v>0</v>
      </c>
      <c r="E233" s="13">
        <f t="shared" ca="1" si="61"/>
        <v>1</v>
      </c>
      <c r="F233" s="13">
        <f ca="1">(TRUNC(PRODUCT($E$12:$E232),16))</f>
        <v>1.01162316798674</v>
      </c>
      <c r="G233" s="13">
        <f t="shared" si="70"/>
        <v>1</v>
      </c>
      <c r="H233" s="13">
        <f t="shared" ca="1" si="62"/>
        <v>1.01162317</v>
      </c>
      <c r="I233" s="12">
        <f t="shared" si="71"/>
        <v>7.0000000000000007E-2</v>
      </c>
      <c r="J233" s="34">
        <f t="shared" si="72"/>
        <v>44061</v>
      </c>
      <c r="K233" s="2">
        <f t="shared" si="73"/>
        <v>151</v>
      </c>
      <c r="L233" s="17">
        <f t="shared" si="74"/>
        <v>152</v>
      </c>
      <c r="M233" s="11">
        <f t="shared" si="63"/>
        <v>1.0416541500000001</v>
      </c>
      <c r="N233" s="11">
        <f t="shared" ca="1" si="64"/>
        <v>1.053761473</v>
      </c>
      <c r="O233" s="17">
        <f t="shared" si="75"/>
        <v>0</v>
      </c>
      <c r="P233" s="13">
        <f t="shared" ca="1" si="65"/>
        <v>53.761473000000002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45383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44283</v>
      </c>
      <c r="B234" s="69">
        <f t="shared" ca="1" si="78"/>
        <v>1053.761473</v>
      </c>
      <c r="C234" s="6">
        <f t="shared" si="69"/>
        <v>1000</v>
      </c>
      <c r="D234" s="12">
        <f ca="1">IF(A234&lt;$B$1,VLOOKUP(A234,[1]DI!$A$4:$B$15000,2,FALSE),0)</f>
        <v>0</v>
      </c>
      <c r="E234" s="13">
        <f t="shared" ca="1" si="61"/>
        <v>1</v>
      </c>
      <c r="F234" s="13">
        <f ca="1">(TRUNC(PRODUCT($E$12:$E233),16))</f>
        <v>1.01162316798674</v>
      </c>
      <c r="G234" s="13">
        <f t="shared" si="70"/>
        <v>1</v>
      </c>
      <c r="H234" s="13">
        <f t="shared" ca="1" si="62"/>
        <v>1.01162317</v>
      </c>
      <c r="I234" s="12">
        <f t="shared" si="71"/>
        <v>7.0000000000000007E-2</v>
      </c>
      <c r="J234" s="34">
        <f t="shared" si="72"/>
        <v>44061</v>
      </c>
      <c r="K234" s="2">
        <f t="shared" si="73"/>
        <v>151</v>
      </c>
      <c r="L234" s="17">
        <f t="shared" si="74"/>
        <v>152</v>
      </c>
      <c r="M234" s="11">
        <f t="shared" si="63"/>
        <v>1.0416541500000001</v>
      </c>
      <c r="N234" s="11">
        <f t="shared" ca="1" si="64"/>
        <v>1.053761473</v>
      </c>
      <c r="O234" s="17">
        <f t="shared" si="75"/>
        <v>0</v>
      </c>
      <c r="P234" s="13">
        <f t="shared" ca="1" si="65"/>
        <v>53.761473000000002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45383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44284</v>
      </c>
      <c r="B235" s="69">
        <f t="shared" ca="1" si="78"/>
        <v>1053.761473</v>
      </c>
      <c r="C235" s="6">
        <f t="shared" si="69"/>
        <v>1000</v>
      </c>
      <c r="D235" s="12">
        <f ca="1">IF(A235&lt;$B$1,VLOOKUP(A235,[1]DI!$A$4:$B$15000,2,FALSE),0)</f>
        <v>2.6499999999999999E-2</v>
      </c>
      <c r="E235" s="13">
        <f t="shared" ca="1" si="61"/>
        <v>1.00010379</v>
      </c>
      <c r="F235" s="13">
        <f ca="1">(TRUNC(PRODUCT($E$12:$E234),16))</f>
        <v>1.01162316798674</v>
      </c>
      <c r="G235" s="13">
        <f t="shared" si="70"/>
        <v>1</v>
      </c>
      <c r="H235" s="13">
        <f t="shared" ca="1" si="62"/>
        <v>1.01162317</v>
      </c>
      <c r="I235" s="12">
        <f t="shared" si="71"/>
        <v>7.0000000000000007E-2</v>
      </c>
      <c r="J235" s="34">
        <f t="shared" si="72"/>
        <v>44061</v>
      </c>
      <c r="K235" s="2">
        <f t="shared" si="73"/>
        <v>152</v>
      </c>
      <c r="L235" s="17">
        <f t="shared" si="74"/>
        <v>152</v>
      </c>
      <c r="M235" s="11">
        <f t="shared" si="63"/>
        <v>1.0416541500000001</v>
      </c>
      <c r="N235" s="11">
        <f t="shared" ca="1" si="64"/>
        <v>1.053761473</v>
      </c>
      <c r="O235" s="17">
        <f t="shared" si="75"/>
        <v>0</v>
      </c>
      <c r="P235" s="13">
        <f t="shared" ca="1" si="65"/>
        <v>53.761473000000002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45383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44285</v>
      </c>
      <c r="B236" s="69">
        <f t="shared" ca="1" si="78"/>
        <v>1054.1538250000001</v>
      </c>
      <c r="C236" s="6">
        <f t="shared" si="69"/>
        <v>1000</v>
      </c>
      <c r="D236" s="12">
        <f ca="1">IF(A236&lt;$B$1,VLOOKUP(A236,[1]DI!$A$4:$B$15000,2,FALSE),0)</f>
        <v>2.6499999999999999E-2</v>
      </c>
      <c r="E236" s="13">
        <f t="shared" ca="1" si="61"/>
        <v>1.00010379</v>
      </c>
      <c r="F236" s="13">
        <f ca="1">(TRUNC(PRODUCT($E$12:$E235),16))</f>
        <v>1.01172816435534</v>
      </c>
      <c r="G236" s="13">
        <f t="shared" si="70"/>
        <v>1</v>
      </c>
      <c r="H236" s="13">
        <f t="shared" ca="1" si="62"/>
        <v>1.0117281600000001</v>
      </c>
      <c r="I236" s="12">
        <f t="shared" si="71"/>
        <v>7.0000000000000007E-2</v>
      </c>
      <c r="J236" s="34">
        <f t="shared" si="72"/>
        <v>44061</v>
      </c>
      <c r="K236" s="2">
        <f t="shared" si="73"/>
        <v>153</v>
      </c>
      <c r="L236" s="17">
        <f t="shared" si="74"/>
        <v>153</v>
      </c>
      <c r="M236" s="11">
        <f t="shared" si="63"/>
        <v>1.0419338579999999</v>
      </c>
      <c r="N236" s="11">
        <f t="shared" ca="1" si="64"/>
        <v>1.054153825</v>
      </c>
      <c r="O236" s="17">
        <f t="shared" si="75"/>
        <v>0</v>
      </c>
      <c r="P236" s="13">
        <f t="shared" ca="1" si="65"/>
        <v>54.153824999999998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45383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44286</v>
      </c>
      <c r="B237" s="69">
        <f t="shared" ca="1" si="78"/>
        <v>1054.54633199</v>
      </c>
      <c r="C237" s="6">
        <f t="shared" si="69"/>
        <v>1000</v>
      </c>
      <c r="D237" s="12">
        <f ca="1">IF(A237&lt;$B$1,VLOOKUP(A237,[1]DI!$A$4:$B$15000,2,FALSE),0)</f>
        <v>2.6499999999999999E-2</v>
      </c>
      <c r="E237" s="13">
        <f t="shared" ca="1" si="61"/>
        <v>1.00010379</v>
      </c>
      <c r="F237" s="13">
        <f ca="1">(TRUNC(PRODUCT($E$12:$E236),16))</f>
        <v>1.0118331716215201</v>
      </c>
      <c r="G237" s="13">
        <f t="shared" si="70"/>
        <v>1</v>
      </c>
      <c r="H237" s="13">
        <f t="shared" ca="1" si="62"/>
        <v>1.0118331700000001</v>
      </c>
      <c r="I237" s="12">
        <f t="shared" si="71"/>
        <v>7.0000000000000007E-2</v>
      </c>
      <c r="J237" s="34">
        <f t="shared" si="72"/>
        <v>44061</v>
      </c>
      <c r="K237" s="2">
        <f t="shared" si="73"/>
        <v>154</v>
      </c>
      <c r="L237" s="17">
        <f t="shared" si="74"/>
        <v>154</v>
      </c>
      <c r="M237" s="11">
        <f t="shared" si="63"/>
        <v>1.042213641</v>
      </c>
      <c r="N237" s="11">
        <f t="shared" ca="1" si="64"/>
        <v>1.0545463319999999</v>
      </c>
      <c r="O237" s="17">
        <f t="shared" si="75"/>
        <v>0</v>
      </c>
      <c r="P237" s="13">
        <f t="shared" ca="1" si="65"/>
        <v>54.546331989999999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45383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44287</v>
      </c>
      <c r="B238" s="69">
        <f t="shared" ca="1" si="78"/>
        <v>1054.9389839999999</v>
      </c>
      <c r="C238" s="6">
        <f t="shared" si="69"/>
        <v>1000</v>
      </c>
      <c r="D238" s="12">
        <f ca="1">IF(A238&lt;$B$1,VLOOKUP(A238,[1]DI!$A$4:$B$15000,2,FALSE),0)</f>
        <v>2.6499999999999999E-2</v>
      </c>
      <c r="E238" s="13">
        <f t="shared" ca="1" si="61"/>
        <v>1.00010379</v>
      </c>
      <c r="F238" s="13">
        <f ca="1">(TRUNC(PRODUCT($E$12:$E237),16))</f>
        <v>1.0119381897863999</v>
      </c>
      <c r="G238" s="13">
        <f t="shared" si="70"/>
        <v>1</v>
      </c>
      <c r="H238" s="13">
        <f t="shared" ca="1" si="62"/>
        <v>1.01193819</v>
      </c>
      <c r="I238" s="12">
        <f t="shared" si="71"/>
        <v>7.0000000000000007E-2</v>
      </c>
      <c r="J238" s="34">
        <f t="shared" si="72"/>
        <v>44061</v>
      </c>
      <c r="K238" s="2">
        <f t="shared" si="73"/>
        <v>155</v>
      </c>
      <c r="L238" s="17">
        <f t="shared" si="74"/>
        <v>155</v>
      </c>
      <c r="M238" s="11">
        <f t="shared" si="63"/>
        <v>1.0424934990000001</v>
      </c>
      <c r="N238" s="11">
        <f t="shared" ca="1" si="64"/>
        <v>1.0549389840000001</v>
      </c>
      <c r="O238" s="17">
        <f t="shared" si="75"/>
        <v>0</v>
      </c>
      <c r="P238" s="13">
        <f t="shared" ca="1" si="65"/>
        <v>54.938983999999998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45383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44288</v>
      </c>
      <c r="B239" s="69">
        <f t="shared" ca="1" si="78"/>
        <v>1055.331782</v>
      </c>
      <c r="C239" s="6">
        <f t="shared" si="69"/>
        <v>1000</v>
      </c>
      <c r="D239" s="12">
        <f ca="1">IF(A239&lt;$B$1,VLOOKUP(A239,[1]DI!$A$4:$B$15000,2,FALSE),0)</f>
        <v>0</v>
      </c>
      <c r="E239" s="13">
        <f t="shared" ca="1" si="61"/>
        <v>1</v>
      </c>
      <c r="F239" s="13">
        <f ca="1">(TRUNC(PRODUCT($E$12:$E238),16))</f>
        <v>1.0120432188511199</v>
      </c>
      <c r="G239" s="13">
        <f t="shared" si="70"/>
        <v>1</v>
      </c>
      <c r="H239" s="13">
        <f t="shared" ca="1" si="62"/>
        <v>1.01204322</v>
      </c>
      <c r="I239" s="12">
        <f t="shared" si="71"/>
        <v>7.0000000000000007E-2</v>
      </c>
      <c r="J239" s="34">
        <f t="shared" si="72"/>
        <v>44061</v>
      </c>
      <c r="K239" s="2">
        <f t="shared" si="73"/>
        <v>155</v>
      </c>
      <c r="L239" s="17">
        <f t="shared" si="74"/>
        <v>156</v>
      </c>
      <c r="M239" s="11">
        <f t="shared" si="63"/>
        <v>1.0427734319999999</v>
      </c>
      <c r="N239" s="11">
        <f t="shared" ca="1" si="64"/>
        <v>1.0553317820000001</v>
      </c>
      <c r="O239" s="17">
        <f t="shared" si="75"/>
        <v>0</v>
      </c>
      <c r="P239" s="13">
        <f t="shared" ca="1" si="65"/>
        <v>55.331781999999997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45383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44289</v>
      </c>
      <c r="B240" s="69">
        <f t="shared" ca="1" si="78"/>
        <v>1055.331782</v>
      </c>
      <c r="C240" s="6">
        <f t="shared" si="69"/>
        <v>1000</v>
      </c>
      <c r="D240" s="12">
        <f ca="1">IF(A240&lt;$B$1,VLOOKUP(A240,[1]DI!$A$4:$B$15000,2,FALSE),0)</f>
        <v>0</v>
      </c>
      <c r="E240" s="13">
        <f t="shared" ca="1" si="61"/>
        <v>1</v>
      </c>
      <c r="F240" s="13">
        <f ca="1">(TRUNC(PRODUCT($E$12:$E239),16))</f>
        <v>1.0120432188511199</v>
      </c>
      <c r="G240" s="13">
        <f t="shared" si="70"/>
        <v>1</v>
      </c>
      <c r="H240" s="13">
        <f t="shared" ca="1" si="62"/>
        <v>1.01204322</v>
      </c>
      <c r="I240" s="12">
        <f t="shared" si="71"/>
        <v>7.0000000000000007E-2</v>
      </c>
      <c r="J240" s="34">
        <f t="shared" si="72"/>
        <v>44061</v>
      </c>
      <c r="K240" s="2">
        <f t="shared" si="73"/>
        <v>155</v>
      </c>
      <c r="L240" s="17">
        <f t="shared" si="74"/>
        <v>156</v>
      </c>
      <c r="M240" s="11">
        <f t="shared" si="63"/>
        <v>1.0427734319999999</v>
      </c>
      <c r="N240" s="11">
        <f t="shared" ca="1" si="64"/>
        <v>1.0553317820000001</v>
      </c>
      <c r="O240" s="17">
        <f t="shared" si="75"/>
        <v>0</v>
      </c>
      <c r="P240" s="13">
        <f t="shared" ca="1" si="65"/>
        <v>55.331781999999997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45383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44290</v>
      </c>
      <c r="B241" s="69">
        <f t="shared" ca="1" si="78"/>
        <v>1055.331782</v>
      </c>
      <c r="C241" s="6">
        <f t="shared" si="69"/>
        <v>1000</v>
      </c>
      <c r="D241" s="12">
        <f ca="1">IF(A241&lt;$B$1,VLOOKUP(A241,[1]DI!$A$4:$B$15000,2,FALSE),0)</f>
        <v>0</v>
      </c>
      <c r="E241" s="13">
        <f t="shared" ca="1" si="61"/>
        <v>1</v>
      </c>
      <c r="F241" s="13">
        <f ca="1">(TRUNC(PRODUCT($E$12:$E240),16))</f>
        <v>1.0120432188511199</v>
      </c>
      <c r="G241" s="13">
        <f t="shared" si="70"/>
        <v>1</v>
      </c>
      <c r="H241" s="13">
        <f t="shared" ca="1" si="62"/>
        <v>1.01204322</v>
      </c>
      <c r="I241" s="12">
        <f t="shared" si="71"/>
        <v>7.0000000000000007E-2</v>
      </c>
      <c r="J241" s="34">
        <f t="shared" si="72"/>
        <v>44061</v>
      </c>
      <c r="K241" s="2">
        <f t="shared" si="73"/>
        <v>155</v>
      </c>
      <c r="L241" s="17">
        <f t="shared" si="74"/>
        <v>156</v>
      </c>
      <c r="M241" s="11">
        <f t="shared" si="63"/>
        <v>1.0427734319999999</v>
      </c>
      <c r="N241" s="11">
        <f t="shared" ca="1" si="64"/>
        <v>1.0553317820000001</v>
      </c>
      <c r="O241" s="17">
        <f t="shared" si="75"/>
        <v>0</v>
      </c>
      <c r="P241" s="13">
        <f t="shared" ca="1" si="65"/>
        <v>55.331781999999997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45383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44291</v>
      </c>
      <c r="B242" s="69">
        <f t="shared" ca="1" si="78"/>
        <v>1055.331782</v>
      </c>
      <c r="C242" s="6">
        <f t="shared" si="69"/>
        <v>1000</v>
      </c>
      <c r="D242" s="12">
        <f ca="1">IF(A242&lt;$B$1,VLOOKUP(A242,[1]DI!$A$4:$B$15000,2,FALSE),0)</f>
        <v>2.6499999999999999E-2</v>
      </c>
      <c r="E242" s="13">
        <f t="shared" ca="1" si="61"/>
        <v>1.00010379</v>
      </c>
      <c r="F242" s="13">
        <f ca="1">(TRUNC(PRODUCT($E$12:$E241),16))</f>
        <v>1.0120432188511199</v>
      </c>
      <c r="G242" s="13">
        <f t="shared" si="70"/>
        <v>1</v>
      </c>
      <c r="H242" s="13">
        <f t="shared" ca="1" si="62"/>
        <v>1.01204322</v>
      </c>
      <c r="I242" s="12">
        <f t="shared" si="71"/>
        <v>7.0000000000000007E-2</v>
      </c>
      <c r="J242" s="34">
        <f t="shared" si="72"/>
        <v>44061</v>
      </c>
      <c r="K242" s="2">
        <f t="shared" si="73"/>
        <v>156</v>
      </c>
      <c r="L242" s="17">
        <f t="shared" si="74"/>
        <v>156</v>
      </c>
      <c r="M242" s="11">
        <f t="shared" si="63"/>
        <v>1.0427734319999999</v>
      </c>
      <c r="N242" s="11">
        <f t="shared" ca="1" si="64"/>
        <v>1.0553317820000001</v>
      </c>
      <c r="O242" s="17">
        <f t="shared" si="75"/>
        <v>0</v>
      </c>
      <c r="P242" s="13">
        <f t="shared" ca="1" si="65"/>
        <v>55.331781999999997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45383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44292</v>
      </c>
      <c r="B243" s="69">
        <f t="shared" ca="1" si="78"/>
        <v>1055.7247239999999</v>
      </c>
      <c r="C243" s="6">
        <f t="shared" si="69"/>
        <v>1000</v>
      </c>
      <c r="D243" s="12">
        <f ca="1">IF(A243&lt;$B$1,VLOOKUP(A243,[1]DI!$A$4:$B$15000,2,FALSE),0)</f>
        <v>2.6499999999999999E-2</v>
      </c>
      <c r="E243" s="13">
        <f t="shared" ca="1" si="61"/>
        <v>1.00010379</v>
      </c>
      <c r="F243" s="13">
        <f ca="1">(TRUNC(PRODUCT($E$12:$E242),16))</f>
        <v>1.01214825881681</v>
      </c>
      <c r="G243" s="13">
        <f t="shared" si="70"/>
        <v>1</v>
      </c>
      <c r="H243" s="13">
        <f t="shared" ca="1" si="62"/>
        <v>1.01214826</v>
      </c>
      <c r="I243" s="12">
        <f t="shared" si="71"/>
        <v>7.0000000000000007E-2</v>
      </c>
      <c r="J243" s="34">
        <f t="shared" si="72"/>
        <v>44061</v>
      </c>
      <c r="K243" s="2">
        <f t="shared" si="73"/>
        <v>157</v>
      </c>
      <c r="L243" s="17">
        <f t="shared" si="74"/>
        <v>157</v>
      </c>
      <c r="M243" s="11">
        <f t="shared" si="63"/>
        <v>1.04305344</v>
      </c>
      <c r="N243" s="11">
        <f t="shared" ca="1" si="64"/>
        <v>1.0557247240000001</v>
      </c>
      <c r="O243" s="17">
        <f t="shared" si="75"/>
        <v>0</v>
      </c>
      <c r="P243" s="13">
        <f t="shared" ca="1" si="65"/>
        <v>55.724724000000002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45383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44293</v>
      </c>
      <c r="B244" s="69">
        <f t="shared" ca="1" si="78"/>
        <v>1056.1178130000001</v>
      </c>
      <c r="C244" s="6">
        <f t="shared" si="69"/>
        <v>1000</v>
      </c>
      <c r="D244" s="12">
        <f ca="1">IF(A244&lt;$B$1,VLOOKUP(A244,[1]DI!$A$4:$B$15000,2,FALSE),0)</f>
        <v>2.6499999999999999E-2</v>
      </c>
      <c r="E244" s="13">
        <f t="shared" ca="1" si="61"/>
        <v>1.00010379</v>
      </c>
      <c r="F244" s="13">
        <f ca="1">(TRUNC(PRODUCT($E$12:$E243),16))</f>
        <v>1.01225330968459</v>
      </c>
      <c r="G244" s="13">
        <f t="shared" si="70"/>
        <v>1</v>
      </c>
      <c r="H244" s="13">
        <f t="shared" ca="1" si="62"/>
        <v>1.01225331</v>
      </c>
      <c r="I244" s="12">
        <f t="shared" si="71"/>
        <v>7.0000000000000007E-2</v>
      </c>
      <c r="J244" s="34">
        <f t="shared" si="72"/>
        <v>44061</v>
      </c>
      <c r="K244" s="2">
        <f t="shared" si="73"/>
        <v>158</v>
      </c>
      <c r="L244" s="17">
        <f t="shared" si="74"/>
        <v>158</v>
      </c>
      <c r="M244" s="11">
        <f t="shared" si="63"/>
        <v>1.0433335239999999</v>
      </c>
      <c r="N244" s="11">
        <f t="shared" ca="1" si="64"/>
        <v>1.056117813</v>
      </c>
      <c r="O244" s="17">
        <f t="shared" si="75"/>
        <v>0</v>
      </c>
      <c r="P244" s="13">
        <f t="shared" ca="1" si="65"/>
        <v>56.117812999999998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45383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44294</v>
      </c>
      <c r="B245" s="69">
        <f t="shared" ca="1" si="78"/>
        <v>1056.511047</v>
      </c>
      <c r="C245" s="6">
        <f t="shared" si="69"/>
        <v>1000</v>
      </c>
      <c r="D245" s="12">
        <f ca="1">IF(A245&lt;$B$1,VLOOKUP(A245,[1]DI!$A$4:$B$15000,2,FALSE),0)</f>
        <v>2.6499999999999999E-2</v>
      </c>
      <c r="E245" s="13">
        <f t="shared" ca="1" si="61"/>
        <v>1.00010379</v>
      </c>
      <c r="F245" s="13">
        <f ca="1">(TRUNC(PRODUCT($E$12:$E244),16))</f>
        <v>1.0123583714555999</v>
      </c>
      <c r="G245" s="13">
        <f t="shared" si="70"/>
        <v>1</v>
      </c>
      <c r="H245" s="13">
        <f t="shared" ca="1" si="62"/>
        <v>1.0123583700000001</v>
      </c>
      <c r="I245" s="12">
        <f t="shared" si="71"/>
        <v>7.0000000000000007E-2</v>
      </c>
      <c r="J245" s="34">
        <f t="shared" si="72"/>
        <v>44061</v>
      </c>
      <c r="K245" s="2">
        <f t="shared" si="73"/>
        <v>159</v>
      </c>
      <c r="L245" s="17">
        <f t="shared" si="74"/>
        <v>159</v>
      </c>
      <c r="M245" s="11">
        <f t="shared" si="63"/>
        <v>1.043613683</v>
      </c>
      <c r="N245" s="11">
        <f t="shared" ca="1" si="64"/>
        <v>1.0565110470000001</v>
      </c>
      <c r="O245" s="17">
        <f t="shared" si="75"/>
        <v>0</v>
      </c>
      <c r="P245" s="13">
        <f t="shared" ca="1" si="65"/>
        <v>56.511046999999998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45383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44295</v>
      </c>
      <c r="B246" s="69">
        <f t="shared" ca="1" si="78"/>
        <v>1056.9044260000001</v>
      </c>
      <c r="C246" s="6">
        <f t="shared" si="69"/>
        <v>1000</v>
      </c>
      <c r="D246" s="12">
        <f ca="1">IF(A246&lt;$B$1,VLOOKUP(A246,[1]DI!$A$4:$B$15000,2,FALSE),0)</f>
        <v>2.6499999999999999E-2</v>
      </c>
      <c r="E246" s="13">
        <f t="shared" ca="1" si="61"/>
        <v>1.00010379</v>
      </c>
      <c r="F246" s="13">
        <f ca="1">(TRUNC(PRODUCT($E$12:$E245),16))</f>
        <v>1.0124634441309699</v>
      </c>
      <c r="G246" s="13">
        <f t="shared" si="70"/>
        <v>1</v>
      </c>
      <c r="H246" s="13">
        <f t="shared" ca="1" si="62"/>
        <v>1.0124634400000001</v>
      </c>
      <c r="I246" s="12">
        <f t="shared" si="71"/>
        <v>7.0000000000000007E-2</v>
      </c>
      <c r="J246" s="34">
        <f t="shared" si="72"/>
        <v>44061</v>
      </c>
      <c r="K246" s="2">
        <f t="shared" si="73"/>
        <v>160</v>
      </c>
      <c r="L246" s="17">
        <f t="shared" si="74"/>
        <v>160</v>
      </c>
      <c r="M246" s="11">
        <f t="shared" si="63"/>
        <v>1.0438939169999999</v>
      </c>
      <c r="N246" s="11">
        <f t="shared" ca="1" si="64"/>
        <v>1.056904426</v>
      </c>
      <c r="O246" s="17">
        <f t="shared" si="75"/>
        <v>0</v>
      </c>
      <c r="P246" s="13">
        <f t="shared" ca="1" si="65"/>
        <v>56.904426000000001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45383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44296</v>
      </c>
      <c r="B247" s="69">
        <f t="shared" ca="1" si="78"/>
        <v>1057.297961</v>
      </c>
      <c r="C247" s="6">
        <f t="shared" si="69"/>
        <v>1000</v>
      </c>
      <c r="D247" s="12">
        <f ca="1">IF(A247&lt;$B$1,VLOOKUP(A247,[1]DI!$A$4:$B$15000,2,FALSE),0)</f>
        <v>0</v>
      </c>
      <c r="E247" s="13">
        <f t="shared" ca="1" si="61"/>
        <v>1</v>
      </c>
      <c r="F247" s="13">
        <f ca="1">(TRUNC(PRODUCT($E$12:$E246),16))</f>
        <v>1.0125685277118399</v>
      </c>
      <c r="G247" s="13">
        <f t="shared" si="70"/>
        <v>1</v>
      </c>
      <c r="H247" s="13">
        <f t="shared" ca="1" si="62"/>
        <v>1.01256853</v>
      </c>
      <c r="I247" s="12">
        <f t="shared" si="71"/>
        <v>7.0000000000000007E-2</v>
      </c>
      <c r="J247" s="34">
        <f t="shared" si="72"/>
        <v>44061</v>
      </c>
      <c r="K247" s="2">
        <f t="shared" si="73"/>
        <v>160</v>
      </c>
      <c r="L247" s="17">
        <f t="shared" si="74"/>
        <v>161</v>
      </c>
      <c r="M247" s="11">
        <f t="shared" si="63"/>
        <v>1.044174226</v>
      </c>
      <c r="N247" s="11">
        <f t="shared" ca="1" si="64"/>
        <v>1.057297961</v>
      </c>
      <c r="O247" s="17">
        <f t="shared" si="75"/>
        <v>0</v>
      </c>
      <c r="P247" s="13">
        <f t="shared" ca="1" si="65"/>
        <v>57.297961000000001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45383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44297</v>
      </c>
      <c r="B248" s="69">
        <f t="shared" ca="1" si="78"/>
        <v>1057.297961</v>
      </c>
      <c r="C248" s="6">
        <f t="shared" si="69"/>
        <v>1000</v>
      </c>
      <c r="D248" s="12">
        <f ca="1">IF(A248&lt;$B$1,VLOOKUP(A248,[1]DI!$A$4:$B$15000,2,FALSE),0)</f>
        <v>0</v>
      </c>
      <c r="E248" s="13">
        <f t="shared" ca="1" si="61"/>
        <v>1</v>
      </c>
      <c r="F248" s="13">
        <f ca="1">(TRUNC(PRODUCT($E$12:$E247),16))</f>
        <v>1.0125685277118399</v>
      </c>
      <c r="G248" s="13">
        <f t="shared" si="70"/>
        <v>1</v>
      </c>
      <c r="H248" s="13">
        <f t="shared" ca="1" si="62"/>
        <v>1.01256853</v>
      </c>
      <c r="I248" s="12">
        <f t="shared" si="71"/>
        <v>7.0000000000000007E-2</v>
      </c>
      <c r="J248" s="34">
        <f t="shared" si="72"/>
        <v>44061</v>
      </c>
      <c r="K248" s="2">
        <f t="shared" si="73"/>
        <v>160</v>
      </c>
      <c r="L248" s="17">
        <f t="shared" si="74"/>
        <v>161</v>
      </c>
      <c r="M248" s="11">
        <f t="shared" si="63"/>
        <v>1.044174226</v>
      </c>
      <c r="N248" s="11">
        <f t="shared" ca="1" si="64"/>
        <v>1.057297961</v>
      </c>
      <c r="O248" s="17">
        <f t="shared" si="75"/>
        <v>0</v>
      </c>
      <c r="P248" s="13">
        <f t="shared" ca="1" si="65"/>
        <v>57.297961000000001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45383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44298</v>
      </c>
      <c r="B249" s="69">
        <f t="shared" ca="1" si="78"/>
        <v>1057.297961</v>
      </c>
      <c r="C249" s="6">
        <f t="shared" si="69"/>
        <v>1000</v>
      </c>
      <c r="D249" s="12">
        <f ca="1">IF(A249&lt;$B$1,VLOOKUP(A249,[1]DI!$A$4:$B$15000,2,FALSE),0)</f>
        <v>2.6499999999999999E-2</v>
      </c>
      <c r="E249" s="13">
        <f t="shared" ca="1" si="61"/>
        <v>1.00010379</v>
      </c>
      <c r="F249" s="13">
        <f ca="1">(TRUNC(PRODUCT($E$12:$E248),16))</f>
        <v>1.0125685277118399</v>
      </c>
      <c r="G249" s="13">
        <f t="shared" si="70"/>
        <v>1</v>
      </c>
      <c r="H249" s="13">
        <f t="shared" ca="1" si="62"/>
        <v>1.01256853</v>
      </c>
      <c r="I249" s="12">
        <f t="shared" si="71"/>
        <v>7.0000000000000007E-2</v>
      </c>
      <c r="J249" s="34">
        <f t="shared" si="72"/>
        <v>44061</v>
      </c>
      <c r="K249" s="2">
        <f t="shared" si="73"/>
        <v>161</v>
      </c>
      <c r="L249" s="17">
        <f t="shared" si="74"/>
        <v>161</v>
      </c>
      <c r="M249" s="11">
        <f t="shared" si="63"/>
        <v>1.044174226</v>
      </c>
      <c r="N249" s="11">
        <f t="shared" ca="1" si="64"/>
        <v>1.057297961</v>
      </c>
      <c r="O249" s="17">
        <f t="shared" si="75"/>
        <v>0</v>
      </c>
      <c r="P249" s="13">
        <f t="shared" ca="1" si="65"/>
        <v>57.297961000000001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45383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44299</v>
      </c>
      <c r="B250" s="69">
        <f t="shared" ca="1" si="78"/>
        <v>1057.691632</v>
      </c>
      <c r="C250" s="6">
        <f t="shared" si="69"/>
        <v>1000</v>
      </c>
      <c r="D250" s="12">
        <f ca="1">IF(A250&lt;$B$1,VLOOKUP(A250,[1]DI!$A$4:$B$15000,2,FALSE),0)</f>
        <v>2.6499999999999999E-2</v>
      </c>
      <c r="E250" s="13">
        <f t="shared" ca="1" si="61"/>
        <v>1.00010379</v>
      </c>
      <c r="F250" s="13">
        <f ca="1">(TRUNC(PRODUCT($E$12:$E249),16))</f>
        <v>1.01267362219933</v>
      </c>
      <c r="G250" s="13">
        <f t="shared" si="70"/>
        <v>1</v>
      </c>
      <c r="H250" s="13">
        <f t="shared" ca="1" si="62"/>
        <v>1.0126736199999999</v>
      </c>
      <c r="I250" s="12">
        <f t="shared" si="71"/>
        <v>7.0000000000000007E-2</v>
      </c>
      <c r="J250" s="34">
        <f t="shared" si="72"/>
        <v>44061</v>
      </c>
      <c r="K250" s="2">
        <f t="shared" si="73"/>
        <v>162</v>
      </c>
      <c r="L250" s="17">
        <f t="shared" si="74"/>
        <v>162</v>
      </c>
      <c r="M250" s="11">
        <f t="shared" si="63"/>
        <v>1.0444546109999999</v>
      </c>
      <c r="N250" s="11">
        <f t="shared" ca="1" si="64"/>
        <v>1.057691632</v>
      </c>
      <c r="O250" s="17">
        <f t="shared" si="75"/>
        <v>0</v>
      </c>
      <c r="P250" s="13">
        <f t="shared" ca="1" si="65"/>
        <v>57.691631999999998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45383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44300</v>
      </c>
      <c r="B251" s="69">
        <f t="shared" ca="1" si="78"/>
        <v>1058.0854569999999</v>
      </c>
      <c r="C251" s="6">
        <f t="shared" si="69"/>
        <v>1000</v>
      </c>
      <c r="D251" s="12">
        <f ca="1">IF(A251&lt;$B$1,VLOOKUP(A251,[1]DI!$A$4:$B$15000,2,FALSE),0)</f>
        <v>2.6499999999999999E-2</v>
      </c>
      <c r="E251" s="13">
        <f t="shared" ca="1" si="61"/>
        <v>1.00010379</v>
      </c>
      <c r="F251" s="13">
        <f ca="1">(TRUNC(PRODUCT($E$12:$E250),16))</f>
        <v>1.0127787275945801</v>
      </c>
      <c r="G251" s="13">
        <f t="shared" si="70"/>
        <v>1</v>
      </c>
      <c r="H251" s="13">
        <f t="shared" ca="1" si="62"/>
        <v>1.01277873</v>
      </c>
      <c r="I251" s="12">
        <f t="shared" si="71"/>
        <v>7.0000000000000007E-2</v>
      </c>
      <c r="J251" s="34">
        <f t="shared" si="72"/>
        <v>44061</v>
      </c>
      <c r="K251" s="2">
        <f t="shared" si="73"/>
        <v>163</v>
      </c>
      <c r="L251" s="17">
        <f t="shared" si="74"/>
        <v>163</v>
      </c>
      <c r="M251" s="11">
        <f t="shared" si="63"/>
        <v>1.04473507</v>
      </c>
      <c r="N251" s="11">
        <f t="shared" ca="1" si="64"/>
        <v>1.058085457</v>
      </c>
      <c r="O251" s="17">
        <f t="shared" si="75"/>
        <v>0</v>
      </c>
      <c r="P251" s="13">
        <f t="shared" ca="1" si="65"/>
        <v>58.085456999999998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45383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44301</v>
      </c>
      <c r="B252" s="69">
        <f t="shared" ca="1" si="78"/>
        <v>1058.4794199999999</v>
      </c>
      <c r="C252" s="6">
        <f t="shared" si="69"/>
        <v>1000</v>
      </c>
      <c r="D252" s="12">
        <f ca="1">IF(A252&lt;$B$1,VLOOKUP(A252,[1]DI!$A$4:$B$15000,2,FALSE),0)</f>
        <v>2.6499999999999999E-2</v>
      </c>
      <c r="E252" s="13">
        <f t="shared" ca="1" si="61"/>
        <v>1.00010379</v>
      </c>
      <c r="F252" s="13">
        <f ca="1">(TRUNC(PRODUCT($E$12:$E251),16))</f>
        <v>1.01288384389872</v>
      </c>
      <c r="G252" s="13">
        <f t="shared" si="70"/>
        <v>1</v>
      </c>
      <c r="H252" s="13">
        <f t="shared" ca="1" si="62"/>
        <v>1.01288384</v>
      </c>
      <c r="I252" s="12">
        <f t="shared" si="71"/>
        <v>7.0000000000000007E-2</v>
      </c>
      <c r="J252" s="34">
        <f t="shared" si="72"/>
        <v>44061</v>
      </c>
      <c r="K252" s="2">
        <f t="shared" si="73"/>
        <v>164</v>
      </c>
      <c r="L252" s="17">
        <f t="shared" si="74"/>
        <v>164</v>
      </c>
      <c r="M252" s="11">
        <f t="shared" si="63"/>
        <v>1.045015606</v>
      </c>
      <c r="N252" s="11">
        <f t="shared" ca="1" si="64"/>
        <v>1.0584794200000001</v>
      </c>
      <c r="O252" s="17">
        <f t="shared" si="75"/>
        <v>0</v>
      </c>
      <c r="P252" s="13">
        <f t="shared" ca="1" si="65"/>
        <v>58.479419999999998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45383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44302</v>
      </c>
      <c r="B253" s="69">
        <f t="shared" ca="1" si="78"/>
        <v>1058.8735369999999</v>
      </c>
      <c r="C253" s="6">
        <f t="shared" si="69"/>
        <v>1000</v>
      </c>
      <c r="D253" s="12">
        <f ca="1">IF(A253&lt;$B$1,VLOOKUP(A253,[1]DI!$A$4:$B$15000,2,FALSE),0)</f>
        <v>2.6499999999999999E-2</v>
      </c>
      <c r="E253" s="13">
        <f t="shared" ca="1" si="61"/>
        <v>1.00010379</v>
      </c>
      <c r="F253" s="13">
        <f ca="1">(TRUNC(PRODUCT($E$12:$E252),16))</f>
        <v>1.0129889711128801</v>
      </c>
      <c r="G253" s="13">
        <f t="shared" si="70"/>
        <v>1</v>
      </c>
      <c r="H253" s="13">
        <f t="shared" ca="1" si="62"/>
        <v>1.0129889700000001</v>
      </c>
      <c r="I253" s="12">
        <f t="shared" si="71"/>
        <v>7.0000000000000007E-2</v>
      </c>
      <c r="J253" s="34">
        <f t="shared" si="72"/>
        <v>44061</v>
      </c>
      <c r="K253" s="2">
        <f t="shared" si="73"/>
        <v>165</v>
      </c>
      <c r="L253" s="17">
        <f t="shared" si="74"/>
        <v>165</v>
      </c>
      <c r="M253" s="11">
        <f t="shared" si="63"/>
        <v>1.0452962159999999</v>
      </c>
      <c r="N253" s="11">
        <f t="shared" ca="1" si="64"/>
        <v>1.058873537</v>
      </c>
      <c r="O253" s="17">
        <f t="shared" si="75"/>
        <v>0</v>
      </c>
      <c r="P253" s="13">
        <f t="shared" ca="1" si="65"/>
        <v>58.873536999999999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45383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44303</v>
      </c>
      <c r="B254" s="69">
        <f t="shared" ca="1" si="78"/>
        <v>1059.267801</v>
      </c>
      <c r="C254" s="6">
        <f t="shared" si="69"/>
        <v>1000</v>
      </c>
      <c r="D254" s="12">
        <f ca="1">IF(A254&lt;$B$1,VLOOKUP(A254,[1]DI!$A$4:$B$15000,2,FALSE),0)</f>
        <v>0</v>
      </c>
      <c r="E254" s="13">
        <f t="shared" ca="1" si="61"/>
        <v>1</v>
      </c>
      <c r="F254" s="13">
        <f ca="1">(TRUNC(PRODUCT($E$12:$E253),16))</f>
        <v>1.01309410923819</v>
      </c>
      <c r="G254" s="13">
        <f t="shared" si="70"/>
        <v>1</v>
      </c>
      <c r="H254" s="13">
        <f t="shared" ca="1" si="62"/>
        <v>1.0130941099999999</v>
      </c>
      <c r="I254" s="12">
        <f t="shared" si="71"/>
        <v>7.0000000000000007E-2</v>
      </c>
      <c r="J254" s="34">
        <f t="shared" si="72"/>
        <v>44061</v>
      </c>
      <c r="K254" s="2">
        <f t="shared" si="73"/>
        <v>165</v>
      </c>
      <c r="L254" s="17">
        <f t="shared" si="74"/>
        <v>166</v>
      </c>
      <c r="M254" s="11">
        <f t="shared" si="63"/>
        <v>1.0455769020000001</v>
      </c>
      <c r="N254" s="11">
        <f t="shared" ca="1" si="64"/>
        <v>1.0592678010000001</v>
      </c>
      <c r="O254" s="17">
        <f t="shared" si="75"/>
        <v>0</v>
      </c>
      <c r="P254" s="13">
        <f t="shared" ca="1" si="65"/>
        <v>59.267800999999999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45383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44304</v>
      </c>
      <c r="B255" s="69">
        <f t="shared" ca="1" si="78"/>
        <v>1059.267801</v>
      </c>
      <c r="C255" s="6">
        <f t="shared" si="69"/>
        <v>1000</v>
      </c>
      <c r="D255" s="12">
        <f ca="1">IF(A255&lt;$B$1,VLOOKUP(A255,[1]DI!$A$4:$B$15000,2,FALSE),0)</f>
        <v>0</v>
      </c>
      <c r="E255" s="13">
        <f t="shared" ca="1" si="61"/>
        <v>1</v>
      </c>
      <c r="F255" s="13">
        <f ca="1">(TRUNC(PRODUCT($E$12:$E254),16))</f>
        <v>1.01309410923819</v>
      </c>
      <c r="G255" s="13">
        <f t="shared" si="70"/>
        <v>1</v>
      </c>
      <c r="H255" s="13">
        <f t="shared" ca="1" si="62"/>
        <v>1.0130941099999999</v>
      </c>
      <c r="I255" s="12">
        <f t="shared" si="71"/>
        <v>7.0000000000000007E-2</v>
      </c>
      <c r="J255" s="34">
        <f t="shared" si="72"/>
        <v>44061</v>
      </c>
      <c r="K255" s="2">
        <f t="shared" si="73"/>
        <v>165</v>
      </c>
      <c r="L255" s="17">
        <f t="shared" si="74"/>
        <v>166</v>
      </c>
      <c r="M255" s="11">
        <f t="shared" si="63"/>
        <v>1.0455769020000001</v>
      </c>
      <c r="N255" s="11">
        <f t="shared" ca="1" si="64"/>
        <v>1.0592678010000001</v>
      </c>
      <c r="O255" s="17">
        <f t="shared" si="75"/>
        <v>0</v>
      </c>
      <c r="P255" s="13">
        <f t="shared" ca="1" si="65"/>
        <v>59.267800999999999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45383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44305</v>
      </c>
      <c r="B256" s="69">
        <f t="shared" ca="1" si="78"/>
        <v>1059.267801</v>
      </c>
      <c r="C256" s="6">
        <f t="shared" si="69"/>
        <v>1000</v>
      </c>
      <c r="D256" s="12">
        <f ca="1">IF(A256&lt;$B$1,VLOOKUP(A256,[1]DI!$A$4:$B$15000,2,FALSE),0)</f>
        <v>2.6499999999999999E-2</v>
      </c>
      <c r="E256" s="13">
        <f t="shared" ca="1" si="61"/>
        <v>1.00010379</v>
      </c>
      <c r="F256" s="13">
        <f ca="1">(TRUNC(PRODUCT($E$12:$E255),16))</f>
        <v>1.01309410923819</v>
      </c>
      <c r="G256" s="13">
        <f t="shared" si="70"/>
        <v>1</v>
      </c>
      <c r="H256" s="13">
        <f t="shared" ca="1" si="62"/>
        <v>1.0130941099999999</v>
      </c>
      <c r="I256" s="12">
        <f t="shared" si="71"/>
        <v>7.0000000000000007E-2</v>
      </c>
      <c r="J256" s="34">
        <f t="shared" si="72"/>
        <v>44061</v>
      </c>
      <c r="K256" s="2">
        <f t="shared" si="73"/>
        <v>166</v>
      </c>
      <c r="L256" s="17">
        <f t="shared" si="74"/>
        <v>166</v>
      </c>
      <c r="M256" s="11">
        <f t="shared" si="63"/>
        <v>1.0455769020000001</v>
      </c>
      <c r="N256" s="11">
        <f t="shared" ca="1" si="64"/>
        <v>1.0592678010000001</v>
      </c>
      <c r="O256" s="17">
        <f t="shared" si="75"/>
        <v>0</v>
      </c>
      <c r="P256" s="13">
        <f t="shared" ca="1" si="65"/>
        <v>59.267800999999999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45383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44306</v>
      </c>
      <c r="B257" s="69">
        <f t="shared" ca="1" si="78"/>
        <v>1059.6622099900001</v>
      </c>
      <c r="C257" s="6">
        <f t="shared" si="69"/>
        <v>1000</v>
      </c>
      <c r="D257" s="12">
        <f ca="1">IF(A257&lt;$B$1,VLOOKUP(A257,[1]DI!$A$4:$B$15000,2,FALSE),0)</f>
        <v>2.6499999999999999E-2</v>
      </c>
      <c r="E257" s="13">
        <f t="shared" ca="1" si="61"/>
        <v>1.00010379</v>
      </c>
      <c r="F257" s="13">
        <f ca="1">(TRUNC(PRODUCT($E$12:$E256),16))</f>
        <v>1.01319925827579</v>
      </c>
      <c r="G257" s="13">
        <f t="shared" si="70"/>
        <v>1</v>
      </c>
      <c r="H257" s="13">
        <f t="shared" ca="1" si="62"/>
        <v>1.0131992599999999</v>
      </c>
      <c r="I257" s="12">
        <f t="shared" si="71"/>
        <v>7.0000000000000007E-2</v>
      </c>
      <c r="J257" s="34">
        <f t="shared" si="72"/>
        <v>44061</v>
      </c>
      <c r="K257" s="2">
        <f t="shared" si="73"/>
        <v>167</v>
      </c>
      <c r="L257" s="17">
        <f t="shared" si="74"/>
        <v>167</v>
      </c>
      <c r="M257" s="11">
        <f t="shared" si="63"/>
        <v>1.045857663</v>
      </c>
      <c r="N257" s="11">
        <f t="shared" ca="1" si="64"/>
        <v>1.0596622099999999</v>
      </c>
      <c r="O257" s="17">
        <f t="shared" si="75"/>
        <v>0</v>
      </c>
      <c r="P257" s="13">
        <f t="shared" ca="1" si="65"/>
        <v>59.662209990000001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45383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44307</v>
      </c>
      <c r="B258" s="69">
        <f t="shared" ca="1" si="78"/>
        <v>1060.0567659999999</v>
      </c>
      <c r="C258" s="6">
        <f t="shared" si="69"/>
        <v>1000</v>
      </c>
      <c r="D258" s="12">
        <f ca="1">IF(A258&lt;$B$1,VLOOKUP(A258,[1]DI!$A$4:$B$15000,2,FALSE),0)</f>
        <v>0</v>
      </c>
      <c r="E258" s="13">
        <f t="shared" ca="1" si="61"/>
        <v>1</v>
      </c>
      <c r="F258" s="13">
        <f ca="1">(TRUNC(PRODUCT($E$12:$E257),16))</f>
        <v>1.0133044182268001</v>
      </c>
      <c r="G258" s="13">
        <f t="shared" si="70"/>
        <v>1</v>
      </c>
      <c r="H258" s="13">
        <f t="shared" ca="1" si="62"/>
        <v>1.0133044200000001</v>
      </c>
      <c r="I258" s="12">
        <f t="shared" si="71"/>
        <v>7.0000000000000007E-2</v>
      </c>
      <c r="J258" s="34">
        <f t="shared" si="72"/>
        <v>44061</v>
      </c>
      <c r="K258" s="2">
        <f t="shared" si="73"/>
        <v>167</v>
      </c>
      <c r="L258" s="17">
        <f t="shared" si="74"/>
        <v>168</v>
      </c>
      <c r="M258" s="11">
        <f t="shared" si="63"/>
        <v>1.0461385000000001</v>
      </c>
      <c r="N258" s="11">
        <f t="shared" ca="1" si="64"/>
        <v>1.060056766</v>
      </c>
      <c r="O258" s="17">
        <f t="shared" si="75"/>
        <v>0</v>
      </c>
      <c r="P258" s="13">
        <f t="shared" ca="1" si="65"/>
        <v>60.056766000000003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45383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44308</v>
      </c>
      <c r="B259" s="69">
        <f t="shared" ca="1" si="78"/>
        <v>1060.0567659999999</v>
      </c>
      <c r="C259" s="6">
        <f t="shared" si="69"/>
        <v>1000</v>
      </c>
      <c r="D259" s="12">
        <f ca="1">IF(A259&lt;$B$1,VLOOKUP(A259,[1]DI!$A$4:$B$15000,2,FALSE),0)</f>
        <v>2.6499999999999999E-2</v>
      </c>
      <c r="E259" s="13">
        <f t="shared" ca="1" si="61"/>
        <v>1.00010379</v>
      </c>
      <c r="F259" s="13">
        <f ca="1">(TRUNC(PRODUCT($E$12:$E258),16))</f>
        <v>1.0133044182268001</v>
      </c>
      <c r="G259" s="13">
        <f t="shared" si="70"/>
        <v>1</v>
      </c>
      <c r="H259" s="13">
        <f t="shared" ca="1" si="62"/>
        <v>1.0133044200000001</v>
      </c>
      <c r="I259" s="12">
        <f t="shared" si="71"/>
        <v>7.0000000000000007E-2</v>
      </c>
      <c r="J259" s="34">
        <f t="shared" si="72"/>
        <v>44061</v>
      </c>
      <c r="K259" s="2">
        <f t="shared" si="73"/>
        <v>168</v>
      </c>
      <c r="L259" s="17">
        <f t="shared" si="74"/>
        <v>168</v>
      </c>
      <c r="M259" s="11">
        <f t="shared" si="63"/>
        <v>1.0461385000000001</v>
      </c>
      <c r="N259" s="11">
        <f t="shared" ca="1" si="64"/>
        <v>1.060056766</v>
      </c>
      <c r="O259" s="17">
        <f t="shared" si="75"/>
        <v>0</v>
      </c>
      <c r="P259" s="13">
        <f t="shared" ca="1" si="65"/>
        <v>60.056766000000003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45383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44309</v>
      </c>
      <c r="B260" s="69">
        <f t="shared" ca="1" si="78"/>
        <v>1060.4514670000001</v>
      </c>
      <c r="C260" s="6">
        <f t="shared" si="69"/>
        <v>1000</v>
      </c>
      <c r="D260" s="12">
        <f ca="1">IF(A260&lt;$B$1,VLOOKUP(A260,[1]DI!$A$4:$B$15000,2,FALSE),0)</f>
        <v>2.6499999999999999E-2</v>
      </c>
      <c r="E260" s="13">
        <f t="shared" ca="1" si="61"/>
        <v>1.00010379</v>
      </c>
      <c r="F260" s="13">
        <f ca="1">(TRUNC(PRODUCT($E$12:$E259),16))</f>
        <v>1.01340958909237</v>
      </c>
      <c r="G260" s="13">
        <f t="shared" si="70"/>
        <v>1</v>
      </c>
      <c r="H260" s="13">
        <f t="shared" ca="1" si="62"/>
        <v>1.01340959</v>
      </c>
      <c r="I260" s="12">
        <f t="shared" si="71"/>
        <v>7.0000000000000007E-2</v>
      </c>
      <c r="J260" s="34">
        <f t="shared" si="72"/>
        <v>44061</v>
      </c>
      <c r="K260" s="2">
        <f t="shared" si="73"/>
        <v>169</v>
      </c>
      <c r="L260" s="17">
        <f t="shared" si="74"/>
        <v>169</v>
      </c>
      <c r="M260" s="11">
        <f t="shared" si="63"/>
        <v>1.0464194120000001</v>
      </c>
      <c r="N260" s="11">
        <f t="shared" ca="1" si="64"/>
        <v>1.060451467</v>
      </c>
      <c r="O260" s="17">
        <f t="shared" si="75"/>
        <v>0</v>
      </c>
      <c r="P260" s="13">
        <f t="shared" ca="1" si="65"/>
        <v>60.451467000000001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45383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44310</v>
      </c>
      <c r="B261" s="69">
        <f t="shared" ca="1" si="78"/>
        <v>1060.8463139999999</v>
      </c>
      <c r="C261" s="6">
        <f t="shared" si="69"/>
        <v>1000</v>
      </c>
      <c r="D261" s="12">
        <f ca="1">IF(A261&lt;$B$1,VLOOKUP(A261,[1]DI!$A$4:$B$15000,2,FALSE),0)</f>
        <v>0</v>
      </c>
      <c r="E261" s="13">
        <f t="shared" ca="1" si="61"/>
        <v>1</v>
      </c>
      <c r="F261" s="13">
        <f ca="1">(TRUNC(PRODUCT($E$12:$E260),16))</f>
        <v>1.0135147708736201</v>
      </c>
      <c r="G261" s="13">
        <f t="shared" si="70"/>
        <v>1</v>
      </c>
      <c r="H261" s="13">
        <f t="shared" ca="1" si="62"/>
        <v>1.01351477</v>
      </c>
      <c r="I261" s="12">
        <f t="shared" si="71"/>
        <v>7.0000000000000007E-2</v>
      </c>
      <c r="J261" s="34">
        <f t="shared" si="72"/>
        <v>44061</v>
      </c>
      <c r="K261" s="2">
        <f t="shared" si="73"/>
        <v>169</v>
      </c>
      <c r="L261" s="17">
        <f t="shared" si="74"/>
        <v>170</v>
      </c>
      <c r="M261" s="11">
        <f t="shared" si="63"/>
        <v>1.0467003989999999</v>
      </c>
      <c r="N261" s="11">
        <f t="shared" ca="1" si="64"/>
        <v>1.060846314</v>
      </c>
      <c r="O261" s="17">
        <f t="shared" si="75"/>
        <v>0</v>
      </c>
      <c r="P261" s="13">
        <f t="shared" ca="1" si="65"/>
        <v>60.846314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45383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44311</v>
      </c>
      <c r="B262" s="69">
        <f t="shared" ca="1" si="78"/>
        <v>1060.8463139999999</v>
      </c>
      <c r="C262" s="6">
        <f t="shared" si="69"/>
        <v>1000</v>
      </c>
      <c r="D262" s="12">
        <f ca="1">IF(A262&lt;$B$1,VLOOKUP(A262,[1]DI!$A$4:$B$15000,2,FALSE),0)</f>
        <v>0</v>
      </c>
      <c r="E262" s="13">
        <f t="shared" ca="1" si="61"/>
        <v>1</v>
      </c>
      <c r="F262" s="13">
        <f ca="1">(TRUNC(PRODUCT($E$12:$E261),16))</f>
        <v>1.0135147708736201</v>
      </c>
      <c r="G262" s="13">
        <f t="shared" si="70"/>
        <v>1</v>
      </c>
      <c r="H262" s="13">
        <f t="shared" ca="1" si="62"/>
        <v>1.01351477</v>
      </c>
      <c r="I262" s="12">
        <f t="shared" si="71"/>
        <v>7.0000000000000007E-2</v>
      </c>
      <c r="J262" s="34">
        <f t="shared" si="72"/>
        <v>44061</v>
      </c>
      <c r="K262" s="2">
        <f t="shared" si="73"/>
        <v>169</v>
      </c>
      <c r="L262" s="17">
        <f t="shared" si="74"/>
        <v>170</v>
      </c>
      <c r="M262" s="11">
        <f t="shared" si="63"/>
        <v>1.0467003989999999</v>
      </c>
      <c r="N262" s="11">
        <f t="shared" ca="1" si="64"/>
        <v>1.060846314</v>
      </c>
      <c r="O262" s="17">
        <f t="shared" si="75"/>
        <v>0</v>
      </c>
      <c r="P262" s="13">
        <f t="shared" ca="1" si="65"/>
        <v>60.846314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45383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44312</v>
      </c>
      <c r="B263" s="69">
        <f t="shared" ca="1" si="78"/>
        <v>1060.8463139999999</v>
      </c>
      <c r="C263" s="6">
        <f t="shared" si="69"/>
        <v>1000</v>
      </c>
      <c r="D263" s="12">
        <f ca="1">IF(A263&lt;$B$1,VLOOKUP(A263,[1]DI!$A$4:$B$15000,2,FALSE),0)</f>
        <v>2.6499999999999999E-2</v>
      </c>
      <c r="E263" s="13">
        <f t="shared" ca="1" si="61"/>
        <v>1.00010379</v>
      </c>
      <c r="F263" s="13">
        <f ca="1">(TRUNC(PRODUCT($E$12:$E262),16))</f>
        <v>1.0135147708736201</v>
      </c>
      <c r="G263" s="13">
        <f t="shared" si="70"/>
        <v>1</v>
      </c>
      <c r="H263" s="13">
        <f t="shared" ca="1" si="62"/>
        <v>1.01351477</v>
      </c>
      <c r="I263" s="12">
        <f t="shared" si="71"/>
        <v>7.0000000000000007E-2</v>
      </c>
      <c r="J263" s="34">
        <f t="shared" si="72"/>
        <v>44061</v>
      </c>
      <c r="K263" s="2">
        <f t="shared" si="73"/>
        <v>170</v>
      </c>
      <c r="L263" s="17">
        <f t="shared" si="74"/>
        <v>170</v>
      </c>
      <c r="M263" s="11">
        <f t="shared" si="63"/>
        <v>1.0467003989999999</v>
      </c>
      <c r="N263" s="11">
        <f t="shared" ca="1" si="64"/>
        <v>1.060846314</v>
      </c>
      <c r="O263" s="17">
        <f t="shared" si="75"/>
        <v>0</v>
      </c>
      <c r="P263" s="13">
        <f t="shared" ca="1" si="65"/>
        <v>60.846314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45383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44313</v>
      </c>
      <c r="B264" s="69">
        <f t="shared" ca="1" si="78"/>
        <v>1061.2413079999999</v>
      </c>
      <c r="C264" s="6">
        <f t="shared" si="69"/>
        <v>1000</v>
      </c>
      <c r="D264" s="12">
        <f ca="1">IF(A264&lt;$B$1,VLOOKUP(A264,[1]DI!$A$4:$B$15000,2,FALSE),0)</f>
        <v>2.6499999999999999E-2</v>
      </c>
      <c r="E264" s="13">
        <f t="shared" ca="1" si="61"/>
        <v>1.00010379</v>
      </c>
      <c r="F264" s="13">
        <f ca="1">(TRUNC(PRODUCT($E$12:$E263),16))</f>
        <v>1.01361996357169</v>
      </c>
      <c r="G264" s="13">
        <f t="shared" si="70"/>
        <v>1</v>
      </c>
      <c r="H264" s="13">
        <f t="shared" ca="1" si="62"/>
        <v>1.01361996</v>
      </c>
      <c r="I264" s="12">
        <f t="shared" si="71"/>
        <v>7.0000000000000007E-2</v>
      </c>
      <c r="J264" s="34">
        <f t="shared" si="72"/>
        <v>44061</v>
      </c>
      <c r="K264" s="2">
        <f t="shared" si="73"/>
        <v>171</v>
      </c>
      <c r="L264" s="17">
        <f t="shared" si="74"/>
        <v>171</v>
      </c>
      <c r="M264" s="11">
        <f t="shared" si="63"/>
        <v>1.046981462</v>
      </c>
      <c r="N264" s="11">
        <f t="shared" ca="1" si="64"/>
        <v>1.061241308</v>
      </c>
      <c r="O264" s="17">
        <f t="shared" si="75"/>
        <v>0</v>
      </c>
      <c r="P264" s="13">
        <f t="shared" ca="1" si="65"/>
        <v>61.241307999999997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45383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44314</v>
      </c>
      <c r="B265" s="69">
        <f t="shared" ca="1" si="78"/>
        <v>1061.6364570000001</v>
      </c>
      <c r="C265" s="6">
        <f t="shared" si="69"/>
        <v>1000</v>
      </c>
      <c r="D265" s="12">
        <f ca="1">IF(A265&lt;$B$1,VLOOKUP(A265,[1]DI!$A$4:$B$15000,2,FALSE),0)</f>
        <v>2.6499999999999999E-2</v>
      </c>
      <c r="E265" s="13">
        <f t="shared" ca="1" si="61"/>
        <v>1.00010379</v>
      </c>
      <c r="F265" s="13">
        <f ca="1">(TRUNC(PRODUCT($E$12:$E264),16))</f>
        <v>1.0137251671877101</v>
      </c>
      <c r="G265" s="13">
        <f t="shared" si="70"/>
        <v>1</v>
      </c>
      <c r="H265" s="13">
        <f t="shared" ca="1" si="62"/>
        <v>1.0137251700000001</v>
      </c>
      <c r="I265" s="12">
        <f t="shared" si="71"/>
        <v>7.0000000000000007E-2</v>
      </c>
      <c r="J265" s="34">
        <f t="shared" si="72"/>
        <v>44061</v>
      </c>
      <c r="K265" s="2">
        <f t="shared" si="73"/>
        <v>172</v>
      </c>
      <c r="L265" s="17">
        <f t="shared" si="74"/>
        <v>172</v>
      </c>
      <c r="M265" s="11">
        <f t="shared" si="63"/>
        <v>1.0472626</v>
      </c>
      <c r="N265" s="11">
        <f t="shared" ca="1" si="64"/>
        <v>1.0616364570000001</v>
      </c>
      <c r="O265" s="17">
        <f t="shared" si="75"/>
        <v>0</v>
      </c>
      <c r="P265" s="13">
        <f t="shared" ca="1" si="65"/>
        <v>61.636457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45383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44315</v>
      </c>
      <c r="B266" s="69">
        <f t="shared" ca="1" si="78"/>
        <v>1062.0317429900001</v>
      </c>
      <c r="C266" s="6">
        <f t="shared" si="69"/>
        <v>1000</v>
      </c>
      <c r="D266" s="12">
        <f ca="1">IF(A266&lt;$B$1,VLOOKUP(A266,[1]DI!$A$4:$B$15000,2,FALSE),0)</f>
        <v>2.6499999999999999E-2</v>
      </c>
      <c r="E266" s="13">
        <f t="shared" ca="1" si="61"/>
        <v>1.00010379</v>
      </c>
      <c r="F266" s="13">
        <f ca="1">(TRUNC(PRODUCT($E$12:$E265),16))</f>
        <v>1.01383038172281</v>
      </c>
      <c r="G266" s="13">
        <f t="shared" si="70"/>
        <v>1</v>
      </c>
      <c r="H266" s="13">
        <f t="shared" ca="1" si="62"/>
        <v>1.0138303799999999</v>
      </c>
      <c r="I266" s="12">
        <f t="shared" si="71"/>
        <v>7.0000000000000007E-2</v>
      </c>
      <c r="J266" s="34">
        <f t="shared" si="72"/>
        <v>44061</v>
      </c>
      <c r="K266" s="2">
        <f t="shared" si="73"/>
        <v>173</v>
      </c>
      <c r="L266" s="17">
        <f t="shared" si="74"/>
        <v>173</v>
      </c>
      <c r="M266" s="11">
        <f t="shared" si="63"/>
        <v>1.047543814</v>
      </c>
      <c r="N266" s="11">
        <f t="shared" ca="1" si="64"/>
        <v>1.0620317429999999</v>
      </c>
      <c r="O266" s="17">
        <f t="shared" si="75"/>
        <v>0</v>
      </c>
      <c r="P266" s="13">
        <f t="shared" ca="1" si="65"/>
        <v>62.031742989999998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45383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44316</v>
      </c>
      <c r="B267" s="69">
        <f t="shared" ca="1" si="78"/>
        <v>1062.427185</v>
      </c>
      <c r="C267" s="6">
        <f t="shared" si="69"/>
        <v>1000</v>
      </c>
      <c r="D267" s="12">
        <f ca="1">IF(A267&lt;$B$1,VLOOKUP(A267,[1]DI!$A$4:$B$15000,2,FALSE),0)</f>
        <v>2.6499999999999999E-2</v>
      </c>
      <c r="E267" s="13">
        <f t="shared" ca="1" si="61"/>
        <v>1.00010379</v>
      </c>
      <c r="F267" s="13">
        <f ca="1">(TRUNC(PRODUCT($E$12:$E266),16))</f>
        <v>1.01393560717813</v>
      </c>
      <c r="G267" s="13">
        <f t="shared" si="70"/>
        <v>1</v>
      </c>
      <c r="H267" s="13">
        <f t="shared" ca="1" si="62"/>
        <v>1.0139356100000001</v>
      </c>
      <c r="I267" s="12">
        <f t="shared" si="71"/>
        <v>7.0000000000000007E-2</v>
      </c>
      <c r="J267" s="34">
        <f t="shared" si="72"/>
        <v>44061</v>
      </c>
      <c r="K267" s="2">
        <f t="shared" si="73"/>
        <v>174</v>
      </c>
      <c r="L267" s="17">
        <f t="shared" si="74"/>
        <v>174</v>
      </c>
      <c r="M267" s="11">
        <f t="shared" si="63"/>
        <v>1.0478251030000001</v>
      </c>
      <c r="N267" s="11">
        <f t="shared" ca="1" si="64"/>
        <v>1.062427185</v>
      </c>
      <c r="O267" s="17">
        <f t="shared" si="75"/>
        <v>0</v>
      </c>
      <c r="P267" s="13">
        <f t="shared" ca="1" si="65"/>
        <v>62.427185000000001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45383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44317</v>
      </c>
      <c r="B268" s="69">
        <f t="shared" ca="1" si="78"/>
        <v>1062.8227629999999</v>
      </c>
      <c r="C268" s="6">
        <f t="shared" si="69"/>
        <v>1000</v>
      </c>
      <c r="D268" s="12">
        <f ca="1">IF(A268&lt;$B$1,VLOOKUP(A268,[1]DI!$A$4:$B$15000,2,FALSE),0)</f>
        <v>0</v>
      </c>
      <c r="E268" s="13">
        <f t="shared" ref="E268:E331" ca="1" si="79">ROUND(((1+D268)^(1/252)),8)</f>
        <v>1</v>
      </c>
      <c r="F268" s="13">
        <f ca="1">(TRUNC(PRODUCT($E$12:$E267),16))</f>
        <v>1.0140408435548001</v>
      </c>
      <c r="G268" s="13">
        <f t="shared" si="70"/>
        <v>1</v>
      </c>
      <c r="H268" s="13">
        <f t="shared" ref="H268:H331" ca="1" si="80">ROUND(F268/G268,8)</f>
        <v>1.0140408400000001</v>
      </c>
      <c r="I268" s="12">
        <f t="shared" si="71"/>
        <v>7.0000000000000007E-2</v>
      </c>
      <c r="J268" s="34">
        <f t="shared" si="72"/>
        <v>44061</v>
      </c>
      <c r="K268" s="2">
        <f t="shared" si="73"/>
        <v>174</v>
      </c>
      <c r="L268" s="17">
        <f t="shared" si="74"/>
        <v>175</v>
      </c>
      <c r="M268" s="11">
        <f t="shared" ref="M268:M331" si="81">ROUND((I268+1)^(L268/252),9)</f>
        <v>1.0481064680000001</v>
      </c>
      <c r="N268" s="11">
        <f t="shared" ref="N268:N331" ca="1" si="82">ROUND(H268*M268,9)</f>
        <v>1.062822763</v>
      </c>
      <c r="O268" s="17">
        <f t="shared" si="75"/>
        <v>0</v>
      </c>
      <c r="P268" s="13">
        <f t="shared" ref="P268:P331" ca="1" si="83">TRUNC(((N268-1)*C268),8)</f>
        <v>62.822763000000002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45383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44318</v>
      </c>
      <c r="B269" s="69">
        <f t="shared" ca="1" si="78"/>
        <v>1062.8227629999999</v>
      </c>
      <c r="C269" s="6">
        <f t="shared" ref="C269:C332" si="87">(C268-R268)</f>
        <v>1000</v>
      </c>
      <c r="D269" s="12">
        <f ca="1">IF(A269&lt;$B$1,VLOOKUP(A269,[1]DI!$A$4:$B$15000,2,FALSE),0)</f>
        <v>0</v>
      </c>
      <c r="E269" s="13">
        <f t="shared" ca="1" si="79"/>
        <v>1</v>
      </c>
      <c r="F269" s="13">
        <f ca="1">(TRUNC(PRODUCT($E$12:$E268),16))</f>
        <v>1.0140408435548001</v>
      </c>
      <c r="G269" s="13">
        <f t="shared" ref="G269:G332" si="88">IF(O268&gt;0,F268,G268)</f>
        <v>1</v>
      </c>
      <c r="H269" s="13">
        <f t="shared" ca="1" si="80"/>
        <v>1.0140408400000001</v>
      </c>
      <c r="I269" s="12">
        <f t="shared" ref="I269:I332" si="89">I268</f>
        <v>7.0000000000000007E-2</v>
      </c>
      <c r="J269" s="34">
        <f t="shared" ref="J269:J332" si="90">IF(O268&gt;0,VLOOKUP(O268,W$12:AG$150,2),J268)</f>
        <v>44061</v>
      </c>
      <c r="K269" s="2">
        <f t="shared" ref="K269:K332" si="91">IF(A269&gt;J269,IF(NETWORKDAYS(J269,A269,$W$21:$W$544)-1=0,1,NETWORKDAYS(J269,A269,$W$21:$W$544)-1),0)</f>
        <v>174</v>
      </c>
      <c r="L269" s="17">
        <f t="shared" ref="L269:L332" si="92">IF(AND(K269=1,K268=1),1,IF(K269&gt;0,IF(K269=K268,K269+1,K269),0))</f>
        <v>175</v>
      </c>
      <c r="M269" s="11">
        <f t="shared" si="81"/>
        <v>1.0481064680000001</v>
      </c>
      <c r="N269" s="11">
        <f t="shared" ca="1" si="82"/>
        <v>1.062822763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62.822763000000002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45383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44319</v>
      </c>
      <c r="B270" s="69">
        <f t="shared" ref="B270:B333" ca="1" si="96">IF(A270&lt;=TODAY(),C270+P270,IF(AND(A270&gt;TODAY(),A270&lt;=$B$1),IF(VLOOKUP(TODAY(),$A$10:$D$5000,4,FALSE)=0,"n.d",C270+P270),"n.d"))</f>
        <v>1062.8227629999999</v>
      </c>
      <c r="C270" s="6">
        <f t="shared" si="87"/>
        <v>1000</v>
      </c>
      <c r="D270" s="12">
        <f ca="1">IF(A270&lt;$B$1,VLOOKUP(A270,[1]DI!$A$4:$B$15000,2,FALSE),0)</f>
        <v>2.6499999999999999E-2</v>
      </c>
      <c r="E270" s="13">
        <f t="shared" ca="1" si="79"/>
        <v>1.00010379</v>
      </c>
      <c r="F270" s="13">
        <f ca="1">(TRUNC(PRODUCT($E$12:$E269),16))</f>
        <v>1.0140408435548001</v>
      </c>
      <c r="G270" s="13">
        <f t="shared" si="88"/>
        <v>1</v>
      </c>
      <c r="H270" s="13">
        <f t="shared" ca="1" si="80"/>
        <v>1.0140408400000001</v>
      </c>
      <c r="I270" s="12">
        <f t="shared" si="89"/>
        <v>7.0000000000000007E-2</v>
      </c>
      <c r="J270" s="34">
        <f t="shared" si="90"/>
        <v>44061</v>
      </c>
      <c r="K270" s="2">
        <f t="shared" si="91"/>
        <v>175</v>
      </c>
      <c r="L270" s="17">
        <f t="shared" si="92"/>
        <v>175</v>
      </c>
      <c r="M270" s="11">
        <f t="shared" si="81"/>
        <v>1.0481064680000001</v>
      </c>
      <c r="N270" s="11">
        <f t="shared" ca="1" si="82"/>
        <v>1.062822763</v>
      </c>
      <c r="O270" s="17">
        <f t="shared" si="93"/>
        <v>0</v>
      </c>
      <c r="P270" s="13">
        <f t="shared" ca="1" si="83"/>
        <v>62.822763000000002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45383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44320</v>
      </c>
      <c r="B271" s="69">
        <f t="shared" ca="1" si="96"/>
        <v>1063.2184990000001</v>
      </c>
      <c r="C271" s="6">
        <f t="shared" si="87"/>
        <v>1000</v>
      </c>
      <c r="D271" s="12">
        <f ca="1">IF(A271&lt;$B$1,VLOOKUP(A271,[1]DI!$A$4:$B$15000,2,FALSE),0)</f>
        <v>2.6499999999999999E-2</v>
      </c>
      <c r="E271" s="13">
        <f t="shared" ca="1" si="79"/>
        <v>1.00010379</v>
      </c>
      <c r="F271" s="13">
        <f ca="1">(TRUNC(PRODUCT($E$12:$E270),16))</f>
        <v>1.0141460908539499</v>
      </c>
      <c r="G271" s="13">
        <f t="shared" si="88"/>
        <v>1</v>
      </c>
      <c r="H271" s="13">
        <f t="shared" ca="1" si="80"/>
        <v>1.0141460900000001</v>
      </c>
      <c r="I271" s="12">
        <f t="shared" si="89"/>
        <v>7.0000000000000007E-2</v>
      </c>
      <c r="J271" s="34">
        <f t="shared" si="90"/>
        <v>44061</v>
      </c>
      <c r="K271" s="2">
        <f t="shared" si="91"/>
        <v>176</v>
      </c>
      <c r="L271" s="17">
        <f t="shared" si="92"/>
        <v>176</v>
      </c>
      <c r="M271" s="11">
        <f t="shared" si="81"/>
        <v>1.0483879089999999</v>
      </c>
      <c r="N271" s="11">
        <f t="shared" ca="1" si="82"/>
        <v>1.063218499</v>
      </c>
      <c r="O271" s="17">
        <f t="shared" si="93"/>
        <v>0</v>
      </c>
      <c r="P271" s="13">
        <f t="shared" ca="1" si="83"/>
        <v>63.218499000000001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45383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44321</v>
      </c>
      <c r="B272" s="69">
        <f t="shared" ca="1" si="96"/>
        <v>1063.61438</v>
      </c>
      <c r="C272" s="6">
        <f t="shared" si="87"/>
        <v>1000</v>
      </c>
      <c r="D272" s="12">
        <f ca="1">IF(A272&lt;$B$1,VLOOKUP(A272,[1]DI!$A$4:$B$15000,2,FALSE),0)</f>
        <v>2.6499999999999999E-2</v>
      </c>
      <c r="E272" s="13">
        <f t="shared" ca="1" si="79"/>
        <v>1.00010379</v>
      </c>
      <c r="F272" s="13">
        <f ca="1">(TRUNC(PRODUCT($E$12:$E271),16))</f>
        <v>1.01425134907672</v>
      </c>
      <c r="G272" s="13">
        <f t="shared" si="88"/>
        <v>1</v>
      </c>
      <c r="H272" s="13">
        <f t="shared" ca="1" si="80"/>
        <v>1.0142513500000001</v>
      </c>
      <c r="I272" s="12">
        <f t="shared" si="89"/>
        <v>7.0000000000000007E-2</v>
      </c>
      <c r="J272" s="34">
        <f t="shared" si="90"/>
        <v>44061</v>
      </c>
      <c r="K272" s="2">
        <f t="shared" si="91"/>
        <v>177</v>
      </c>
      <c r="L272" s="17">
        <f t="shared" si="92"/>
        <v>177</v>
      </c>
      <c r="M272" s="11">
        <f t="shared" si="81"/>
        <v>1.0486694249999999</v>
      </c>
      <c r="N272" s="11">
        <f t="shared" ca="1" si="82"/>
        <v>1.06361438</v>
      </c>
      <c r="O272" s="17">
        <f t="shared" si="93"/>
        <v>0</v>
      </c>
      <c r="P272" s="13">
        <f t="shared" ca="1" si="83"/>
        <v>63.614379999999997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45383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44322</v>
      </c>
      <c r="B273" s="69">
        <f t="shared" ca="1" si="96"/>
        <v>1064.010407</v>
      </c>
      <c r="C273" s="6">
        <f t="shared" si="87"/>
        <v>1000</v>
      </c>
      <c r="D273" s="12">
        <f ca="1">IF(A273&lt;$B$1,VLOOKUP(A273,[1]DI!$A$4:$B$15000,2,FALSE),0)</f>
        <v>3.4000000000000002E-2</v>
      </c>
      <c r="E273" s="13">
        <f t="shared" ca="1" si="79"/>
        <v>1.00013269</v>
      </c>
      <c r="F273" s="13">
        <f ca="1">(TRUNC(PRODUCT($E$12:$E272),16))</f>
        <v>1.0143566182242401</v>
      </c>
      <c r="G273" s="13">
        <f t="shared" si="88"/>
        <v>1</v>
      </c>
      <c r="H273" s="13">
        <f t="shared" ca="1" si="80"/>
        <v>1.01435662</v>
      </c>
      <c r="I273" s="12">
        <f t="shared" si="89"/>
        <v>7.0000000000000007E-2</v>
      </c>
      <c r="J273" s="34">
        <f t="shared" si="90"/>
        <v>44061</v>
      </c>
      <c r="K273" s="2">
        <f t="shared" si="91"/>
        <v>178</v>
      </c>
      <c r="L273" s="17">
        <f t="shared" si="92"/>
        <v>178</v>
      </c>
      <c r="M273" s="11">
        <f t="shared" si="81"/>
        <v>1.048951016</v>
      </c>
      <c r="N273" s="11">
        <f t="shared" ca="1" si="82"/>
        <v>1.064010407</v>
      </c>
      <c r="O273" s="17">
        <f t="shared" si="93"/>
        <v>0</v>
      </c>
      <c r="P273" s="13">
        <f t="shared" ca="1" si="83"/>
        <v>64.010407000000001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45383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44323</v>
      </c>
      <c r="B274" s="69">
        <f t="shared" ca="1" si="96"/>
        <v>1064.437334</v>
      </c>
      <c r="C274" s="6">
        <f t="shared" si="87"/>
        <v>1000</v>
      </c>
      <c r="D274" s="12">
        <f ca="1">IF(A274&lt;$B$1,VLOOKUP(A274,[1]DI!$A$4:$B$15000,2,FALSE),0)</f>
        <v>3.4000000000000002E-2</v>
      </c>
      <c r="E274" s="13">
        <f t="shared" ca="1" si="79"/>
        <v>1.00013269</v>
      </c>
      <c r="F274" s="13">
        <f ca="1">(TRUNC(PRODUCT($E$12:$E273),16))</f>
        <v>1.0144912132039201</v>
      </c>
      <c r="G274" s="13">
        <f t="shared" si="88"/>
        <v>1</v>
      </c>
      <c r="H274" s="13">
        <f t="shared" ca="1" si="80"/>
        <v>1.0144912100000001</v>
      </c>
      <c r="I274" s="12">
        <f t="shared" si="89"/>
        <v>7.0000000000000007E-2</v>
      </c>
      <c r="J274" s="34">
        <f t="shared" si="90"/>
        <v>44061</v>
      </c>
      <c r="K274" s="2">
        <f t="shared" si="91"/>
        <v>179</v>
      </c>
      <c r="L274" s="17">
        <f t="shared" si="92"/>
        <v>179</v>
      </c>
      <c r="M274" s="11">
        <f t="shared" si="81"/>
        <v>1.0492326830000001</v>
      </c>
      <c r="N274" s="11">
        <f t="shared" ca="1" si="82"/>
        <v>1.064437334</v>
      </c>
      <c r="O274" s="17">
        <f t="shared" si="93"/>
        <v>0</v>
      </c>
      <c r="P274" s="13">
        <f t="shared" ca="1" si="83"/>
        <v>64.437334000000007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45383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44324</v>
      </c>
      <c r="B275" s="69">
        <f t="shared" ca="1" si="96"/>
        <v>1064.864446</v>
      </c>
      <c r="C275" s="6">
        <f t="shared" si="87"/>
        <v>1000</v>
      </c>
      <c r="D275" s="12">
        <f ca="1">IF(A275&lt;$B$1,VLOOKUP(A275,[1]DI!$A$4:$B$15000,2,FALSE),0)</f>
        <v>0</v>
      </c>
      <c r="E275" s="13">
        <f t="shared" ca="1" si="79"/>
        <v>1</v>
      </c>
      <c r="F275" s="13">
        <f ca="1">(TRUNC(PRODUCT($E$12:$E274),16))</f>
        <v>1.0146258260429999</v>
      </c>
      <c r="G275" s="13">
        <f t="shared" si="88"/>
        <v>1</v>
      </c>
      <c r="H275" s="13">
        <f t="shared" ca="1" si="80"/>
        <v>1.01462583</v>
      </c>
      <c r="I275" s="12">
        <f t="shared" si="89"/>
        <v>7.0000000000000007E-2</v>
      </c>
      <c r="J275" s="34">
        <f t="shared" si="90"/>
        <v>44061</v>
      </c>
      <c r="K275" s="2">
        <f t="shared" si="91"/>
        <v>179</v>
      </c>
      <c r="L275" s="17">
        <f t="shared" si="92"/>
        <v>180</v>
      </c>
      <c r="M275" s="11">
        <f t="shared" si="81"/>
        <v>1.049514426</v>
      </c>
      <c r="N275" s="11">
        <f t="shared" ca="1" si="82"/>
        <v>1.0648644460000001</v>
      </c>
      <c r="O275" s="17">
        <f t="shared" si="93"/>
        <v>0</v>
      </c>
      <c r="P275" s="13">
        <f t="shared" ca="1" si="83"/>
        <v>64.864446000000001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45383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44325</v>
      </c>
      <c r="B276" s="69">
        <f t="shared" ca="1" si="96"/>
        <v>1064.864446</v>
      </c>
      <c r="C276" s="6">
        <f t="shared" si="87"/>
        <v>1000</v>
      </c>
      <c r="D276" s="12">
        <f ca="1">IF(A276&lt;$B$1,VLOOKUP(A276,[1]DI!$A$4:$B$15000,2,FALSE),0)</f>
        <v>0</v>
      </c>
      <c r="E276" s="13">
        <f t="shared" ca="1" si="79"/>
        <v>1</v>
      </c>
      <c r="F276" s="13">
        <f ca="1">(TRUNC(PRODUCT($E$12:$E275),16))</f>
        <v>1.0146258260429999</v>
      </c>
      <c r="G276" s="13">
        <f t="shared" si="88"/>
        <v>1</v>
      </c>
      <c r="H276" s="13">
        <f t="shared" ca="1" si="80"/>
        <v>1.01462583</v>
      </c>
      <c r="I276" s="12">
        <f t="shared" si="89"/>
        <v>7.0000000000000007E-2</v>
      </c>
      <c r="J276" s="34">
        <f t="shared" si="90"/>
        <v>44061</v>
      </c>
      <c r="K276" s="2">
        <f t="shared" si="91"/>
        <v>179</v>
      </c>
      <c r="L276" s="17">
        <f t="shared" si="92"/>
        <v>180</v>
      </c>
      <c r="M276" s="11">
        <f t="shared" si="81"/>
        <v>1.049514426</v>
      </c>
      <c r="N276" s="11">
        <f t="shared" ca="1" si="82"/>
        <v>1.0648644460000001</v>
      </c>
      <c r="O276" s="17">
        <f t="shared" si="93"/>
        <v>0</v>
      </c>
      <c r="P276" s="13">
        <f t="shared" ca="1" si="83"/>
        <v>64.864446000000001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45383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44326</v>
      </c>
      <c r="B277" s="69">
        <f t="shared" ca="1" si="96"/>
        <v>1064.864446</v>
      </c>
      <c r="C277" s="6">
        <f t="shared" si="87"/>
        <v>1000</v>
      </c>
      <c r="D277" s="12">
        <f ca="1">IF(A277&lt;$B$1,VLOOKUP(A277,[1]DI!$A$4:$B$15000,2,FALSE),0)</f>
        <v>3.4000000000000002E-2</v>
      </c>
      <c r="E277" s="13">
        <f t="shared" ca="1" si="79"/>
        <v>1.00013269</v>
      </c>
      <c r="F277" s="13">
        <f ca="1">(TRUNC(PRODUCT($E$12:$E276),16))</f>
        <v>1.0146258260429999</v>
      </c>
      <c r="G277" s="13">
        <f t="shared" si="88"/>
        <v>1</v>
      </c>
      <c r="H277" s="13">
        <f t="shared" ca="1" si="80"/>
        <v>1.01462583</v>
      </c>
      <c r="I277" s="12">
        <f t="shared" si="89"/>
        <v>7.0000000000000007E-2</v>
      </c>
      <c r="J277" s="34">
        <f t="shared" si="90"/>
        <v>44061</v>
      </c>
      <c r="K277" s="2">
        <f t="shared" si="91"/>
        <v>180</v>
      </c>
      <c r="L277" s="17">
        <f t="shared" si="92"/>
        <v>180</v>
      </c>
      <c r="M277" s="11">
        <f t="shared" si="81"/>
        <v>1.049514426</v>
      </c>
      <c r="N277" s="11">
        <f t="shared" ca="1" si="82"/>
        <v>1.0648644460000001</v>
      </c>
      <c r="O277" s="17">
        <f t="shared" si="93"/>
        <v>0</v>
      </c>
      <c r="P277" s="13">
        <f t="shared" ca="1" si="83"/>
        <v>64.864446000000001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45383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44327</v>
      </c>
      <c r="B278" s="69">
        <f t="shared" ca="1" si="96"/>
        <v>1065.2917199999999</v>
      </c>
      <c r="C278" s="6">
        <f t="shared" si="87"/>
        <v>1000</v>
      </c>
      <c r="D278" s="12">
        <f ca="1">IF(A278&lt;$B$1,VLOOKUP(A278,[1]DI!$A$4:$B$15000,2,FALSE),0)</f>
        <v>3.4000000000000002E-2</v>
      </c>
      <c r="E278" s="13">
        <f t="shared" ca="1" si="79"/>
        <v>1.00013269</v>
      </c>
      <c r="F278" s="13">
        <f ca="1">(TRUNC(PRODUCT($E$12:$E277),16))</f>
        <v>1.01476045674385</v>
      </c>
      <c r="G278" s="13">
        <f t="shared" si="88"/>
        <v>1</v>
      </c>
      <c r="H278" s="13">
        <f t="shared" ca="1" si="80"/>
        <v>1.01476046</v>
      </c>
      <c r="I278" s="12">
        <f t="shared" si="89"/>
        <v>7.0000000000000007E-2</v>
      </c>
      <c r="J278" s="34">
        <f t="shared" si="90"/>
        <v>44061</v>
      </c>
      <c r="K278" s="2">
        <f t="shared" si="91"/>
        <v>181</v>
      </c>
      <c r="L278" s="17">
        <f t="shared" si="92"/>
        <v>181</v>
      </c>
      <c r="M278" s="11">
        <f t="shared" si="81"/>
        <v>1.049796245</v>
      </c>
      <c r="N278" s="11">
        <f t="shared" ca="1" si="82"/>
        <v>1.0652917200000001</v>
      </c>
      <c r="O278" s="17">
        <f t="shared" si="93"/>
        <v>0</v>
      </c>
      <c r="P278" s="13">
        <f t="shared" ca="1" si="83"/>
        <v>65.291719999999998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45383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44328</v>
      </c>
      <c r="B279" s="69">
        <f t="shared" ca="1" si="96"/>
        <v>1065.7191680000001</v>
      </c>
      <c r="C279" s="6">
        <f t="shared" si="87"/>
        <v>1000</v>
      </c>
      <c r="D279" s="12">
        <f ca="1">IF(A279&lt;$B$1,VLOOKUP(A279,[1]DI!$A$4:$B$15000,2,FALSE),0)</f>
        <v>3.4000000000000002E-2</v>
      </c>
      <c r="E279" s="13">
        <f t="shared" ca="1" si="79"/>
        <v>1.00013269</v>
      </c>
      <c r="F279" s="13">
        <f ca="1">(TRUNC(PRODUCT($E$12:$E278),16))</f>
        <v>1.01489510530886</v>
      </c>
      <c r="G279" s="13">
        <f t="shared" si="88"/>
        <v>1</v>
      </c>
      <c r="H279" s="13">
        <f t="shared" ca="1" si="80"/>
        <v>1.0148951100000001</v>
      </c>
      <c r="I279" s="12">
        <f t="shared" si="89"/>
        <v>7.0000000000000007E-2</v>
      </c>
      <c r="J279" s="34">
        <f t="shared" si="90"/>
        <v>44061</v>
      </c>
      <c r="K279" s="2">
        <f t="shared" si="91"/>
        <v>182</v>
      </c>
      <c r="L279" s="17">
        <f t="shared" si="92"/>
        <v>182</v>
      </c>
      <c r="M279" s="11">
        <f t="shared" si="81"/>
        <v>1.050078139</v>
      </c>
      <c r="N279" s="11">
        <f t="shared" ca="1" si="82"/>
        <v>1.065719168</v>
      </c>
      <c r="O279" s="17">
        <f t="shared" si="93"/>
        <v>0</v>
      </c>
      <c r="P279" s="13">
        <f t="shared" ca="1" si="83"/>
        <v>65.719167999999996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45383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44329</v>
      </c>
      <c r="B280" s="69">
        <f t="shared" ca="1" si="96"/>
        <v>1066.14678</v>
      </c>
      <c r="C280" s="6">
        <f t="shared" si="87"/>
        <v>1000</v>
      </c>
      <c r="D280" s="12">
        <f ca="1">IF(A280&lt;$B$1,VLOOKUP(A280,[1]DI!$A$4:$B$15000,2,FALSE),0)</f>
        <v>3.4000000000000002E-2</v>
      </c>
      <c r="E280" s="13">
        <f t="shared" ca="1" si="79"/>
        <v>1.00013269</v>
      </c>
      <c r="F280" s="13">
        <f ca="1">(TRUNC(PRODUCT($E$12:$E279),16))</f>
        <v>1.01502977174038</v>
      </c>
      <c r="G280" s="13">
        <f t="shared" si="88"/>
        <v>1</v>
      </c>
      <c r="H280" s="13">
        <f t="shared" ca="1" si="80"/>
        <v>1.0150297699999999</v>
      </c>
      <c r="I280" s="12">
        <f t="shared" si="89"/>
        <v>7.0000000000000007E-2</v>
      </c>
      <c r="J280" s="34">
        <f t="shared" si="90"/>
        <v>44061</v>
      </c>
      <c r="K280" s="2">
        <f t="shared" si="91"/>
        <v>183</v>
      </c>
      <c r="L280" s="17">
        <f t="shared" si="92"/>
        <v>183</v>
      </c>
      <c r="M280" s="11">
        <f t="shared" si="81"/>
        <v>1.0503601090000001</v>
      </c>
      <c r="N280" s="11">
        <f t="shared" ca="1" si="82"/>
        <v>1.06614678</v>
      </c>
      <c r="O280" s="17">
        <f t="shared" si="93"/>
        <v>0</v>
      </c>
      <c r="P280" s="13">
        <f t="shared" ca="1" si="83"/>
        <v>66.146780000000007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45383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44330</v>
      </c>
      <c r="B281" s="69">
        <f t="shared" ca="1" si="96"/>
        <v>1066.5745750000001</v>
      </c>
      <c r="C281" s="6">
        <f t="shared" si="87"/>
        <v>1000</v>
      </c>
      <c r="D281" s="12">
        <f ca="1">IF(A281&lt;$B$1,VLOOKUP(A281,[1]DI!$A$4:$B$15000,2,FALSE),0)</f>
        <v>3.4000000000000002E-2</v>
      </c>
      <c r="E281" s="13">
        <f t="shared" ca="1" si="79"/>
        <v>1.00013269</v>
      </c>
      <c r="F281" s="13">
        <f ca="1">(TRUNC(PRODUCT($E$12:$E280),16))</f>
        <v>1.01516445604079</v>
      </c>
      <c r="G281" s="13">
        <f t="shared" si="88"/>
        <v>1</v>
      </c>
      <c r="H281" s="13">
        <f t="shared" ca="1" si="80"/>
        <v>1.01516446</v>
      </c>
      <c r="I281" s="12">
        <f t="shared" si="89"/>
        <v>7.0000000000000007E-2</v>
      </c>
      <c r="J281" s="34">
        <f t="shared" si="90"/>
        <v>44061</v>
      </c>
      <c r="K281" s="2">
        <f t="shared" si="91"/>
        <v>184</v>
      </c>
      <c r="L281" s="17">
        <f t="shared" si="92"/>
        <v>184</v>
      </c>
      <c r="M281" s="11">
        <f t="shared" si="81"/>
        <v>1.0506421539999999</v>
      </c>
      <c r="N281" s="11">
        <f t="shared" ca="1" si="82"/>
        <v>1.066574575</v>
      </c>
      <c r="O281" s="17">
        <f t="shared" si="93"/>
        <v>0</v>
      </c>
      <c r="P281" s="13">
        <f t="shared" ca="1" si="83"/>
        <v>66.574574999999996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45383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44331</v>
      </c>
      <c r="B282" s="69">
        <f t="shared" ca="1" si="96"/>
        <v>1067.0025350000001</v>
      </c>
      <c r="C282" s="6">
        <f t="shared" si="87"/>
        <v>1000</v>
      </c>
      <c r="D282" s="12">
        <f ca="1">IF(A282&lt;$B$1,VLOOKUP(A282,[1]DI!$A$4:$B$15000,2,FALSE),0)</f>
        <v>0</v>
      </c>
      <c r="E282" s="13">
        <f t="shared" ca="1" si="79"/>
        <v>1</v>
      </c>
      <c r="F282" s="13">
        <f ca="1">(TRUNC(PRODUCT($E$12:$E281),16))</f>
        <v>1.01529915821247</v>
      </c>
      <c r="G282" s="13">
        <f t="shared" si="88"/>
        <v>1</v>
      </c>
      <c r="H282" s="13">
        <f t="shared" ca="1" si="80"/>
        <v>1.0152991600000001</v>
      </c>
      <c r="I282" s="12">
        <f t="shared" si="89"/>
        <v>7.0000000000000007E-2</v>
      </c>
      <c r="J282" s="34">
        <f t="shared" si="90"/>
        <v>44061</v>
      </c>
      <c r="K282" s="2">
        <f t="shared" si="91"/>
        <v>184</v>
      </c>
      <c r="L282" s="17">
        <f t="shared" si="92"/>
        <v>185</v>
      </c>
      <c r="M282" s="11">
        <f t="shared" si="81"/>
        <v>1.0509242759999999</v>
      </c>
      <c r="N282" s="11">
        <f t="shared" ca="1" si="82"/>
        <v>1.0670025350000001</v>
      </c>
      <c r="O282" s="17">
        <f t="shared" si="93"/>
        <v>0</v>
      </c>
      <c r="P282" s="13">
        <f t="shared" ca="1" si="83"/>
        <v>67.002534999999995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45383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44332</v>
      </c>
      <c r="B283" s="69">
        <f t="shared" ca="1" si="96"/>
        <v>1067.0025350000001</v>
      </c>
      <c r="C283" s="6">
        <f t="shared" si="87"/>
        <v>1000</v>
      </c>
      <c r="D283" s="12">
        <f ca="1">IF(A283&lt;$B$1,VLOOKUP(A283,[1]DI!$A$4:$B$15000,2,FALSE),0)</f>
        <v>0</v>
      </c>
      <c r="E283" s="13">
        <f t="shared" ca="1" si="79"/>
        <v>1</v>
      </c>
      <c r="F283" s="13">
        <f ca="1">(TRUNC(PRODUCT($E$12:$E282),16))</f>
        <v>1.01529915821247</v>
      </c>
      <c r="G283" s="13">
        <f t="shared" si="88"/>
        <v>1</v>
      </c>
      <c r="H283" s="13">
        <f t="shared" ca="1" si="80"/>
        <v>1.0152991600000001</v>
      </c>
      <c r="I283" s="12">
        <f t="shared" si="89"/>
        <v>7.0000000000000007E-2</v>
      </c>
      <c r="J283" s="34">
        <f t="shared" si="90"/>
        <v>44061</v>
      </c>
      <c r="K283" s="2">
        <f t="shared" si="91"/>
        <v>184</v>
      </c>
      <c r="L283" s="17">
        <f t="shared" si="92"/>
        <v>185</v>
      </c>
      <c r="M283" s="11">
        <f t="shared" si="81"/>
        <v>1.0509242759999999</v>
      </c>
      <c r="N283" s="11">
        <f t="shared" ca="1" si="82"/>
        <v>1.0670025350000001</v>
      </c>
      <c r="O283" s="17">
        <f t="shared" si="93"/>
        <v>0</v>
      </c>
      <c r="P283" s="13">
        <f t="shared" ca="1" si="83"/>
        <v>67.002534999999995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45383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44333</v>
      </c>
      <c r="B284" s="69">
        <f t="shared" ca="1" si="96"/>
        <v>1067.0025350000001</v>
      </c>
      <c r="C284" s="6">
        <f t="shared" si="87"/>
        <v>1000</v>
      </c>
      <c r="D284" s="12">
        <f ca="1">IF(A284&lt;$B$1,VLOOKUP(A284,[1]DI!$A$4:$B$15000,2,FALSE),0)</f>
        <v>3.4000000000000002E-2</v>
      </c>
      <c r="E284" s="13">
        <f t="shared" ca="1" si="79"/>
        <v>1.00013269</v>
      </c>
      <c r="F284" s="13">
        <f ca="1">(TRUNC(PRODUCT($E$12:$E283),16))</f>
        <v>1.01529915821247</v>
      </c>
      <c r="G284" s="13">
        <f t="shared" si="88"/>
        <v>1</v>
      </c>
      <c r="H284" s="13">
        <f t="shared" ca="1" si="80"/>
        <v>1.0152991600000001</v>
      </c>
      <c r="I284" s="12">
        <f t="shared" si="89"/>
        <v>7.0000000000000007E-2</v>
      </c>
      <c r="J284" s="34">
        <f t="shared" si="90"/>
        <v>44061</v>
      </c>
      <c r="K284" s="2">
        <f t="shared" si="91"/>
        <v>185</v>
      </c>
      <c r="L284" s="17">
        <f t="shared" si="92"/>
        <v>185</v>
      </c>
      <c r="M284" s="11">
        <f t="shared" si="81"/>
        <v>1.0509242759999999</v>
      </c>
      <c r="N284" s="11">
        <f t="shared" ca="1" si="82"/>
        <v>1.0670025350000001</v>
      </c>
      <c r="O284" s="17">
        <f t="shared" si="93"/>
        <v>0</v>
      </c>
      <c r="P284" s="13">
        <f t="shared" ca="1" si="83"/>
        <v>67.002534999999995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45383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44334</v>
      </c>
      <c r="B285" s="69">
        <f t="shared" ca="1" si="96"/>
        <v>1067.430668</v>
      </c>
      <c r="C285" s="6">
        <f t="shared" si="87"/>
        <v>1000</v>
      </c>
      <c r="D285" s="12">
        <f ca="1">IF(A285&lt;$B$1,VLOOKUP(A285,[1]DI!$A$4:$B$15000,2,FALSE),0)</f>
        <v>3.4000000000000002E-2</v>
      </c>
      <c r="E285" s="13">
        <f t="shared" ca="1" si="79"/>
        <v>1.00013269</v>
      </c>
      <c r="F285" s="13">
        <f ca="1">(TRUNC(PRODUCT($E$12:$E284),16))</f>
        <v>1.0154338782577701</v>
      </c>
      <c r="G285" s="13">
        <f t="shared" si="88"/>
        <v>1</v>
      </c>
      <c r="H285" s="13">
        <f t="shared" ca="1" si="80"/>
        <v>1.01543388</v>
      </c>
      <c r="I285" s="12">
        <f t="shared" si="89"/>
        <v>7.0000000000000007E-2</v>
      </c>
      <c r="J285" s="34">
        <f t="shared" si="90"/>
        <v>44061</v>
      </c>
      <c r="K285" s="2">
        <f t="shared" si="91"/>
        <v>186</v>
      </c>
      <c r="L285" s="17">
        <f t="shared" si="92"/>
        <v>186</v>
      </c>
      <c r="M285" s="11">
        <f t="shared" si="81"/>
        <v>1.0512064729999999</v>
      </c>
      <c r="N285" s="11">
        <f t="shared" ca="1" si="82"/>
        <v>1.0674306680000001</v>
      </c>
      <c r="O285" s="17">
        <f t="shared" si="93"/>
        <v>0</v>
      </c>
      <c r="P285" s="13">
        <f t="shared" ca="1" si="83"/>
        <v>67.430667999999997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45383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44335</v>
      </c>
      <c r="B286" s="69">
        <f t="shared" ca="1" si="96"/>
        <v>1067.8589750000001</v>
      </c>
      <c r="C286" s="6">
        <f t="shared" si="87"/>
        <v>1000</v>
      </c>
      <c r="D286" s="12">
        <f ca="1">IF(A286&lt;$B$1,VLOOKUP(A286,[1]DI!$A$4:$B$15000,2,FALSE),0)</f>
        <v>3.4000000000000002E-2</v>
      </c>
      <c r="E286" s="13">
        <f t="shared" ca="1" si="79"/>
        <v>1.00013269</v>
      </c>
      <c r="F286" s="13">
        <f ca="1">(TRUNC(PRODUCT($E$12:$E285),16))</f>
        <v>1.01556861617908</v>
      </c>
      <c r="G286" s="13">
        <f t="shared" si="88"/>
        <v>1</v>
      </c>
      <c r="H286" s="13">
        <f t="shared" ca="1" si="80"/>
        <v>1.01556862</v>
      </c>
      <c r="I286" s="12">
        <f t="shared" si="89"/>
        <v>7.0000000000000007E-2</v>
      </c>
      <c r="J286" s="34">
        <f t="shared" si="90"/>
        <v>44061</v>
      </c>
      <c r="K286" s="2">
        <f t="shared" si="91"/>
        <v>187</v>
      </c>
      <c r="L286" s="17">
        <f t="shared" si="92"/>
        <v>187</v>
      </c>
      <c r="M286" s="11">
        <f t="shared" si="81"/>
        <v>1.051488746</v>
      </c>
      <c r="N286" s="11">
        <f t="shared" ca="1" si="82"/>
        <v>1.067858975</v>
      </c>
      <c r="O286" s="17">
        <f t="shared" si="93"/>
        <v>0</v>
      </c>
      <c r="P286" s="13">
        <f t="shared" ca="1" si="83"/>
        <v>67.858975000000001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45383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44336</v>
      </c>
      <c r="B287" s="69">
        <f t="shared" ca="1" si="96"/>
        <v>1068.28744499</v>
      </c>
      <c r="C287" s="6">
        <f t="shared" si="87"/>
        <v>1000</v>
      </c>
      <c r="D287" s="12">
        <f ca="1">IF(A287&lt;$B$1,VLOOKUP(A287,[1]DI!$A$4:$B$15000,2,FALSE),0)</f>
        <v>3.4000000000000002E-2</v>
      </c>
      <c r="E287" s="13">
        <f t="shared" ca="1" si="79"/>
        <v>1.00013269</v>
      </c>
      <c r="F287" s="13">
        <f ca="1">(TRUNC(PRODUCT($E$12:$E286),16))</f>
        <v>1.01570337197876</v>
      </c>
      <c r="G287" s="13">
        <f t="shared" si="88"/>
        <v>1</v>
      </c>
      <c r="H287" s="13">
        <f t="shared" ca="1" si="80"/>
        <v>1.01570337</v>
      </c>
      <c r="I287" s="12">
        <f t="shared" si="89"/>
        <v>7.0000000000000007E-2</v>
      </c>
      <c r="J287" s="34">
        <f t="shared" si="90"/>
        <v>44061</v>
      </c>
      <c r="K287" s="2">
        <f t="shared" si="91"/>
        <v>188</v>
      </c>
      <c r="L287" s="17">
        <f t="shared" si="92"/>
        <v>188</v>
      </c>
      <c r="M287" s="11">
        <f t="shared" si="81"/>
        <v>1.051771094</v>
      </c>
      <c r="N287" s="11">
        <f t="shared" ca="1" si="82"/>
        <v>1.0682874449999999</v>
      </c>
      <c r="O287" s="17">
        <f t="shared" si="93"/>
        <v>0</v>
      </c>
      <c r="P287" s="13">
        <f t="shared" ca="1" si="83"/>
        <v>68.287444989999997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45383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44337</v>
      </c>
      <c r="B288" s="69">
        <f t="shared" ca="1" si="96"/>
        <v>1068.7161000000001</v>
      </c>
      <c r="C288" s="6">
        <f t="shared" si="87"/>
        <v>1000</v>
      </c>
      <c r="D288" s="12">
        <f ca="1">IF(A288&lt;$B$1,VLOOKUP(A288,[1]DI!$A$4:$B$15000,2,FALSE),0)</f>
        <v>3.4000000000000002E-2</v>
      </c>
      <c r="E288" s="13">
        <f t="shared" ca="1" si="79"/>
        <v>1.00013269</v>
      </c>
      <c r="F288" s="13">
        <f ca="1">(TRUNC(PRODUCT($E$12:$E287),16))</f>
        <v>1.0158381456591801</v>
      </c>
      <c r="G288" s="13">
        <f t="shared" si="88"/>
        <v>1</v>
      </c>
      <c r="H288" s="13">
        <f t="shared" ca="1" si="80"/>
        <v>1.01583815</v>
      </c>
      <c r="I288" s="12">
        <f t="shared" si="89"/>
        <v>7.0000000000000007E-2</v>
      </c>
      <c r="J288" s="34">
        <f t="shared" si="90"/>
        <v>44061</v>
      </c>
      <c r="K288" s="2">
        <f t="shared" si="91"/>
        <v>189</v>
      </c>
      <c r="L288" s="17">
        <f t="shared" si="92"/>
        <v>189</v>
      </c>
      <c r="M288" s="11">
        <f t="shared" si="81"/>
        <v>1.052053519</v>
      </c>
      <c r="N288" s="11">
        <f t="shared" ca="1" si="82"/>
        <v>1.0687161000000001</v>
      </c>
      <c r="O288" s="17">
        <f t="shared" si="93"/>
        <v>0</v>
      </c>
      <c r="P288" s="13">
        <f t="shared" ca="1" si="83"/>
        <v>68.716099999999997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45383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44338</v>
      </c>
      <c r="B289" s="69">
        <f t="shared" ca="1" si="96"/>
        <v>1069.1449190000001</v>
      </c>
      <c r="C289" s="6">
        <f t="shared" si="87"/>
        <v>1000</v>
      </c>
      <c r="D289" s="12">
        <f ca="1">IF(A289&lt;$B$1,VLOOKUP(A289,[1]DI!$A$4:$B$15000,2,FALSE),0)</f>
        <v>0</v>
      </c>
      <c r="E289" s="13">
        <f t="shared" ca="1" si="79"/>
        <v>1</v>
      </c>
      <c r="F289" s="13">
        <f ca="1">(TRUNC(PRODUCT($E$12:$E288),16))</f>
        <v>1.01597293722273</v>
      </c>
      <c r="G289" s="13">
        <f t="shared" si="88"/>
        <v>1</v>
      </c>
      <c r="H289" s="13">
        <f t="shared" ca="1" si="80"/>
        <v>1.0159729399999999</v>
      </c>
      <c r="I289" s="12">
        <f t="shared" si="89"/>
        <v>7.0000000000000007E-2</v>
      </c>
      <c r="J289" s="34">
        <f t="shared" si="90"/>
        <v>44061</v>
      </c>
      <c r="K289" s="2">
        <f t="shared" si="91"/>
        <v>189</v>
      </c>
      <c r="L289" s="17">
        <f t="shared" si="92"/>
        <v>190</v>
      </c>
      <c r="M289" s="11">
        <f t="shared" si="81"/>
        <v>1.052336019</v>
      </c>
      <c r="N289" s="11">
        <f t="shared" ca="1" si="82"/>
        <v>1.069144919</v>
      </c>
      <c r="O289" s="17">
        <f t="shared" si="93"/>
        <v>0</v>
      </c>
      <c r="P289" s="13">
        <f t="shared" ca="1" si="83"/>
        <v>69.144919000000002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45383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44339</v>
      </c>
      <c r="B290" s="69">
        <f t="shared" ca="1" si="96"/>
        <v>1069.1449190000001</v>
      </c>
      <c r="C290" s="6">
        <f t="shared" si="87"/>
        <v>1000</v>
      </c>
      <c r="D290" s="12">
        <f ca="1">IF(A290&lt;$B$1,VLOOKUP(A290,[1]DI!$A$4:$B$15000,2,FALSE),0)</f>
        <v>0</v>
      </c>
      <c r="E290" s="13">
        <f t="shared" ca="1" si="79"/>
        <v>1</v>
      </c>
      <c r="F290" s="13">
        <f ca="1">(TRUNC(PRODUCT($E$12:$E289),16))</f>
        <v>1.01597293722273</v>
      </c>
      <c r="G290" s="13">
        <f t="shared" si="88"/>
        <v>1</v>
      </c>
      <c r="H290" s="13">
        <f t="shared" ca="1" si="80"/>
        <v>1.0159729399999999</v>
      </c>
      <c r="I290" s="12">
        <f t="shared" si="89"/>
        <v>7.0000000000000007E-2</v>
      </c>
      <c r="J290" s="34">
        <f t="shared" si="90"/>
        <v>44061</v>
      </c>
      <c r="K290" s="2">
        <f t="shared" si="91"/>
        <v>189</v>
      </c>
      <c r="L290" s="17">
        <f t="shared" si="92"/>
        <v>190</v>
      </c>
      <c r="M290" s="11">
        <f t="shared" si="81"/>
        <v>1.052336019</v>
      </c>
      <c r="N290" s="11">
        <f t="shared" ca="1" si="82"/>
        <v>1.069144919</v>
      </c>
      <c r="O290" s="17">
        <f t="shared" si="93"/>
        <v>0</v>
      </c>
      <c r="P290" s="13">
        <f t="shared" ca="1" si="83"/>
        <v>69.144919000000002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45383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44340</v>
      </c>
      <c r="B291" s="69">
        <f t="shared" ca="1" si="96"/>
        <v>1069.1449190000001</v>
      </c>
      <c r="C291" s="6">
        <f t="shared" si="87"/>
        <v>1000</v>
      </c>
      <c r="D291" s="12">
        <f ca="1">IF(A291&lt;$B$1,VLOOKUP(A291,[1]DI!$A$4:$B$15000,2,FALSE),0)</f>
        <v>3.4000000000000002E-2</v>
      </c>
      <c r="E291" s="13">
        <f t="shared" ca="1" si="79"/>
        <v>1.00013269</v>
      </c>
      <c r="F291" s="13">
        <f ca="1">(TRUNC(PRODUCT($E$12:$E290),16))</f>
        <v>1.01597293722273</v>
      </c>
      <c r="G291" s="13">
        <f t="shared" si="88"/>
        <v>1</v>
      </c>
      <c r="H291" s="13">
        <f t="shared" ca="1" si="80"/>
        <v>1.0159729399999999</v>
      </c>
      <c r="I291" s="12">
        <f t="shared" si="89"/>
        <v>7.0000000000000007E-2</v>
      </c>
      <c r="J291" s="34">
        <f t="shared" si="90"/>
        <v>44061</v>
      </c>
      <c r="K291" s="2">
        <f t="shared" si="91"/>
        <v>190</v>
      </c>
      <c r="L291" s="17">
        <f t="shared" si="92"/>
        <v>190</v>
      </c>
      <c r="M291" s="11">
        <f t="shared" si="81"/>
        <v>1.052336019</v>
      </c>
      <c r="N291" s="11">
        <f t="shared" ca="1" si="82"/>
        <v>1.069144919</v>
      </c>
      <c r="O291" s="17">
        <f t="shared" si="93"/>
        <v>0</v>
      </c>
      <c r="P291" s="13">
        <f t="shared" ca="1" si="83"/>
        <v>69.144919000000002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45383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44341</v>
      </c>
      <c r="B292" s="69">
        <f t="shared" ca="1" si="96"/>
        <v>1069.5739120000001</v>
      </c>
      <c r="C292" s="6">
        <f t="shared" si="87"/>
        <v>1000</v>
      </c>
      <c r="D292" s="12">
        <f ca="1">IF(A292&lt;$B$1,VLOOKUP(A292,[1]DI!$A$4:$B$15000,2,FALSE),0)</f>
        <v>3.4000000000000002E-2</v>
      </c>
      <c r="E292" s="13">
        <f t="shared" ca="1" si="79"/>
        <v>1.00013269</v>
      </c>
      <c r="F292" s="13">
        <f ca="1">(TRUNC(PRODUCT($E$12:$E291),16))</f>
        <v>1.0161077466717701</v>
      </c>
      <c r="G292" s="13">
        <f t="shared" si="88"/>
        <v>1</v>
      </c>
      <c r="H292" s="13">
        <f t="shared" ca="1" si="80"/>
        <v>1.01610775</v>
      </c>
      <c r="I292" s="12">
        <f t="shared" si="89"/>
        <v>7.0000000000000007E-2</v>
      </c>
      <c r="J292" s="34">
        <f t="shared" si="90"/>
        <v>44061</v>
      </c>
      <c r="K292" s="2">
        <f t="shared" si="91"/>
        <v>191</v>
      </c>
      <c r="L292" s="17">
        <f t="shared" si="92"/>
        <v>191</v>
      </c>
      <c r="M292" s="11">
        <f t="shared" si="81"/>
        <v>1.052618595</v>
      </c>
      <c r="N292" s="11">
        <f t="shared" ca="1" si="82"/>
        <v>1.0695739120000001</v>
      </c>
      <c r="O292" s="17">
        <f t="shared" si="93"/>
        <v>0</v>
      </c>
      <c r="P292" s="13">
        <f t="shared" ca="1" si="83"/>
        <v>69.573912000000007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45383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44342</v>
      </c>
      <c r="B293" s="69">
        <f t="shared" ca="1" si="96"/>
        <v>1070.0030690000001</v>
      </c>
      <c r="C293" s="6">
        <f t="shared" si="87"/>
        <v>1000</v>
      </c>
      <c r="D293" s="12">
        <f ca="1">IF(A293&lt;$B$1,VLOOKUP(A293,[1]DI!$A$4:$B$15000,2,FALSE),0)</f>
        <v>3.4000000000000002E-2</v>
      </c>
      <c r="E293" s="13">
        <f t="shared" ca="1" si="79"/>
        <v>1.00013269</v>
      </c>
      <c r="F293" s="13">
        <f ca="1">(TRUNC(PRODUCT($E$12:$E292),16))</f>
        <v>1.01624257400868</v>
      </c>
      <c r="G293" s="13">
        <f t="shared" si="88"/>
        <v>1</v>
      </c>
      <c r="H293" s="13">
        <f t="shared" ca="1" si="80"/>
        <v>1.01624257</v>
      </c>
      <c r="I293" s="12">
        <f t="shared" si="89"/>
        <v>7.0000000000000007E-2</v>
      </c>
      <c r="J293" s="34">
        <f t="shared" si="90"/>
        <v>44061</v>
      </c>
      <c r="K293" s="2">
        <f t="shared" si="91"/>
        <v>192</v>
      </c>
      <c r="L293" s="17">
        <f t="shared" si="92"/>
        <v>192</v>
      </c>
      <c r="M293" s="11">
        <f t="shared" si="81"/>
        <v>1.0529012470000001</v>
      </c>
      <c r="N293" s="11">
        <f t="shared" ca="1" si="82"/>
        <v>1.070003069</v>
      </c>
      <c r="O293" s="17">
        <f t="shared" si="93"/>
        <v>0</v>
      </c>
      <c r="P293" s="13">
        <f t="shared" ca="1" si="83"/>
        <v>70.003068999999996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45383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44343</v>
      </c>
      <c r="B294" s="69">
        <f t="shared" ca="1" si="96"/>
        <v>1070.432411</v>
      </c>
      <c r="C294" s="6">
        <f t="shared" si="87"/>
        <v>1000</v>
      </c>
      <c r="D294" s="12">
        <f ca="1">IF(A294&lt;$B$1,VLOOKUP(A294,[1]DI!$A$4:$B$15000,2,FALSE),0)</f>
        <v>3.4000000000000002E-2</v>
      </c>
      <c r="E294" s="13">
        <f t="shared" ca="1" si="79"/>
        <v>1.00013269</v>
      </c>
      <c r="F294" s="13">
        <f ca="1">(TRUNC(PRODUCT($E$12:$E293),16))</f>
        <v>1.0163774192358199</v>
      </c>
      <c r="G294" s="13">
        <f t="shared" si="88"/>
        <v>1</v>
      </c>
      <c r="H294" s="13">
        <f t="shared" ca="1" si="80"/>
        <v>1.01637742</v>
      </c>
      <c r="I294" s="12">
        <f t="shared" si="89"/>
        <v>7.0000000000000007E-2</v>
      </c>
      <c r="J294" s="34">
        <f t="shared" si="90"/>
        <v>44061</v>
      </c>
      <c r="K294" s="2">
        <f t="shared" si="91"/>
        <v>193</v>
      </c>
      <c r="L294" s="17">
        <f t="shared" si="92"/>
        <v>193</v>
      </c>
      <c r="M294" s="11">
        <f t="shared" si="81"/>
        <v>1.053183975</v>
      </c>
      <c r="N294" s="11">
        <f t="shared" ca="1" si="82"/>
        <v>1.0704324110000001</v>
      </c>
      <c r="O294" s="17">
        <f t="shared" si="93"/>
        <v>0</v>
      </c>
      <c r="P294" s="13">
        <f t="shared" ca="1" si="83"/>
        <v>70.432411000000002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45383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44344</v>
      </c>
      <c r="B295" s="69">
        <f t="shared" ca="1" si="96"/>
        <v>1070.8619169999999</v>
      </c>
      <c r="C295" s="6">
        <f t="shared" si="87"/>
        <v>1000</v>
      </c>
      <c r="D295" s="12">
        <f ca="1">IF(A295&lt;$B$1,VLOOKUP(A295,[1]DI!$A$4:$B$15000,2,FALSE),0)</f>
        <v>3.4000000000000002E-2</v>
      </c>
      <c r="E295" s="13">
        <f t="shared" ca="1" si="79"/>
        <v>1.00013269</v>
      </c>
      <c r="F295" s="13">
        <f ca="1">(TRUNC(PRODUCT($E$12:$E294),16))</f>
        <v>1.0165122823555801</v>
      </c>
      <c r="G295" s="13">
        <f t="shared" si="88"/>
        <v>1</v>
      </c>
      <c r="H295" s="13">
        <f t="shared" ca="1" si="80"/>
        <v>1.0165122799999999</v>
      </c>
      <c r="I295" s="12">
        <f t="shared" si="89"/>
        <v>7.0000000000000007E-2</v>
      </c>
      <c r="J295" s="34">
        <f t="shared" si="90"/>
        <v>44061</v>
      </c>
      <c r="K295" s="2">
        <f t="shared" si="91"/>
        <v>194</v>
      </c>
      <c r="L295" s="17">
        <f t="shared" si="92"/>
        <v>194</v>
      </c>
      <c r="M295" s="11">
        <f t="shared" si="81"/>
        <v>1.0534667790000001</v>
      </c>
      <c r="N295" s="11">
        <f t="shared" ca="1" si="82"/>
        <v>1.070861917</v>
      </c>
      <c r="O295" s="17">
        <f t="shared" si="93"/>
        <v>0</v>
      </c>
      <c r="P295" s="13">
        <f t="shared" ca="1" si="83"/>
        <v>70.861917000000005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45383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44345</v>
      </c>
      <c r="B296" s="69">
        <f t="shared" ca="1" si="96"/>
        <v>1071.291598</v>
      </c>
      <c r="C296" s="6">
        <f t="shared" si="87"/>
        <v>1000</v>
      </c>
      <c r="D296" s="12">
        <f ca="1">IF(A296&lt;$B$1,VLOOKUP(A296,[1]DI!$A$4:$B$15000,2,FALSE),0)</f>
        <v>0</v>
      </c>
      <c r="E296" s="13">
        <f t="shared" ca="1" si="79"/>
        <v>1</v>
      </c>
      <c r="F296" s="13">
        <f ca="1">(TRUNC(PRODUCT($E$12:$E295),16))</f>
        <v>1.01664716337033</v>
      </c>
      <c r="G296" s="13">
        <f t="shared" si="88"/>
        <v>1</v>
      </c>
      <c r="H296" s="13">
        <f t="shared" ca="1" si="80"/>
        <v>1.01664716</v>
      </c>
      <c r="I296" s="12">
        <f t="shared" si="89"/>
        <v>7.0000000000000007E-2</v>
      </c>
      <c r="J296" s="34">
        <f t="shared" si="90"/>
        <v>44061</v>
      </c>
      <c r="K296" s="2">
        <f t="shared" si="91"/>
        <v>194</v>
      </c>
      <c r="L296" s="17">
        <f t="shared" si="92"/>
        <v>195</v>
      </c>
      <c r="M296" s="11">
        <f t="shared" si="81"/>
        <v>1.0537496589999999</v>
      </c>
      <c r="N296" s="11">
        <f t="shared" ca="1" si="82"/>
        <v>1.071291598</v>
      </c>
      <c r="O296" s="17">
        <f t="shared" si="93"/>
        <v>0</v>
      </c>
      <c r="P296" s="13">
        <f t="shared" ca="1" si="83"/>
        <v>71.291597999999993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45383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44346</v>
      </c>
      <c r="B297" s="69">
        <f t="shared" ca="1" si="96"/>
        <v>1071.291598</v>
      </c>
      <c r="C297" s="6">
        <f t="shared" si="87"/>
        <v>1000</v>
      </c>
      <c r="D297" s="12">
        <f ca="1">IF(A297&lt;$B$1,VLOOKUP(A297,[1]DI!$A$4:$B$15000,2,FALSE),0)</f>
        <v>0</v>
      </c>
      <c r="E297" s="13">
        <f t="shared" ca="1" si="79"/>
        <v>1</v>
      </c>
      <c r="F297" s="13">
        <f ca="1">(TRUNC(PRODUCT($E$12:$E296),16))</f>
        <v>1.01664716337033</v>
      </c>
      <c r="G297" s="13">
        <f t="shared" si="88"/>
        <v>1</v>
      </c>
      <c r="H297" s="13">
        <f t="shared" ca="1" si="80"/>
        <v>1.01664716</v>
      </c>
      <c r="I297" s="12">
        <f t="shared" si="89"/>
        <v>7.0000000000000007E-2</v>
      </c>
      <c r="J297" s="34">
        <f t="shared" si="90"/>
        <v>44061</v>
      </c>
      <c r="K297" s="2">
        <f t="shared" si="91"/>
        <v>194</v>
      </c>
      <c r="L297" s="17">
        <f t="shared" si="92"/>
        <v>195</v>
      </c>
      <c r="M297" s="11">
        <f t="shared" si="81"/>
        <v>1.0537496589999999</v>
      </c>
      <c r="N297" s="11">
        <f t="shared" ca="1" si="82"/>
        <v>1.071291598</v>
      </c>
      <c r="O297" s="17">
        <f t="shared" si="93"/>
        <v>0</v>
      </c>
      <c r="P297" s="13">
        <f t="shared" ca="1" si="83"/>
        <v>71.291597999999993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45383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44347</v>
      </c>
      <c r="B298" s="69">
        <f t="shared" ca="1" si="96"/>
        <v>1071.291598</v>
      </c>
      <c r="C298" s="6">
        <f t="shared" si="87"/>
        <v>1000</v>
      </c>
      <c r="D298" s="12">
        <f ca="1">IF(A298&lt;$B$1,VLOOKUP(A298,[1]DI!$A$4:$B$15000,2,FALSE),0)</f>
        <v>3.4000000000000002E-2</v>
      </c>
      <c r="E298" s="13">
        <f t="shared" ca="1" si="79"/>
        <v>1.00013269</v>
      </c>
      <c r="F298" s="13">
        <f ca="1">(TRUNC(PRODUCT($E$12:$E297),16))</f>
        <v>1.01664716337033</v>
      </c>
      <c r="G298" s="13">
        <f t="shared" si="88"/>
        <v>1</v>
      </c>
      <c r="H298" s="13">
        <f t="shared" ca="1" si="80"/>
        <v>1.01664716</v>
      </c>
      <c r="I298" s="12">
        <f t="shared" si="89"/>
        <v>7.0000000000000007E-2</v>
      </c>
      <c r="J298" s="34">
        <f t="shared" si="90"/>
        <v>44061</v>
      </c>
      <c r="K298" s="2">
        <f t="shared" si="91"/>
        <v>195</v>
      </c>
      <c r="L298" s="17">
        <f t="shared" si="92"/>
        <v>195</v>
      </c>
      <c r="M298" s="11">
        <f t="shared" si="81"/>
        <v>1.0537496589999999</v>
      </c>
      <c r="N298" s="11">
        <f t="shared" ca="1" si="82"/>
        <v>1.071291598</v>
      </c>
      <c r="O298" s="17">
        <f t="shared" si="93"/>
        <v>0</v>
      </c>
      <c r="P298" s="13">
        <f t="shared" ca="1" si="83"/>
        <v>71.291597999999993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45383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44348</v>
      </c>
      <c r="B299" s="69">
        <f t="shared" ca="1" si="96"/>
        <v>1071.721454</v>
      </c>
      <c r="C299" s="6">
        <f t="shared" si="87"/>
        <v>1000</v>
      </c>
      <c r="D299" s="12">
        <f ca="1">IF(A299&lt;$B$1,VLOOKUP(A299,[1]DI!$A$4:$B$15000,2,FALSE),0)</f>
        <v>3.4000000000000002E-2</v>
      </c>
      <c r="E299" s="13">
        <f t="shared" ca="1" si="79"/>
        <v>1.00013269</v>
      </c>
      <c r="F299" s="13">
        <f ca="1">(TRUNC(PRODUCT($E$12:$E298),16))</f>
        <v>1.0167820622824399</v>
      </c>
      <c r="G299" s="13">
        <f t="shared" si="88"/>
        <v>1</v>
      </c>
      <c r="H299" s="13">
        <f t="shared" ca="1" si="80"/>
        <v>1.0167820599999999</v>
      </c>
      <c r="I299" s="12">
        <f t="shared" si="89"/>
        <v>7.0000000000000007E-2</v>
      </c>
      <c r="J299" s="34">
        <f t="shared" si="90"/>
        <v>44061</v>
      </c>
      <c r="K299" s="2">
        <f t="shared" si="91"/>
        <v>196</v>
      </c>
      <c r="L299" s="17">
        <f t="shared" si="92"/>
        <v>196</v>
      </c>
      <c r="M299" s="11">
        <f t="shared" si="81"/>
        <v>1.0540326149999999</v>
      </c>
      <c r="N299" s="11">
        <f t="shared" ca="1" si="82"/>
        <v>1.071721454</v>
      </c>
      <c r="O299" s="17">
        <f t="shared" si="93"/>
        <v>0</v>
      </c>
      <c r="P299" s="13">
        <f t="shared" ca="1" si="83"/>
        <v>71.721453999999994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45383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44349</v>
      </c>
      <c r="B300" s="69">
        <f t="shared" ca="1" si="96"/>
        <v>1072.1514830000001</v>
      </c>
      <c r="C300" s="6">
        <f t="shared" si="87"/>
        <v>1000</v>
      </c>
      <c r="D300" s="12">
        <f ca="1">IF(A300&lt;$B$1,VLOOKUP(A300,[1]DI!$A$4:$B$15000,2,FALSE),0)</f>
        <v>3.4000000000000002E-2</v>
      </c>
      <c r="E300" s="13">
        <f t="shared" ca="1" si="79"/>
        <v>1.00013269</v>
      </c>
      <c r="F300" s="13">
        <f ca="1">(TRUNC(PRODUCT($E$12:$E299),16))</f>
        <v>1.01691697909428</v>
      </c>
      <c r="G300" s="13">
        <f t="shared" si="88"/>
        <v>1</v>
      </c>
      <c r="H300" s="13">
        <f t="shared" ca="1" si="80"/>
        <v>1.01691698</v>
      </c>
      <c r="I300" s="12">
        <f t="shared" si="89"/>
        <v>7.0000000000000007E-2</v>
      </c>
      <c r="J300" s="34">
        <f t="shared" si="90"/>
        <v>44061</v>
      </c>
      <c r="K300" s="2">
        <f t="shared" si="91"/>
        <v>197</v>
      </c>
      <c r="L300" s="17">
        <f t="shared" si="92"/>
        <v>197</v>
      </c>
      <c r="M300" s="11">
        <f t="shared" si="81"/>
        <v>1.0543156460000001</v>
      </c>
      <c r="N300" s="11">
        <f t="shared" ca="1" si="82"/>
        <v>1.0721514830000001</v>
      </c>
      <c r="O300" s="17">
        <f t="shared" si="93"/>
        <v>0</v>
      </c>
      <c r="P300" s="13">
        <f t="shared" ca="1" si="83"/>
        <v>72.151482999999999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45383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44350</v>
      </c>
      <c r="B301" s="69">
        <f t="shared" ca="1" si="96"/>
        <v>1072.5816769999999</v>
      </c>
      <c r="C301" s="6">
        <f t="shared" si="87"/>
        <v>1000</v>
      </c>
      <c r="D301" s="12">
        <f ca="1">IF(A301&lt;$B$1,VLOOKUP(A301,[1]DI!$A$4:$B$15000,2,FALSE),0)</f>
        <v>0</v>
      </c>
      <c r="E301" s="13">
        <f t="shared" ca="1" si="79"/>
        <v>1</v>
      </c>
      <c r="F301" s="13">
        <f ca="1">(TRUNC(PRODUCT($E$12:$E300),16))</f>
        <v>1.0170519138082399</v>
      </c>
      <c r="G301" s="13">
        <f t="shared" si="88"/>
        <v>1</v>
      </c>
      <c r="H301" s="13">
        <f t="shared" ca="1" si="80"/>
        <v>1.0170519099999999</v>
      </c>
      <c r="I301" s="12">
        <f t="shared" si="89"/>
        <v>7.0000000000000007E-2</v>
      </c>
      <c r="J301" s="34">
        <f t="shared" si="90"/>
        <v>44061</v>
      </c>
      <c r="K301" s="2">
        <f t="shared" si="91"/>
        <v>197</v>
      </c>
      <c r="L301" s="17">
        <f t="shared" si="92"/>
        <v>198</v>
      </c>
      <c r="M301" s="11">
        <f t="shared" si="81"/>
        <v>1.0545987539999999</v>
      </c>
      <c r="N301" s="11">
        <f t="shared" ca="1" si="82"/>
        <v>1.0725816770000001</v>
      </c>
      <c r="O301" s="17">
        <f t="shared" si="93"/>
        <v>0</v>
      </c>
      <c r="P301" s="13">
        <f t="shared" ca="1" si="83"/>
        <v>72.581676999999999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45383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44351</v>
      </c>
      <c r="B302" s="69">
        <f t="shared" ca="1" si="96"/>
        <v>1072.5816769999999</v>
      </c>
      <c r="C302" s="6">
        <f t="shared" si="87"/>
        <v>1000</v>
      </c>
      <c r="D302" s="12">
        <f ca="1">IF(A302&lt;$B$1,VLOOKUP(A302,[1]DI!$A$4:$B$15000,2,FALSE),0)</f>
        <v>3.4000000000000002E-2</v>
      </c>
      <c r="E302" s="13">
        <f t="shared" ca="1" si="79"/>
        <v>1.00013269</v>
      </c>
      <c r="F302" s="13">
        <f ca="1">(TRUNC(PRODUCT($E$12:$E301),16))</f>
        <v>1.0170519138082399</v>
      </c>
      <c r="G302" s="13">
        <f t="shared" si="88"/>
        <v>1</v>
      </c>
      <c r="H302" s="13">
        <f t="shared" ca="1" si="80"/>
        <v>1.0170519099999999</v>
      </c>
      <c r="I302" s="12">
        <f t="shared" si="89"/>
        <v>7.0000000000000007E-2</v>
      </c>
      <c r="J302" s="34">
        <f t="shared" si="90"/>
        <v>44061</v>
      </c>
      <c r="K302" s="2">
        <f t="shared" si="91"/>
        <v>198</v>
      </c>
      <c r="L302" s="17">
        <f t="shared" si="92"/>
        <v>198</v>
      </c>
      <c r="M302" s="11">
        <f t="shared" si="81"/>
        <v>1.0545987539999999</v>
      </c>
      <c r="N302" s="11">
        <f t="shared" ca="1" si="82"/>
        <v>1.0725816770000001</v>
      </c>
      <c r="O302" s="17">
        <f t="shared" si="93"/>
        <v>0</v>
      </c>
      <c r="P302" s="13">
        <f t="shared" ca="1" si="83"/>
        <v>72.581676999999999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45383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44352</v>
      </c>
      <c r="B303" s="69">
        <f t="shared" ca="1" si="96"/>
        <v>1073.01205699</v>
      </c>
      <c r="C303" s="6">
        <f t="shared" si="87"/>
        <v>1000</v>
      </c>
      <c r="D303" s="12">
        <f ca="1">IF(A303&lt;$B$1,VLOOKUP(A303,[1]DI!$A$4:$B$15000,2,FALSE),0)</f>
        <v>0</v>
      </c>
      <c r="E303" s="13">
        <f t="shared" ca="1" si="79"/>
        <v>1</v>
      </c>
      <c r="F303" s="13">
        <f ca="1">(TRUNC(PRODUCT($E$12:$E302),16))</f>
        <v>1.0171868664266801</v>
      </c>
      <c r="G303" s="13">
        <f t="shared" si="88"/>
        <v>1</v>
      </c>
      <c r="H303" s="13">
        <f t="shared" ca="1" si="80"/>
        <v>1.01718687</v>
      </c>
      <c r="I303" s="12">
        <f t="shared" si="89"/>
        <v>7.0000000000000007E-2</v>
      </c>
      <c r="J303" s="34">
        <f t="shared" si="90"/>
        <v>44061</v>
      </c>
      <c r="K303" s="2">
        <f t="shared" si="91"/>
        <v>198</v>
      </c>
      <c r="L303" s="17">
        <f t="shared" si="92"/>
        <v>199</v>
      </c>
      <c r="M303" s="11">
        <f t="shared" si="81"/>
        <v>1.0548819380000001</v>
      </c>
      <c r="N303" s="11">
        <f t="shared" ca="1" si="82"/>
        <v>1.0730120569999999</v>
      </c>
      <c r="O303" s="17">
        <f t="shared" si="93"/>
        <v>0</v>
      </c>
      <c r="P303" s="13">
        <f t="shared" ca="1" si="83"/>
        <v>73.012056990000005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45383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44353</v>
      </c>
      <c r="B304" s="69">
        <f t="shared" ca="1" si="96"/>
        <v>1073.01205699</v>
      </c>
      <c r="C304" s="6">
        <f t="shared" si="87"/>
        <v>1000</v>
      </c>
      <c r="D304" s="12">
        <f ca="1">IF(A304&lt;$B$1,VLOOKUP(A304,[1]DI!$A$4:$B$15000,2,FALSE),0)</f>
        <v>0</v>
      </c>
      <c r="E304" s="13">
        <f t="shared" ca="1" si="79"/>
        <v>1</v>
      </c>
      <c r="F304" s="13">
        <f ca="1">(TRUNC(PRODUCT($E$12:$E303),16))</f>
        <v>1.0171868664266801</v>
      </c>
      <c r="G304" s="13">
        <f t="shared" si="88"/>
        <v>1</v>
      </c>
      <c r="H304" s="13">
        <f t="shared" ca="1" si="80"/>
        <v>1.01718687</v>
      </c>
      <c r="I304" s="12">
        <f t="shared" si="89"/>
        <v>7.0000000000000007E-2</v>
      </c>
      <c r="J304" s="34">
        <f t="shared" si="90"/>
        <v>44061</v>
      </c>
      <c r="K304" s="2">
        <f t="shared" si="91"/>
        <v>198</v>
      </c>
      <c r="L304" s="17">
        <f t="shared" si="92"/>
        <v>199</v>
      </c>
      <c r="M304" s="11">
        <f t="shared" si="81"/>
        <v>1.0548819380000001</v>
      </c>
      <c r="N304" s="11">
        <f t="shared" ca="1" si="82"/>
        <v>1.0730120569999999</v>
      </c>
      <c r="O304" s="17">
        <f t="shared" si="93"/>
        <v>0</v>
      </c>
      <c r="P304" s="13">
        <f t="shared" ca="1" si="83"/>
        <v>73.012056990000005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45383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44354</v>
      </c>
      <c r="B305" s="69">
        <f t="shared" ca="1" si="96"/>
        <v>1073.01205699</v>
      </c>
      <c r="C305" s="6">
        <f t="shared" si="87"/>
        <v>1000</v>
      </c>
      <c r="D305" s="12">
        <f ca="1">IF(A305&lt;$B$1,VLOOKUP(A305,[1]DI!$A$4:$B$15000,2,FALSE),0)</f>
        <v>3.4000000000000002E-2</v>
      </c>
      <c r="E305" s="13">
        <f t="shared" ca="1" si="79"/>
        <v>1.00013269</v>
      </c>
      <c r="F305" s="13">
        <f ca="1">(TRUNC(PRODUCT($E$12:$E304),16))</f>
        <v>1.0171868664266801</v>
      </c>
      <c r="G305" s="13">
        <f t="shared" si="88"/>
        <v>1</v>
      </c>
      <c r="H305" s="13">
        <f t="shared" ca="1" si="80"/>
        <v>1.01718687</v>
      </c>
      <c r="I305" s="12">
        <f t="shared" si="89"/>
        <v>7.0000000000000007E-2</v>
      </c>
      <c r="J305" s="34">
        <f t="shared" si="90"/>
        <v>44061</v>
      </c>
      <c r="K305" s="2">
        <f t="shared" si="91"/>
        <v>199</v>
      </c>
      <c r="L305" s="17">
        <f t="shared" si="92"/>
        <v>199</v>
      </c>
      <c r="M305" s="11">
        <f t="shared" si="81"/>
        <v>1.0548819380000001</v>
      </c>
      <c r="N305" s="11">
        <f t="shared" ca="1" si="82"/>
        <v>1.0730120569999999</v>
      </c>
      <c r="O305" s="17">
        <f t="shared" si="93"/>
        <v>0</v>
      </c>
      <c r="P305" s="13">
        <f t="shared" ca="1" si="83"/>
        <v>73.012056990000005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45383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44355</v>
      </c>
      <c r="B306" s="69">
        <f t="shared" ca="1" si="96"/>
        <v>1073.442601</v>
      </c>
      <c r="C306" s="6">
        <f t="shared" si="87"/>
        <v>1000</v>
      </c>
      <c r="D306" s="12">
        <f ca="1">IF(A306&lt;$B$1,VLOOKUP(A306,[1]DI!$A$4:$B$15000,2,FALSE),0)</f>
        <v>3.4000000000000002E-2</v>
      </c>
      <c r="E306" s="13">
        <f t="shared" ca="1" si="79"/>
        <v>1.00013269</v>
      </c>
      <c r="F306" s="13">
        <f ca="1">(TRUNC(PRODUCT($E$12:$E305),16))</f>
        <v>1.0173218369519901</v>
      </c>
      <c r="G306" s="13">
        <f t="shared" si="88"/>
        <v>1</v>
      </c>
      <c r="H306" s="13">
        <f t="shared" ca="1" si="80"/>
        <v>1.0173218399999999</v>
      </c>
      <c r="I306" s="12">
        <f t="shared" si="89"/>
        <v>7.0000000000000007E-2</v>
      </c>
      <c r="J306" s="34">
        <f t="shared" si="90"/>
        <v>44061</v>
      </c>
      <c r="K306" s="2">
        <f t="shared" si="91"/>
        <v>200</v>
      </c>
      <c r="L306" s="17">
        <f t="shared" si="92"/>
        <v>200</v>
      </c>
      <c r="M306" s="11">
        <f t="shared" si="81"/>
        <v>1.0551651980000001</v>
      </c>
      <c r="N306" s="11">
        <f t="shared" ca="1" si="82"/>
        <v>1.073442601</v>
      </c>
      <c r="O306" s="17">
        <f t="shared" si="93"/>
        <v>0</v>
      </c>
      <c r="P306" s="13">
        <f t="shared" ca="1" si="83"/>
        <v>73.442600999999996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45383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44356</v>
      </c>
      <c r="B307" s="69">
        <f t="shared" ca="1" si="96"/>
        <v>1073.873319</v>
      </c>
      <c r="C307" s="6">
        <f t="shared" si="87"/>
        <v>1000</v>
      </c>
      <c r="D307" s="12">
        <f ca="1">IF(A307&lt;$B$1,VLOOKUP(A307,[1]DI!$A$4:$B$15000,2,FALSE),0)</f>
        <v>3.4000000000000002E-2</v>
      </c>
      <c r="E307" s="13">
        <f t="shared" ca="1" si="79"/>
        <v>1.00013269</v>
      </c>
      <c r="F307" s="13">
        <f ca="1">(TRUNC(PRODUCT($E$12:$E306),16))</f>
        <v>1.0174568253865299</v>
      </c>
      <c r="G307" s="13">
        <f t="shared" si="88"/>
        <v>1</v>
      </c>
      <c r="H307" s="13">
        <f t="shared" ca="1" si="80"/>
        <v>1.01745683</v>
      </c>
      <c r="I307" s="12">
        <f t="shared" si="89"/>
        <v>7.0000000000000007E-2</v>
      </c>
      <c r="J307" s="34">
        <f t="shared" si="90"/>
        <v>44061</v>
      </c>
      <c r="K307" s="2">
        <f t="shared" si="91"/>
        <v>201</v>
      </c>
      <c r="L307" s="17">
        <f t="shared" si="92"/>
        <v>201</v>
      </c>
      <c r="M307" s="11">
        <f t="shared" si="81"/>
        <v>1.0554485330000001</v>
      </c>
      <c r="N307" s="11">
        <f t="shared" ca="1" si="82"/>
        <v>1.073873319</v>
      </c>
      <c r="O307" s="17">
        <f t="shared" si="93"/>
        <v>0</v>
      </c>
      <c r="P307" s="13">
        <f t="shared" ca="1" si="83"/>
        <v>73.873318999999995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45383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44357</v>
      </c>
      <c r="B308" s="69">
        <f t="shared" ca="1" si="96"/>
        <v>1074.304202</v>
      </c>
      <c r="C308" s="6">
        <f t="shared" si="87"/>
        <v>1000</v>
      </c>
      <c r="D308" s="12">
        <f ca="1">IF(A308&lt;$B$1,VLOOKUP(A308,[1]DI!$A$4:$B$15000,2,FALSE),0)</f>
        <v>3.4000000000000002E-2</v>
      </c>
      <c r="E308" s="13">
        <f t="shared" ca="1" si="79"/>
        <v>1.00013269</v>
      </c>
      <c r="F308" s="13">
        <f ca="1">(TRUNC(PRODUCT($E$12:$E307),16))</f>
        <v>1.01759183173269</v>
      </c>
      <c r="G308" s="13">
        <f t="shared" si="88"/>
        <v>1</v>
      </c>
      <c r="H308" s="13">
        <f t="shared" ca="1" si="80"/>
        <v>1.01759183</v>
      </c>
      <c r="I308" s="12">
        <f t="shared" si="89"/>
        <v>7.0000000000000007E-2</v>
      </c>
      <c r="J308" s="34">
        <f t="shared" si="90"/>
        <v>44061</v>
      </c>
      <c r="K308" s="2">
        <f t="shared" si="91"/>
        <v>202</v>
      </c>
      <c r="L308" s="17">
        <f t="shared" si="92"/>
        <v>202</v>
      </c>
      <c r="M308" s="11">
        <f t="shared" si="81"/>
        <v>1.055731945</v>
      </c>
      <c r="N308" s="11">
        <f t="shared" ca="1" si="82"/>
        <v>1.074304202</v>
      </c>
      <c r="O308" s="17">
        <f t="shared" si="93"/>
        <v>0</v>
      </c>
      <c r="P308" s="13">
        <f t="shared" ca="1" si="83"/>
        <v>74.304202000000004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45383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44358</v>
      </c>
      <c r="B309" s="69">
        <f t="shared" ca="1" si="96"/>
        <v>1074.735271</v>
      </c>
      <c r="C309" s="6">
        <f t="shared" si="87"/>
        <v>1000</v>
      </c>
      <c r="D309" s="12">
        <f ca="1">IF(A309&lt;$B$1,VLOOKUP(A309,[1]DI!$A$4:$B$15000,2,FALSE),0)</f>
        <v>3.4000000000000002E-2</v>
      </c>
      <c r="E309" s="13">
        <f t="shared" ca="1" si="79"/>
        <v>1.00013269</v>
      </c>
      <c r="F309" s="13">
        <f ca="1">(TRUNC(PRODUCT($E$12:$E308),16))</f>
        <v>1.0177268559928401</v>
      </c>
      <c r="G309" s="13">
        <f t="shared" si="88"/>
        <v>1</v>
      </c>
      <c r="H309" s="13">
        <f t="shared" ca="1" si="80"/>
        <v>1.01772686</v>
      </c>
      <c r="I309" s="12">
        <f t="shared" si="89"/>
        <v>7.0000000000000007E-2</v>
      </c>
      <c r="J309" s="34">
        <f t="shared" si="90"/>
        <v>44061</v>
      </c>
      <c r="K309" s="2">
        <f t="shared" si="91"/>
        <v>203</v>
      </c>
      <c r="L309" s="17">
        <f t="shared" si="92"/>
        <v>203</v>
      </c>
      <c r="M309" s="11">
        <f t="shared" si="81"/>
        <v>1.056015433</v>
      </c>
      <c r="N309" s="11">
        <f t="shared" ca="1" si="82"/>
        <v>1.074735271</v>
      </c>
      <c r="O309" s="17">
        <f t="shared" si="93"/>
        <v>0</v>
      </c>
      <c r="P309" s="13">
        <f t="shared" ca="1" si="83"/>
        <v>74.735270999999997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45383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44359</v>
      </c>
      <c r="B310" s="69">
        <f t="shared" ca="1" si="96"/>
        <v>1075.1665049999999</v>
      </c>
      <c r="C310" s="6">
        <f t="shared" si="87"/>
        <v>1000</v>
      </c>
      <c r="D310" s="12">
        <f ca="1">IF(A310&lt;$B$1,VLOOKUP(A310,[1]DI!$A$4:$B$15000,2,FALSE),0)</f>
        <v>0</v>
      </c>
      <c r="E310" s="13">
        <f t="shared" ca="1" si="79"/>
        <v>1</v>
      </c>
      <c r="F310" s="13">
        <f ca="1">(TRUNC(PRODUCT($E$12:$E309),16))</f>
        <v>1.0178618981693699</v>
      </c>
      <c r="G310" s="13">
        <f t="shared" si="88"/>
        <v>1</v>
      </c>
      <c r="H310" s="13">
        <f t="shared" ca="1" si="80"/>
        <v>1.0178619</v>
      </c>
      <c r="I310" s="12">
        <f t="shared" si="89"/>
        <v>7.0000000000000007E-2</v>
      </c>
      <c r="J310" s="34">
        <f t="shared" si="90"/>
        <v>44061</v>
      </c>
      <c r="K310" s="2">
        <f t="shared" si="91"/>
        <v>203</v>
      </c>
      <c r="L310" s="17">
        <f t="shared" si="92"/>
        <v>204</v>
      </c>
      <c r="M310" s="11">
        <f t="shared" si="81"/>
        <v>1.0562989979999999</v>
      </c>
      <c r="N310" s="11">
        <f t="shared" ca="1" si="82"/>
        <v>1.0751665050000001</v>
      </c>
      <c r="O310" s="17">
        <f t="shared" si="93"/>
        <v>0</v>
      </c>
      <c r="P310" s="13">
        <f t="shared" ca="1" si="83"/>
        <v>75.166505000000001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45383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44360</v>
      </c>
      <c r="B311" s="69">
        <f t="shared" ca="1" si="96"/>
        <v>1075.1665049999999</v>
      </c>
      <c r="C311" s="6">
        <f t="shared" si="87"/>
        <v>1000</v>
      </c>
      <c r="D311" s="12">
        <f ca="1">IF(A311&lt;$B$1,VLOOKUP(A311,[1]DI!$A$4:$B$15000,2,FALSE),0)</f>
        <v>0</v>
      </c>
      <c r="E311" s="13">
        <f t="shared" ca="1" si="79"/>
        <v>1</v>
      </c>
      <c r="F311" s="13">
        <f ca="1">(TRUNC(PRODUCT($E$12:$E310),16))</f>
        <v>1.0178618981693699</v>
      </c>
      <c r="G311" s="13">
        <f t="shared" si="88"/>
        <v>1</v>
      </c>
      <c r="H311" s="13">
        <f t="shared" ca="1" si="80"/>
        <v>1.0178619</v>
      </c>
      <c r="I311" s="12">
        <f t="shared" si="89"/>
        <v>7.0000000000000007E-2</v>
      </c>
      <c r="J311" s="34">
        <f t="shared" si="90"/>
        <v>44061</v>
      </c>
      <c r="K311" s="2">
        <f t="shared" si="91"/>
        <v>203</v>
      </c>
      <c r="L311" s="17">
        <f t="shared" si="92"/>
        <v>204</v>
      </c>
      <c r="M311" s="11">
        <f t="shared" si="81"/>
        <v>1.0562989979999999</v>
      </c>
      <c r="N311" s="11">
        <f t="shared" ca="1" si="82"/>
        <v>1.0751665050000001</v>
      </c>
      <c r="O311" s="17">
        <f t="shared" si="93"/>
        <v>0</v>
      </c>
      <c r="P311" s="13">
        <f t="shared" ca="1" si="83"/>
        <v>75.166505000000001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45383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44361</v>
      </c>
      <c r="B312" s="69">
        <f t="shared" ca="1" si="96"/>
        <v>1075.1665049999999</v>
      </c>
      <c r="C312" s="6">
        <f t="shared" si="87"/>
        <v>1000</v>
      </c>
      <c r="D312" s="12">
        <f ca="1">IF(A312&lt;$B$1,VLOOKUP(A312,[1]DI!$A$4:$B$15000,2,FALSE),0)</f>
        <v>3.4000000000000002E-2</v>
      </c>
      <c r="E312" s="13">
        <f t="shared" ca="1" si="79"/>
        <v>1.00013269</v>
      </c>
      <c r="F312" s="13">
        <f ca="1">(TRUNC(PRODUCT($E$12:$E311),16))</f>
        <v>1.0178618981693699</v>
      </c>
      <c r="G312" s="13">
        <f t="shared" si="88"/>
        <v>1</v>
      </c>
      <c r="H312" s="13">
        <f t="shared" ca="1" si="80"/>
        <v>1.0178619</v>
      </c>
      <c r="I312" s="12">
        <f t="shared" si="89"/>
        <v>7.0000000000000007E-2</v>
      </c>
      <c r="J312" s="34">
        <f t="shared" si="90"/>
        <v>44061</v>
      </c>
      <c r="K312" s="2">
        <f t="shared" si="91"/>
        <v>204</v>
      </c>
      <c r="L312" s="17">
        <f t="shared" si="92"/>
        <v>204</v>
      </c>
      <c r="M312" s="11">
        <f t="shared" si="81"/>
        <v>1.0562989979999999</v>
      </c>
      <c r="N312" s="11">
        <f t="shared" ca="1" si="82"/>
        <v>1.0751665050000001</v>
      </c>
      <c r="O312" s="17">
        <f t="shared" si="93"/>
        <v>0</v>
      </c>
      <c r="P312" s="13">
        <f t="shared" ca="1" si="83"/>
        <v>75.166505000000001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45383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44362</v>
      </c>
      <c r="B313" s="69">
        <f t="shared" ca="1" si="96"/>
        <v>1075.5979130000001</v>
      </c>
      <c r="C313" s="6">
        <f t="shared" si="87"/>
        <v>1000</v>
      </c>
      <c r="D313" s="12">
        <f ca="1">IF(A313&lt;$B$1,VLOOKUP(A313,[1]DI!$A$4:$B$15000,2,FALSE),0)</f>
        <v>3.4000000000000002E-2</v>
      </c>
      <c r="E313" s="13">
        <f t="shared" ca="1" si="79"/>
        <v>1.00013269</v>
      </c>
      <c r="F313" s="13">
        <f ca="1">(TRUNC(PRODUCT($E$12:$E312),16))</f>
        <v>1.01799695826463</v>
      </c>
      <c r="G313" s="13">
        <f t="shared" si="88"/>
        <v>1</v>
      </c>
      <c r="H313" s="13">
        <f t="shared" ca="1" si="80"/>
        <v>1.0179969600000001</v>
      </c>
      <c r="I313" s="12">
        <f t="shared" si="89"/>
        <v>7.0000000000000007E-2</v>
      </c>
      <c r="J313" s="34">
        <f t="shared" si="90"/>
        <v>44061</v>
      </c>
      <c r="K313" s="2">
        <f t="shared" si="91"/>
        <v>205</v>
      </c>
      <c r="L313" s="17">
        <f t="shared" si="92"/>
        <v>205</v>
      </c>
      <c r="M313" s="11">
        <f t="shared" si="81"/>
        <v>1.0565826380000001</v>
      </c>
      <c r="N313" s="11">
        <f t="shared" ca="1" si="82"/>
        <v>1.075597913</v>
      </c>
      <c r="O313" s="17">
        <f t="shared" si="93"/>
        <v>0</v>
      </c>
      <c r="P313" s="13">
        <f t="shared" ca="1" si="83"/>
        <v>75.597913000000005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45383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44363</v>
      </c>
      <c r="B314" s="69">
        <f t="shared" ca="1" si="96"/>
        <v>1076.0294969900001</v>
      </c>
      <c r="C314" s="6">
        <f t="shared" si="87"/>
        <v>1000</v>
      </c>
      <c r="D314" s="12">
        <f ca="1">IF(A314&lt;$B$1,VLOOKUP(A314,[1]DI!$A$4:$B$15000,2,FALSE),0)</f>
        <v>3.4000000000000002E-2</v>
      </c>
      <c r="E314" s="13">
        <f t="shared" ca="1" si="79"/>
        <v>1.00013269</v>
      </c>
      <c r="F314" s="13">
        <f ca="1">(TRUNC(PRODUCT($E$12:$E313),16))</f>
        <v>1.01813203628103</v>
      </c>
      <c r="G314" s="13">
        <f t="shared" si="88"/>
        <v>1</v>
      </c>
      <c r="H314" s="13">
        <f t="shared" ca="1" si="80"/>
        <v>1.01813204</v>
      </c>
      <c r="I314" s="12">
        <f t="shared" si="89"/>
        <v>7.0000000000000007E-2</v>
      </c>
      <c r="J314" s="34">
        <f t="shared" si="90"/>
        <v>44061</v>
      </c>
      <c r="K314" s="2">
        <f t="shared" si="91"/>
        <v>206</v>
      </c>
      <c r="L314" s="17">
        <f t="shared" si="92"/>
        <v>206</v>
      </c>
      <c r="M314" s="11">
        <f t="shared" si="81"/>
        <v>1.0568663540000001</v>
      </c>
      <c r="N314" s="11">
        <f t="shared" ca="1" si="82"/>
        <v>1.0760294969999999</v>
      </c>
      <c r="O314" s="17">
        <f t="shared" si="93"/>
        <v>0</v>
      </c>
      <c r="P314" s="13">
        <f t="shared" ca="1" si="83"/>
        <v>76.029496989999998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45383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44364</v>
      </c>
      <c r="B315" s="69">
        <f t="shared" ca="1" si="96"/>
        <v>1076.4612460000001</v>
      </c>
      <c r="C315" s="6">
        <f t="shared" si="87"/>
        <v>1000</v>
      </c>
      <c r="D315" s="12">
        <f ca="1">IF(A315&lt;$B$1,VLOOKUP(A315,[1]DI!$A$4:$B$15000,2,FALSE),0)</f>
        <v>4.1500000000000002E-2</v>
      </c>
      <c r="E315" s="13">
        <f t="shared" ca="1" si="79"/>
        <v>1.00016137</v>
      </c>
      <c r="F315" s="13">
        <f ca="1">(TRUNC(PRODUCT($E$12:$E314),16))</f>
        <v>1.01826713222092</v>
      </c>
      <c r="G315" s="13">
        <f t="shared" si="88"/>
        <v>1</v>
      </c>
      <c r="H315" s="13">
        <f t="shared" ca="1" si="80"/>
        <v>1.0182671299999999</v>
      </c>
      <c r="I315" s="12">
        <f t="shared" si="89"/>
        <v>7.0000000000000007E-2</v>
      </c>
      <c r="J315" s="34">
        <f t="shared" si="90"/>
        <v>44061</v>
      </c>
      <c r="K315" s="2">
        <f t="shared" si="91"/>
        <v>207</v>
      </c>
      <c r="L315" s="17">
        <f t="shared" si="92"/>
        <v>207</v>
      </c>
      <c r="M315" s="11">
        <f t="shared" si="81"/>
        <v>1.057150147</v>
      </c>
      <c r="N315" s="11">
        <f t="shared" ca="1" si="82"/>
        <v>1.076461246</v>
      </c>
      <c r="O315" s="17">
        <f t="shared" si="93"/>
        <v>0</v>
      </c>
      <c r="P315" s="13">
        <f t="shared" ca="1" si="83"/>
        <v>76.461246000000003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45383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44365</v>
      </c>
      <c r="B316" s="69">
        <f t="shared" ca="1" si="96"/>
        <v>1076.9240579899999</v>
      </c>
      <c r="C316" s="6">
        <f t="shared" si="87"/>
        <v>1000</v>
      </c>
      <c r="D316" s="12">
        <f ca="1">IF(A316&lt;$B$1,VLOOKUP(A316,[1]DI!$A$4:$B$15000,2,FALSE),0)</f>
        <v>4.1500000000000002E-2</v>
      </c>
      <c r="E316" s="13">
        <f t="shared" ca="1" si="79"/>
        <v>1.00016137</v>
      </c>
      <c r="F316" s="13">
        <f ca="1">(TRUNC(PRODUCT($E$12:$E315),16))</f>
        <v>1.01843144998805</v>
      </c>
      <c r="G316" s="13">
        <f t="shared" si="88"/>
        <v>1</v>
      </c>
      <c r="H316" s="13">
        <f t="shared" ca="1" si="80"/>
        <v>1.01843145</v>
      </c>
      <c r="I316" s="12">
        <f t="shared" si="89"/>
        <v>7.0000000000000007E-2</v>
      </c>
      <c r="J316" s="34">
        <f t="shared" si="90"/>
        <v>44061</v>
      </c>
      <c r="K316" s="2">
        <f t="shared" si="91"/>
        <v>208</v>
      </c>
      <c r="L316" s="17">
        <f t="shared" si="92"/>
        <v>208</v>
      </c>
      <c r="M316" s="11">
        <f t="shared" si="81"/>
        <v>1.057434016</v>
      </c>
      <c r="N316" s="11">
        <f t="shared" ca="1" si="82"/>
        <v>1.0769240579999999</v>
      </c>
      <c r="O316" s="17">
        <f t="shared" si="93"/>
        <v>0</v>
      </c>
      <c r="P316" s="13">
        <f t="shared" ca="1" si="83"/>
        <v>76.924057989999994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45383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44366</v>
      </c>
      <c r="B317" s="69">
        <f t="shared" ca="1" si="96"/>
        <v>1077.3870619899999</v>
      </c>
      <c r="C317" s="6">
        <f t="shared" si="87"/>
        <v>1000</v>
      </c>
      <c r="D317" s="12">
        <f ca="1">IF(A317&lt;$B$1,VLOOKUP(A317,[1]DI!$A$4:$B$15000,2,FALSE),0)</f>
        <v>0</v>
      </c>
      <c r="E317" s="13">
        <f t="shared" ca="1" si="79"/>
        <v>1</v>
      </c>
      <c r="F317" s="13">
        <f ca="1">(TRUNC(PRODUCT($E$12:$E316),16))</f>
        <v>1.0185957942711299</v>
      </c>
      <c r="G317" s="13">
        <f t="shared" si="88"/>
        <v>1</v>
      </c>
      <c r="H317" s="13">
        <f t="shared" ca="1" si="80"/>
        <v>1.01859579</v>
      </c>
      <c r="I317" s="12">
        <f t="shared" si="89"/>
        <v>7.0000000000000007E-2</v>
      </c>
      <c r="J317" s="34">
        <f t="shared" si="90"/>
        <v>44061</v>
      </c>
      <c r="K317" s="2">
        <f t="shared" si="91"/>
        <v>208</v>
      </c>
      <c r="L317" s="17">
        <f t="shared" si="92"/>
        <v>209</v>
      </c>
      <c r="M317" s="11">
        <f t="shared" si="81"/>
        <v>1.057717961</v>
      </c>
      <c r="N317" s="11">
        <f t="shared" ca="1" si="82"/>
        <v>1.0773870619999999</v>
      </c>
      <c r="O317" s="17">
        <f t="shared" si="93"/>
        <v>0</v>
      </c>
      <c r="P317" s="13">
        <f t="shared" ca="1" si="83"/>
        <v>77.387061990000007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45383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44367</v>
      </c>
      <c r="B318" s="69">
        <f t="shared" ca="1" si="96"/>
        <v>1077.3870619899999</v>
      </c>
      <c r="C318" s="6">
        <f t="shared" si="87"/>
        <v>1000</v>
      </c>
      <c r="D318" s="12">
        <f ca="1">IF(A318&lt;$B$1,VLOOKUP(A318,[1]DI!$A$4:$B$15000,2,FALSE),0)</f>
        <v>0</v>
      </c>
      <c r="E318" s="13">
        <f t="shared" ca="1" si="79"/>
        <v>1</v>
      </c>
      <c r="F318" s="13">
        <f ca="1">(TRUNC(PRODUCT($E$12:$E317),16))</f>
        <v>1.0185957942711299</v>
      </c>
      <c r="G318" s="13">
        <f t="shared" si="88"/>
        <v>1</v>
      </c>
      <c r="H318" s="13">
        <f t="shared" ca="1" si="80"/>
        <v>1.01859579</v>
      </c>
      <c r="I318" s="12">
        <f t="shared" si="89"/>
        <v>7.0000000000000007E-2</v>
      </c>
      <c r="J318" s="34">
        <f t="shared" si="90"/>
        <v>44061</v>
      </c>
      <c r="K318" s="2">
        <f t="shared" si="91"/>
        <v>208</v>
      </c>
      <c r="L318" s="17">
        <f t="shared" si="92"/>
        <v>209</v>
      </c>
      <c r="M318" s="11">
        <f t="shared" si="81"/>
        <v>1.057717961</v>
      </c>
      <c r="N318" s="11">
        <f t="shared" ca="1" si="82"/>
        <v>1.0773870619999999</v>
      </c>
      <c r="O318" s="17">
        <f t="shared" si="93"/>
        <v>0</v>
      </c>
      <c r="P318" s="13">
        <f t="shared" ca="1" si="83"/>
        <v>77.387061990000007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45383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44368</v>
      </c>
      <c r="B319" s="69">
        <f t="shared" ca="1" si="96"/>
        <v>1077.3870619899999</v>
      </c>
      <c r="C319" s="6">
        <f t="shared" si="87"/>
        <v>1000</v>
      </c>
      <c r="D319" s="12">
        <f ca="1">IF(A319&lt;$B$1,VLOOKUP(A319,[1]DI!$A$4:$B$15000,2,FALSE),0)</f>
        <v>4.1500000000000002E-2</v>
      </c>
      <c r="E319" s="13">
        <f t="shared" ca="1" si="79"/>
        <v>1.00016137</v>
      </c>
      <c r="F319" s="13">
        <f ca="1">(TRUNC(PRODUCT($E$12:$E318),16))</f>
        <v>1.0185957942711299</v>
      </c>
      <c r="G319" s="13">
        <f t="shared" si="88"/>
        <v>1</v>
      </c>
      <c r="H319" s="13">
        <f t="shared" ca="1" si="80"/>
        <v>1.01859579</v>
      </c>
      <c r="I319" s="12">
        <f t="shared" si="89"/>
        <v>7.0000000000000007E-2</v>
      </c>
      <c r="J319" s="34">
        <f t="shared" si="90"/>
        <v>44061</v>
      </c>
      <c r="K319" s="2">
        <f t="shared" si="91"/>
        <v>209</v>
      </c>
      <c r="L319" s="17">
        <f t="shared" si="92"/>
        <v>209</v>
      </c>
      <c r="M319" s="11">
        <f t="shared" si="81"/>
        <v>1.057717961</v>
      </c>
      <c r="N319" s="11">
        <f t="shared" ca="1" si="82"/>
        <v>1.0773870619999999</v>
      </c>
      <c r="O319" s="17">
        <f t="shared" si="93"/>
        <v>0</v>
      </c>
      <c r="P319" s="13">
        <f t="shared" ca="1" si="83"/>
        <v>77.387061990000007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45383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44369</v>
      </c>
      <c r="B320" s="69">
        <f t="shared" ca="1" si="96"/>
        <v>1077.850279</v>
      </c>
      <c r="C320" s="6">
        <f t="shared" si="87"/>
        <v>1000</v>
      </c>
      <c r="D320" s="12">
        <f ca="1">IF(A320&lt;$B$1,VLOOKUP(A320,[1]DI!$A$4:$B$15000,2,FALSE),0)</f>
        <v>4.1500000000000002E-2</v>
      </c>
      <c r="E320" s="13">
        <f t="shared" ca="1" si="79"/>
        <v>1.00016137</v>
      </c>
      <c r="F320" s="13">
        <f ca="1">(TRUNC(PRODUCT($E$12:$E319),16))</f>
        <v>1.01876016507445</v>
      </c>
      <c r="G320" s="13">
        <f t="shared" si="88"/>
        <v>1</v>
      </c>
      <c r="H320" s="13">
        <f t="shared" ca="1" si="80"/>
        <v>1.01876017</v>
      </c>
      <c r="I320" s="12">
        <f t="shared" si="89"/>
        <v>7.0000000000000007E-2</v>
      </c>
      <c r="J320" s="34">
        <f t="shared" si="90"/>
        <v>44061</v>
      </c>
      <c r="K320" s="2">
        <f t="shared" si="91"/>
        <v>210</v>
      </c>
      <c r="L320" s="17">
        <f t="shared" si="92"/>
        <v>210</v>
      </c>
      <c r="M320" s="11">
        <f t="shared" si="81"/>
        <v>1.058001982</v>
      </c>
      <c r="N320" s="11">
        <f t="shared" ca="1" si="82"/>
        <v>1.077850279</v>
      </c>
      <c r="O320" s="17">
        <f t="shared" si="93"/>
        <v>0</v>
      </c>
      <c r="P320" s="13">
        <f t="shared" ca="1" si="83"/>
        <v>77.850279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45383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44370</v>
      </c>
      <c r="B321" s="69">
        <f t="shared" ca="1" si="96"/>
        <v>1078.313678</v>
      </c>
      <c r="C321" s="6">
        <f t="shared" si="87"/>
        <v>1000</v>
      </c>
      <c r="D321" s="12">
        <f ca="1">IF(A321&lt;$B$1,VLOOKUP(A321,[1]DI!$A$4:$B$15000,2,FALSE),0)</f>
        <v>4.1500000000000002E-2</v>
      </c>
      <c r="E321" s="13">
        <f t="shared" ca="1" si="79"/>
        <v>1.00016137</v>
      </c>
      <c r="F321" s="13">
        <f ca="1">(TRUNC(PRODUCT($E$12:$E320),16))</f>
        <v>1.01892456240229</v>
      </c>
      <c r="G321" s="13">
        <f t="shared" si="88"/>
        <v>1</v>
      </c>
      <c r="H321" s="13">
        <f t="shared" ca="1" si="80"/>
        <v>1.0189245600000001</v>
      </c>
      <c r="I321" s="12">
        <f t="shared" si="89"/>
        <v>7.0000000000000007E-2</v>
      </c>
      <c r="J321" s="34">
        <f t="shared" si="90"/>
        <v>44061</v>
      </c>
      <c r="K321" s="2">
        <f t="shared" si="91"/>
        <v>211</v>
      </c>
      <c r="L321" s="17">
        <f t="shared" si="92"/>
        <v>211</v>
      </c>
      <c r="M321" s="11">
        <f t="shared" si="81"/>
        <v>1.05828608</v>
      </c>
      <c r="N321" s="11">
        <f t="shared" ca="1" si="82"/>
        <v>1.078313678</v>
      </c>
      <c r="O321" s="17">
        <f t="shared" si="93"/>
        <v>0</v>
      </c>
      <c r="P321" s="13">
        <f t="shared" ca="1" si="83"/>
        <v>78.313677999999996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45383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44371</v>
      </c>
      <c r="B322" s="69">
        <f t="shared" ca="1" si="96"/>
        <v>1078.7772910000001</v>
      </c>
      <c r="C322" s="6">
        <f t="shared" si="87"/>
        <v>1000</v>
      </c>
      <c r="D322" s="12">
        <f ca="1">IF(A322&lt;$B$1,VLOOKUP(A322,[1]DI!$A$4:$B$15000,2,FALSE),0)</f>
        <v>4.1500000000000002E-2</v>
      </c>
      <c r="E322" s="13">
        <f t="shared" ca="1" si="79"/>
        <v>1.00016137</v>
      </c>
      <c r="F322" s="13">
        <f ca="1">(TRUNC(PRODUCT($E$12:$E321),16))</f>
        <v>1.0190889862589301</v>
      </c>
      <c r="G322" s="13">
        <f t="shared" si="88"/>
        <v>1</v>
      </c>
      <c r="H322" s="13">
        <f t="shared" ca="1" si="80"/>
        <v>1.01908899</v>
      </c>
      <c r="I322" s="12">
        <f t="shared" si="89"/>
        <v>7.0000000000000007E-2</v>
      </c>
      <c r="J322" s="34">
        <f t="shared" si="90"/>
        <v>44061</v>
      </c>
      <c r="K322" s="2">
        <f t="shared" si="91"/>
        <v>212</v>
      </c>
      <c r="L322" s="17">
        <f t="shared" si="92"/>
        <v>212</v>
      </c>
      <c r="M322" s="11">
        <f t="shared" si="81"/>
        <v>1.0585702539999999</v>
      </c>
      <c r="N322" s="11">
        <f t="shared" ca="1" si="82"/>
        <v>1.078777291</v>
      </c>
      <c r="O322" s="17">
        <f t="shared" si="93"/>
        <v>0</v>
      </c>
      <c r="P322" s="13">
        <f t="shared" ca="1" si="83"/>
        <v>78.777291000000005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45383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44372</v>
      </c>
      <c r="B323" s="69">
        <f t="shared" ca="1" si="96"/>
        <v>1079.241096</v>
      </c>
      <c r="C323" s="6">
        <f t="shared" si="87"/>
        <v>1000</v>
      </c>
      <c r="D323" s="12">
        <f ca="1">IF(A323&lt;$B$1,VLOOKUP(A323,[1]DI!$A$4:$B$15000,2,FALSE),0)</f>
        <v>4.1500000000000002E-2</v>
      </c>
      <c r="E323" s="13">
        <f t="shared" ca="1" si="79"/>
        <v>1.00016137</v>
      </c>
      <c r="F323" s="13">
        <f ca="1">(TRUNC(PRODUCT($E$12:$E322),16))</f>
        <v>1.0192534366486401</v>
      </c>
      <c r="G323" s="13">
        <f t="shared" si="88"/>
        <v>1</v>
      </c>
      <c r="H323" s="13">
        <f t="shared" ca="1" si="80"/>
        <v>1.01925344</v>
      </c>
      <c r="I323" s="12">
        <f t="shared" si="89"/>
        <v>7.0000000000000007E-2</v>
      </c>
      <c r="J323" s="34">
        <f t="shared" si="90"/>
        <v>44061</v>
      </c>
      <c r="K323" s="2">
        <f t="shared" si="91"/>
        <v>213</v>
      </c>
      <c r="L323" s="17">
        <f t="shared" si="92"/>
        <v>213</v>
      </c>
      <c r="M323" s="11">
        <f t="shared" si="81"/>
        <v>1.0588545039999999</v>
      </c>
      <c r="N323" s="11">
        <f t="shared" ca="1" si="82"/>
        <v>1.0792410960000001</v>
      </c>
      <c r="O323" s="17">
        <f t="shared" si="93"/>
        <v>0</v>
      </c>
      <c r="P323" s="13">
        <f t="shared" ca="1" si="83"/>
        <v>79.241095999999999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45383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44373</v>
      </c>
      <c r="B324" s="69">
        <f t="shared" ca="1" si="96"/>
        <v>1079.7050919999999</v>
      </c>
      <c r="C324" s="6">
        <f t="shared" si="87"/>
        <v>1000</v>
      </c>
      <c r="D324" s="12">
        <f ca="1">IF(A324&lt;$B$1,VLOOKUP(A324,[1]DI!$A$4:$B$15000,2,FALSE),0)</f>
        <v>0</v>
      </c>
      <c r="E324" s="13">
        <f t="shared" ca="1" si="79"/>
        <v>1</v>
      </c>
      <c r="F324" s="13">
        <f ca="1">(TRUNC(PRODUCT($E$12:$E323),16))</f>
        <v>1.01941791357571</v>
      </c>
      <c r="G324" s="13">
        <f t="shared" si="88"/>
        <v>1</v>
      </c>
      <c r="H324" s="13">
        <f t="shared" ca="1" si="80"/>
        <v>1.01941791</v>
      </c>
      <c r="I324" s="12">
        <f t="shared" si="89"/>
        <v>7.0000000000000007E-2</v>
      </c>
      <c r="J324" s="34">
        <f t="shared" si="90"/>
        <v>44061</v>
      </c>
      <c r="K324" s="2">
        <f t="shared" si="91"/>
        <v>213</v>
      </c>
      <c r="L324" s="17">
        <f t="shared" si="92"/>
        <v>214</v>
      </c>
      <c r="M324" s="11">
        <f t="shared" si="81"/>
        <v>1.05913883</v>
      </c>
      <c r="N324" s="11">
        <f t="shared" ca="1" si="82"/>
        <v>1.079705092</v>
      </c>
      <c r="O324" s="17">
        <f t="shared" si="93"/>
        <v>0</v>
      </c>
      <c r="P324" s="13">
        <f t="shared" ca="1" si="83"/>
        <v>79.705091999999993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45383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44374</v>
      </c>
      <c r="B325" s="69">
        <f t="shared" ca="1" si="96"/>
        <v>1079.7050919999999</v>
      </c>
      <c r="C325" s="6">
        <f t="shared" si="87"/>
        <v>1000</v>
      </c>
      <c r="D325" s="12">
        <f ca="1">IF(A325&lt;$B$1,VLOOKUP(A325,[1]DI!$A$4:$B$15000,2,FALSE),0)</f>
        <v>0</v>
      </c>
      <c r="E325" s="13">
        <f t="shared" ca="1" si="79"/>
        <v>1</v>
      </c>
      <c r="F325" s="13">
        <f ca="1">(TRUNC(PRODUCT($E$12:$E324),16))</f>
        <v>1.01941791357571</v>
      </c>
      <c r="G325" s="13">
        <f t="shared" si="88"/>
        <v>1</v>
      </c>
      <c r="H325" s="13">
        <f t="shared" ca="1" si="80"/>
        <v>1.01941791</v>
      </c>
      <c r="I325" s="12">
        <f t="shared" si="89"/>
        <v>7.0000000000000007E-2</v>
      </c>
      <c r="J325" s="34">
        <f t="shared" si="90"/>
        <v>44061</v>
      </c>
      <c r="K325" s="2">
        <f t="shared" si="91"/>
        <v>213</v>
      </c>
      <c r="L325" s="17">
        <f t="shared" si="92"/>
        <v>214</v>
      </c>
      <c r="M325" s="11">
        <f t="shared" si="81"/>
        <v>1.05913883</v>
      </c>
      <c r="N325" s="11">
        <f t="shared" ca="1" si="82"/>
        <v>1.079705092</v>
      </c>
      <c r="O325" s="17">
        <f t="shared" si="93"/>
        <v>0</v>
      </c>
      <c r="P325" s="13">
        <f t="shared" ca="1" si="83"/>
        <v>79.705091999999993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45383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44375</v>
      </c>
      <c r="B326" s="69">
        <f t="shared" ca="1" si="96"/>
        <v>1079.7050919999999</v>
      </c>
      <c r="C326" s="6">
        <f t="shared" si="87"/>
        <v>1000</v>
      </c>
      <c r="D326" s="12">
        <f ca="1">IF(A326&lt;$B$1,VLOOKUP(A326,[1]DI!$A$4:$B$15000,2,FALSE),0)</f>
        <v>4.1500000000000002E-2</v>
      </c>
      <c r="E326" s="13">
        <f t="shared" ca="1" si="79"/>
        <v>1.00016137</v>
      </c>
      <c r="F326" s="13">
        <f ca="1">(TRUNC(PRODUCT($E$12:$E325),16))</f>
        <v>1.01941791357571</v>
      </c>
      <c r="G326" s="13">
        <f t="shared" si="88"/>
        <v>1</v>
      </c>
      <c r="H326" s="13">
        <f t="shared" ca="1" si="80"/>
        <v>1.01941791</v>
      </c>
      <c r="I326" s="12">
        <f t="shared" si="89"/>
        <v>7.0000000000000007E-2</v>
      </c>
      <c r="J326" s="34">
        <f t="shared" si="90"/>
        <v>44061</v>
      </c>
      <c r="K326" s="2">
        <f t="shared" si="91"/>
        <v>214</v>
      </c>
      <c r="L326" s="17">
        <f t="shared" si="92"/>
        <v>214</v>
      </c>
      <c r="M326" s="11">
        <f t="shared" si="81"/>
        <v>1.05913883</v>
      </c>
      <c r="N326" s="11">
        <f t="shared" ca="1" si="82"/>
        <v>1.079705092</v>
      </c>
      <c r="O326" s="17">
        <f t="shared" si="93"/>
        <v>0</v>
      </c>
      <c r="P326" s="13">
        <f t="shared" ca="1" si="83"/>
        <v>79.705091999999993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45383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44376</v>
      </c>
      <c r="B327" s="69">
        <f t="shared" ca="1" si="96"/>
        <v>1080.169304</v>
      </c>
      <c r="C327" s="6">
        <f t="shared" si="87"/>
        <v>1000</v>
      </c>
      <c r="D327" s="12">
        <f ca="1">IF(A327&lt;$B$1,VLOOKUP(A327,[1]DI!$A$4:$B$15000,2,FALSE),0)</f>
        <v>4.1500000000000002E-2</v>
      </c>
      <c r="E327" s="13">
        <f t="shared" ca="1" si="79"/>
        <v>1.00016137</v>
      </c>
      <c r="F327" s="13">
        <f ca="1">(TRUNC(PRODUCT($E$12:$E326),16))</f>
        <v>1.0195824170444201</v>
      </c>
      <c r="G327" s="13">
        <f t="shared" si="88"/>
        <v>1</v>
      </c>
      <c r="H327" s="13">
        <f t="shared" ca="1" si="80"/>
        <v>1.0195824200000001</v>
      </c>
      <c r="I327" s="12">
        <f t="shared" si="89"/>
        <v>7.0000000000000007E-2</v>
      </c>
      <c r="J327" s="34">
        <f t="shared" si="90"/>
        <v>44061</v>
      </c>
      <c r="K327" s="2">
        <f t="shared" si="91"/>
        <v>215</v>
      </c>
      <c r="L327" s="17">
        <f t="shared" si="92"/>
        <v>215</v>
      </c>
      <c r="M327" s="11">
        <f t="shared" si="81"/>
        <v>1.059423233</v>
      </c>
      <c r="N327" s="11">
        <f t="shared" ca="1" si="82"/>
        <v>1.080169304</v>
      </c>
      <c r="O327" s="17">
        <f t="shared" si="93"/>
        <v>0</v>
      </c>
      <c r="P327" s="13">
        <f t="shared" ca="1" si="83"/>
        <v>80.169303999999997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45383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44377</v>
      </c>
      <c r="B328" s="69">
        <f t="shared" ca="1" si="96"/>
        <v>1080.6337079899999</v>
      </c>
      <c r="C328" s="6">
        <f t="shared" si="87"/>
        <v>1000</v>
      </c>
      <c r="D328" s="12">
        <f ca="1">IF(A328&lt;$B$1,VLOOKUP(A328,[1]DI!$A$4:$B$15000,2,FALSE),0)</f>
        <v>4.1500000000000002E-2</v>
      </c>
      <c r="E328" s="13">
        <f t="shared" ca="1" si="79"/>
        <v>1.00016137</v>
      </c>
      <c r="F328" s="13">
        <f ca="1">(TRUNC(PRODUCT($E$12:$E327),16))</f>
        <v>1.0197469470590601</v>
      </c>
      <c r="G328" s="13">
        <f t="shared" si="88"/>
        <v>1</v>
      </c>
      <c r="H328" s="13">
        <f t="shared" ca="1" si="80"/>
        <v>1.01974695</v>
      </c>
      <c r="I328" s="12">
        <f t="shared" si="89"/>
        <v>7.0000000000000007E-2</v>
      </c>
      <c r="J328" s="34">
        <f t="shared" si="90"/>
        <v>44061</v>
      </c>
      <c r="K328" s="2">
        <f t="shared" si="91"/>
        <v>216</v>
      </c>
      <c r="L328" s="17">
        <f t="shared" si="92"/>
        <v>216</v>
      </c>
      <c r="M328" s="11">
        <f t="shared" si="81"/>
        <v>1.0597077130000001</v>
      </c>
      <c r="N328" s="11">
        <f t="shared" ca="1" si="82"/>
        <v>1.0806337079999999</v>
      </c>
      <c r="O328" s="17">
        <f t="shared" si="93"/>
        <v>0</v>
      </c>
      <c r="P328" s="13">
        <f t="shared" ca="1" si="83"/>
        <v>80.633707990000005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45383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44378</v>
      </c>
      <c r="B329" s="69">
        <f t="shared" ca="1" si="96"/>
        <v>1081.0983040000001</v>
      </c>
      <c r="C329" s="6">
        <f t="shared" si="87"/>
        <v>1000</v>
      </c>
      <c r="D329" s="12">
        <f ca="1">IF(A329&lt;$B$1,VLOOKUP(A329,[1]DI!$A$4:$B$15000,2,FALSE),0)</f>
        <v>4.1500000000000002E-2</v>
      </c>
      <c r="E329" s="13">
        <f t="shared" ca="1" si="79"/>
        <v>1.00016137</v>
      </c>
      <c r="F329" s="13">
        <f ca="1">(TRUNC(PRODUCT($E$12:$E328),16))</f>
        <v>1.0199115036239099</v>
      </c>
      <c r="G329" s="13">
        <f t="shared" si="88"/>
        <v>1</v>
      </c>
      <c r="H329" s="13">
        <f t="shared" ca="1" si="80"/>
        <v>1.0199115000000001</v>
      </c>
      <c r="I329" s="12">
        <f t="shared" si="89"/>
        <v>7.0000000000000007E-2</v>
      </c>
      <c r="J329" s="34">
        <f t="shared" si="90"/>
        <v>44061</v>
      </c>
      <c r="K329" s="2">
        <f t="shared" si="91"/>
        <v>217</v>
      </c>
      <c r="L329" s="17">
        <f t="shared" si="92"/>
        <v>217</v>
      </c>
      <c r="M329" s="11">
        <f t="shared" si="81"/>
        <v>1.059992268</v>
      </c>
      <c r="N329" s="11">
        <f t="shared" ca="1" si="82"/>
        <v>1.081098304</v>
      </c>
      <c r="O329" s="17">
        <f t="shared" si="93"/>
        <v>0</v>
      </c>
      <c r="P329" s="13">
        <f t="shared" ca="1" si="83"/>
        <v>81.098303999999999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45383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44379</v>
      </c>
      <c r="B330" s="69">
        <f t="shared" ca="1" si="96"/>
        <v>1081.5631139899999</v>
      </c>
      <c r="C330" s="6">
        <f t="shared" si="87"/>
        <v>1000</v>
      </c>
      <c r="D330" s="12">
        <f ca="1">IF(A330&lt;$B$1,VLOOKUP(A330,[1]DI!$A$4:$B$15000,2,FALSE),0)</f>
        <v>4.1500000000000002E-2</v>
      </c>
      <c r="E330" s="13">
        <f t="shared" ca="1" si="79"/>
        <v>1.00016137</v>
      </c>
      <c r="F330" s="13">
        <f ca="1">(TRUNC(PRODUCT($E$12:$E329),16))</f>
        <v>1.0200760867432499</v>
      </c>
      <c r="G330" s="13">
        <f t="shared" si="88"/>
        <v>1</v>
      </c>
      <c r="H330" s="13">
        <f t="shared" ca="1" si="80"/>
        <v>1.0200760900000001</v>
      </c>
      <c r="I330" s="12">
        <f t="shared" si="89"/>
        <v>7.0000000000000007E-2</v>
      </c>
      <c r="J330" s="34">
        <f t="shared" si="90"/>
        <v>44061</v>
      </c>
      <c r="K330" s="2">
        <f t="shared" si="91"/>
        <v>218</v>
      </c>
      <c r="L330" s="17">
        <f t="shared" si="92"/>
        <v>218</v>
      </c>
      <c r="M330" s="11">
        <f t="shared" si="81"/>
        <v>1.0602769000000001</v>
      </c>
      <c r="N330" s="11">
        <f t="shared" ca="1" si="82"/>
        <v>1.0815631139999999</v>
      </c>
      <c r="O330" s="17">
        <f t="shared" si="93"/>
        <v>0</v>
      </c>
      <c r="P330" s="13">
        <f t="shared" ca="1" si="83"/>
        <v>81.563113990000005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45383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44380</v>
      </c>
      <c r="B331" s="69">
        <f t="shared" ca="1" si="96"/>
        <v>1082.0281179999999</v>
      </c>
      <c r="C331" s="6">
        <f t="shared" si="87"/>
        <v>1000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1.0202406964213699</v>
      </c>
      <c r="G331" s="13">
        <f t="shared" si="88"/>
        <v>1</v>
      </c>
      <c r="H331" s="13">
        <f t="shared" ca="1" si="80"/>
        <v>1.0202407</v>
      </c>
      <c r="I331" s="12">
        <f t="shared" si="89"/>
        <v>7.0000000000000007E-2</v>
      </c>
      <c r="J331" s="34">
        <f t="shared" si="90"/>
        <v>44061</v>
      </c>
      <c r="K331" s="2">
        <f t="shared" si="91"/>
        <v>218</v>
      </c>
      <c r="L331" s="17">
        <f t="shared" si="92"/>
        <v>219</v>
      </c>
      <c r="M331" s="11">
        <f t="shared" si="81"/>
        <v>1.0605616090000001</v>
      </c>
      <c r="N331" s="11">
        <f t="shared" ca="1" si="82"/>
        <v>1.082028118</v>
      </c>
      <c r="O331" s="17">
        <f t="shared" si="93"/>
        <v>0</v>
      </c>
      <c r="P331" s="13">
        <f t="shared" ca="1" si="83"/>
        <v>82.028118000000006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45383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44381</v>
      </c>
      <c r="B332" s="69">
        <f t="shared" ca="1" si="96"/>
        <v>1082.0281179999999</v>
      </c>
      <c r="C332" s="6">
        <f t="shared" si="87"/>
        <v>1000</v>
      </c>
      <c r="D332" s="12">
        <f ca="1">IF(A332&lt;$B$1,VLOOKUP(A332,[1]DI!$A$4:$B$15000,2,FALSE),0)</f>
        <v>0</v>
      </c>
      <c r="E332" s="13">
        <f t="shared" ref="E332:E372" ca="1" si="97">ROUND(((1+D332)^(1/252)),8)</f>
        <v>1</v>
      </c>
      <c r="F332" s="13">
        <f ca="1">(TRUNC(PRODUCT($E$12:$E331),16))</f>
        <v>1.0202406964213699</v>
      </c>
      <c r="G332" s="13">
        <f t="shared" si="88"/>
        <v>1</v>
      </c>
      <c r="H332" s="13">
        <f t="shared" ref="H332:H372" ca="1" si="98">ROUND(F332/G332,8)</f>
        <v>1.0202407</v>
      </c>
      <c r="I332" s="12">
        <f t="shared" si="89"/>
        <v>7.0000000000000007E-2</v>
      </c>
      <c r="J332" s="34">
        <f t="shared" si="90"/>
        <v>44061</v>
      </c>
      <c r="K332" s="2">
        <f t="shared" si="91"/>
        <v>218</v>
      </c>
      <c r="L332" s="17">
        <f t="shared" si="92"/>
        <v>219</v>
      </c>
      <c r="M332" s="11">
        <f t="shared" ref="M332:M372" si="99">ROUND((I332+1)^(L332/252),9)</f>
        <v>1.0605616090000001</v>
      </c>
      <c r="N332" s="11">
        <f t="shared" ref="N332:N372" ca="1" si="100">ROUND(H332*M332,9)</f>
        <v>1.082028118</v>
      </c>
      <c r="O332" s="17">
        <f t="shared" si="93"/>
        <v>0</v>
      </c>
      <c r="P332" s="13">
        <f t="shared" ref="P332:P372" ca="1" si="101">TRUNC(((N332-1)*C332),8)</f>
        <v>82.028118000000006</v>
      </c>
      <c r="Q332" s="20">
        <f t="shared" ref="Q332:Q395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45383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96" si="104">(A332+1)</f>
        <v>44382</v>
      </c>
      <c r="B333" s="69">
        <f t="shared" ca="1" si="96"/>
        <v>1082.0281179999999</v>
      </c>
      <c r="C333" s="6">
        <f t="shared" ref="C333:C372" si="105">(C332-R332)</f>
        <v>1000</v>
      </c>
      <c r="D333" s="12">
        <f ca="1">IF(A333&lt;$B$1,VLOOKUP(A333,[1]DI!$A$4:$B$15000,2,FALSE),0)</f>
        <v>4.1500000000000002E-2</v>
      </c>
      <c r="E333" s="13">
        <f t="shared" ca="1" si="97"/>
        <v>1.00016137</v>
      </c>
      <c r="F333" s="13">
        <f ca="1">(TRUNC(PRODUCT($E$12:$E332),16))</f>
        <v>1.0202406964213699</v>
      </c>
      <c r="G333" s="13">
        <f t="shared" ref="G333:G372" si="106">IF(O332&gt;0,F332,G332)</f>
        <v>1</v>
      </c>
      <c r="H333" s="13">
        <f t="shared" ca="1" si="98"/>
        <v>1.0202407</v>
      </c>
      <c r="I333" s="12">
        <f t="shared" ref="I333:I396" si="107">I332</f>
        <v>7.0000000000000007E-2</v>
      </c>
      <c r="J333" s="34">
        <f t="shared" ref="J333:J372" si="108">IF(O332&gt;0,VLOOKUP(O332,W$12:AG$150,2),J332)</f>
        <v>44061</v>
      </c>
      <c r="K333" s="2">
        <f t="shared" ref="K333:K372" si="109">IF(A333&gt;J333,IF(NETWORKDAYS(J333,A333,$W$21:$W$544)-1=0,1,NETWORKDAYS(J333,A333,$W$21:$W$544)-1),0)</f>
        <v>219</v>
      </c>
      <c r="L333" s="17">
        <f t="shared" ref="L333:L372" si="110">IF(AND(K333=1,K332=1),1,IF(K333&gt;0,IF(K333=K332,K333+1,K333),0))</f>
        <v>219</v>
      </c>
      <c r="M333" s="11">
        <f t="shared" si="99"/>
        <v>1.0605616090000001</v>
      </c>
      <c r="N333" s="11">
        <f t="shared" ca="1" si="100"/>
        <v>1.082028118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82.028118000000006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45383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44383</v>
      </c>
      <c r="B334" s="69">
        <f t="shared" ref="B334:B372" ca="1" si="114">IF(A334&lt;=TODAY(),C334+P334,IF(AND(A334&gt;TODAY(),A334&lt;=$B$1),IF(VLOOKUP(TODAY(),$A$10:$D$5000,4,FALSE)=0,"n.d",C334+P334),"n.d"))</f>
        <v>1082.4933149999999</v>
      </c>
      <c r="C334" s="6">
        <f t="shared" si="105"/>
        <v>1000</v>
      </c>
      <c r="D334" s="12">
        <f ca="1">IF(A334&lt;$B$1,VLOOKUP(A334,[1]DI!$A$4:$B$15000,2,FALSE),0)</f>
        <v>4.1500000000000002E-2</v>
      </c>
      <c r="E334" s="13">
        <f t="shared" ca="1" si="97"/>
        <v>1.00016137</v>
      </c>
      <c r="F334" s="13">
        <f ca="1">(TRUNC(PRODUCT($E$12:$E333),16))</f>
        <v>1.02040533266255</v>
      </c>
      <c r="G334" s="13">
        <f t="shared" si="106"/>
        <v>1</v>
      </c>
      <c r="H334" s="13">
        <f t="shared" ca="1" si="98"/>
        <v>1.02040533</v>
      </c>
      <c r="I334" s="12">
        <f t="shared" si="107"/>
        <v>7.0000000000000007E-2</v>
      </c>
      <c r="J334" s="34">
        <f t="shared" si="108"/>
        <v>44061</v>
      </c>
      <c r="K334" s="2">
        <f t="shared" si="109"/>
        <v>220</v>
      </c>
      <c r="L334" s="17">
        <f t="shared" si="110"/>
        <v>220</v>
      </c>
      <c r="M334" s="11">
        <f t="shared" si="99"/>
        <v>1.0608463939999999</v>
      </c>
      <c r="N334" s="11">
        <f t="shared" ca="1" si="100"/>
        <v>1.082493315</v>
      </c>
      <c r="O334" s="17">
        <f t="shared" si="111"/>
        <v>0</v>
      </c>
      <c r="P334" s="13">
        <f t="shared" ca="1" si="101"/>
        <v>82.493314999999996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45383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44384</v>
      </c>
      <c r="B335" s="69">
        <f t="shared" ca="1" si="114"/>
        <v>1082.9587249900001</v>
      </c>
      <c r="C335" s="6">
        <f t="shared" si="105"/>
        <v>1000</v>
      </c>
      <c r="D335" s="12">
        <f ca="1">IF(A335&lt;$B$1,VLOOKUP(A335,[1]DI!$A$4:$B$15000,2,FALSE),0)</f>
        <v>4.1500000000000002E-2</v>
      </c>
      <c r="E335" s="13">
        <f t="shared" ca="1" si="97"/>
        <v>1.00016137</v>
      </c>
      <c r="F335" s="13">
        <f ca="1">(TRUNC(PRODUCT($E$12:$E334),16))</f>
        <v>1.0205699954710801</v>
      </c>
      <c r="G335" s="13">
        <f t="shared" si="106"/>
        <v>1</v>
      </c>
      <c r="H335" s="13">
        <f t="shared" ca="1" si="98"/>
        <v>1.02057</v>
      </c>
      <c r="I335" s="12">
        <f t="shared" si="107"/>
        <v>7.0000000000000007E-2</v>
      </c>
      <c r="J335" s="34">
        <f t="shared" si="108"/>
        <v>44061</v>
      </c>
      <c r="K335" s="2">
        <f t="shared" si="109"/>
        <v>221</v>
      </c>
      <c r="L335" s="17">
        <f t="shared" si="110"/>
        <v>221</v>
      </c>
      <c r="M335" s="11">
        <f t="shared" si="99"/>
        <v>1.0611312550000001</v>
      </c>
      <c r="N335" s="11">
        <f t="shared" ca="1" si="100"/>
        <v>1.0829587249999999</v>
      </c>
      <c r="O335" s="17">
        <f t="shared" si="111"/>
        <v>0</v>
      </c>
      <c r="P335" s="13">
        <f t="shared" ca="1" si="101"/>
        <v>82.958724989999993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45383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44385</v>
      </c>
      <c r="B336" s="69">
        <f t="shared" ca="1" si="114"/>
        <v>1083.4243180000001</v>
      </c>
      <c r="C336" s="6">
        <f t="shared" si="105"/>
        <v>1000</v>
      </c>
      <c r="D336" s="12">
        <f ca="1">IF(A336&lt;$B$1,VLOOKUP(A336,[1]DI!$A$4:$B$15000,2,FALSE),0)</f>
        <v>4.1500000000000002E-2</v>
      </c>
      <c r="E336" s="13">
        <f t="shared" ca="1" si="97"/>
        <v>1.00016137</v>
      </c>
      <c r="F336" s="13">
        <f ca="1">(TRUNC(PRODUCT($E$12:$E335),16))</f>
        <v>1.02073468485125</v>
      </c>
      <c r="G336" s="13">
        <f t="shared" si="106"/>
        <v>1</v>
      </c>
      <c r="H336" s="13">
        <f t="shared" ca="1" si="98"/>
        <v>1.0207346799999999</v>
      </c>
      <c r="I336" s="12">
        <f t="shared" si="107"/>
        <v>7.0000000000000007E-2</v>
      </c>
      <c r="J336" s="34">
        <f t="shared" si="108"/>
        <v>44061</v>
      </c>
      <c r="K336" s="2">
        <f t="shared" si="109"/>
        <v>222</v>
      </c>
      <c r="L336" s="17">
        <f t="shared" si="110"/>
        <v>222</v>
      </c>
      <c r="M336" s="11">
        <f t="shared" si="99"/>
        <v>1.0614161929999999</v>
      </c>
      <c r="N336" s="11">
        <f t="shared" ca="1" si="100"/>
        <v>1.0834243180000001</v>
      </c>
      <c r="O336" s="17">
        <f t="shared" si="111"/>
        <v>0</v>
      </c>
      <c r="P336" s="13">
        <f t="shared" ca="1" si="101"/>
        <v>83.424318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45383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44386</v>
      </c>
      <c r="B337" s="69">
        <f t="shared" ca="1" si="114"/>
        <v>1083.89012499</v>
      </c>
      <c r="C337" s="6">
        <f t="shared" si="105"/>
        <v>1000</v>
      </c>
      <c r="D337" s="12">
        <f ca="1">IF(A337&lt;$B$1,VLOOKUP(A337,[1]DI!$A$4:$B$15000,2,FALSE),0)</f>
        <v>4.1500000000000002E-2</v>
      </c>
      <c r="E337" s="13">
        <f t="shared" ca="1" si="97"/>
        <v>1.00016137</v>
      </c>
      <c r="F337" s="13">
        <f ca="1">(TRUNC(PRODUCT($E$12:$E336),16))</f>
        <v>1.02089940080734</v>
      </c>
      <c r="G337" s="13">
        <f t="shared" si="106"/>
        <v>1</v>
      </c>
      <c r="H337" s="13">
        <f t="shared" ca="1" si="98"/>
        <v>1.0208994</v>
      </c>
      <c r="I337" s="12">
        <f t="shared" si="107"/>
        <v>7.0000000000000007E-2</v>
      </c>
      <c r="J337" s="34">
        <f t="shared" si="108"/>
        <v>44061</v>
      </c>
      <c r="K337" s="2">
        <f t="shared" si="109"/>
        <v>223</v>
      </c>
      <c r="L337" s="17">
        <f t="shared" si="110"/>
        <v>223</v>
      </c>
      <c r="M337" s="11">
        <f t="shared" si="99"/>
        <v>1.061701207</v>
      </c>
      <c r="N337" s="11">
        <f t="shared" ca="1" si="100"/>
        <v>1.0838901249999999</v>
      </c>
      <c r="O337" s="17">
        <f t="shared" si="111"/>
        <v>0</v>
      </c>
      <c r="P337" s="13">
        <f t="shared" ca="1" si="101"/>
        <v>83.890124990000004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45383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44387</v>
      </c>
      <c r="B338" s="69">
        <f t="shared" ca="1" si="114"/>
        <v>1084.3561259999999</v>
      </c>
      <c r="C338" s="6">
        <f t="shared" si="105"/>
        <v>1000</v>
      </c>
      <c r="D338" s="12">
        <f ca="1">IF(A338&lt;$B$1,VLOOKUP(A338,[1]DI!$A$4:$B$15000,2,FALSE),0)</f>
        <v>0</v>
      </c>
      <c r="E338" s="13">
        <f t="shared" ca="1" si="97"/>
        <v>1</v>
      </c>
      <c r="F338" s="13">
        <f ca="1">(TRUNC(PRODUCT($E$12:$E337),16))</f>
        <v>1.02106414334365</v>
      </c>
      <c r="G338" s="13">
        <f t="shared" si="106"/>
        <v>1</v>
      </c>
      <c r="H338" s="13">
        <f t="shared" ca="1" si="98"/>
        <v>1.02106414</v>
      </c>
      <c r="I338" s="12">
        <f t="shared" si="107"/>
        <v>7.0000000000000007E-2</v>
      </c>
      <c r="J338" s="34">
        <f t="shared" si="108"/>
        <v>44061</v>
      </c>
      <c r="K338" s="2">
        <f t="shared" si="109"/>
        <v>223</v>
      </c>
      <c r="L338" s="17">
        <f t="shared" si="110"/>
        <v>224</v>
      </c>
      <c r="M338" s="11">
        <f t="shared" si="99"/>
        <v>1.0619862980000001</v>
      </c>
      <c r="N338" s="11">
        <f t="shared" ca="1" si="100"/>
        <v>1.0843561260000001</v>
      </c>
      <c r="O338" s="17">
        <f t="shared" si="111"/>
        <v>0</v>
      </c>
      <c r="P338" s="13">
        <f t="shared" ca="1" si="101"/>
        <v>84.356126000000003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45383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44388</v>
      </c>
      <c r="B339" s="69">
        <f t="shared" ca="1" si="114"/>
        <v>1084.3561259999999</v>
      </c>
      <c r="C339" s="6">
        <f t="shared" si="105"/>
        <v>1000</v>
      </c>
      <c r="D339" s="12">
        <f ca="1">IF(A339&lt;$B$1,VLOOKUP(A339,[1]DI!$A$4:$B$15000,2,FALSE),0)</f>
        <v>0</v>
      </c>
      <c r="E339" s="13">
        <f t="shared" ca="1" si="97"/>
        <v>1</v>
      </c>
      <c r="F339" s="13">
        <f ca="1">(TRUNC(PRODUCT($E$12:$E338),16))</f>
        <v>1.02106414334365</v>
      </c>
      <c r="G339" s="13">
        <f t="shared" si="106"/>
        <v>1</v>
      </c>
      <c r="H339" s="13">
        <f t="shared" ca="1" si="98"/>
        <v>1.02106414</v>
      </c>
      <c r="I339" s="12">
        <f t="shared" si="107"/>
        <v>7.0000000000000007E-2</v>
      </c>
      <c r="J339" s="34">
        <f t="shared" si="108"/>
        <v>44061</v>
      </c>
      <c r="K339" s="2">
        <f t="shared" si="109"/>
        <v>223</v>
      </c>
      <c r="L339" s="17">
        <f t="shared" si="110"/>
        <v>224</v>
      </c>
      <c r="M339" s="11">
        <f t="shared" si="99"/>
        <v>1.0619862980000001</v>
      </c>
      <c r="N339" s="11">
        <f t="shared" ca="1" si="100"/>
        <v>1.0843561260000001</v>
      </c>
      <c r="O339" s="17">
        <f t="shared" si="111"/>
        <v>0</v>
      </c>
      <c r="P339" s="13">
        <f t="shared" ca="1" si="101"/>
        <v>84.356126000000003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45383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44389</v>
      </c>
      <c r="B340" s="69">
        <f t="shared" ca="1" si="114"/>
        <v>1084.3561259999999</v>
      </c>
      <c r="C340" s="6">
        <f t="shared" si="105"/>
        <v>1000</v>
      </c>
      <c r="D340" s="12">
        <f ca="1">IF(A340&lt;$B$1,VLOOKUP(A340,[1]DI!$A$4:$B$15000,2,FALSE),0)</f>
        <v>4.1500000000000002E-2</v>
      </c>
      <c r="E340" s="13">
        <f t="shared" ca="1" si="97"/>
        <v>1.00016137</v>
      </c>
      <c r="F340" s="13">
        <f ca="1">(TRUNC(PRODUCT($E$12:$E339),16))</f>
        <v>1.02106414334365</v>
      </c>
      <c r="G340" s="13">
        <f t="shared" si="106"/>
        <v>1</v>
      </c>
      <c r="H340" s="13">
        <f t="shared" ca="1" si="98"/>
        <v>1.02106414</v>
      </c>
      <c r="I340" s="12">
        <f t="shared" si="107"/>
        <v>7.0000000000000007E-2</v>
      </c>
      <c r="J340" s="34">
        <f t="shared" si="108"/>
        <v>44061</v>
      </c>
      <c r="K340" s="2">
        <f t="shared" si="109"/>
        <v>224</v>
      </c>
      <c r="L340" s="17">
        <f t="shared" si="110"/>
        <v>224</v>
      </c>
      <c r="M340" s="11">
        <f t="shared" si="99"/>
        <v>1.0619862980000001</v>
      </c>
      <c r="N340" s="11">
        <f t="shared" ca="1" si="100"/>
        <v>1.0843561260000001</v>
      </c>
      <c r="O340" s="17">
        <f t="shared" si="111"/>
        <v>0</v>
      </c>
      <c r="P340" s="13">
        <f t="shared" ca="1" si="101"/>
        <v>84.356126000000003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45383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44390</v>
      </c>
      <c r="B341" s="69">
        <f t="shared" ca="1" si="114"/>
        <v>1084.8223310000001</v>
      </c>
      <c r="C341" s="6">
        <f t="shared" si="105"/>
        <v>1000</v>
      </c>
      <c r="D341" s="12">
        <f ca="1">IF(A341&lt;$B$1,VLOOKUP(A341,[1]DI!$A$4:$B$15000,2,FALSE),0)</f>
        <v>4.1500000000000002E-2</v>
      </c>
      <c r="E341" s="13">
        <f t="shared" ca="1" si="97"/>
        <v>1.00016137</v>
      </c>
      <c r="F341" s="13">
        <f ca="1">(TRUNC(PRODUCT($E$12:$E340),16))</f>
        <v>1.02122891246446</v>
      </c>
      <c r="G341" s="13">
        <f t="shared" si="106"/>
        <v>1</v>
      </c>
      <c r="H341" s="13">
        <f t="shared" ca="1" si="98"/>
        <v>1.02122891</v>
      </c>
      <c r="I341" s="12">
        <f t="shared" si="107"/>
        <v>7.0000000000000007E-2</v>
      </c>
      <c r="J341" s="34">
        <f t="shared" si="108"/>
        <v>44061</v>
      </c>
      <c r="K341" s="2">
        <f t="shared" si="109"/>
        <v>225</v>
      </c>
      <c r="L341" s="17">
        <f t="shared" si="110"/>
        <v>225</v>
      </c>
      <c r="M341" s="11">
        <f t="shared" si="99"/>
        <v>1.0622714660000001</v>
      </c>
      <c r="N341" s="11">
        <f t="shared" ca="1" si="100"/>
        <v>1.084822331</v>
      </c>
      <c r="O341" s="17">
        <f t="shared" si="111"/>
        <v>0</v>
      </c>
      <c r="P341" s="13">
        <f t="shared" ca="1" si="101"/>
        <v>84.822331000000005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45383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44391</v>
      </c>
      <c r="B342" s="69">
        <f t="shared" ca="1" si="114"/>
        <v>1085.28874</v>
      </c>
      <c r="C342" s="6">
        <f t="shared" si="105"/>
        <v>1000</v>
      </c>
      <c r="D342" s="12">
        <f ca="1">IF(A342&lt;$B$1,VLOOKUP(A342,[1]DI!$A$4:$B$15000,2,FALSE),0)</f>
        <v>4.1500000000000002E-2</v>
      </c>
      <c r="E342" s="13">
        <f t="shared" ca="1" si="97"/>
        <v>1.00016137</v>
      </c>
      <c r="F342" s="13">
        <f ca="1">(TRUNC(PRODUCT($E$12:$E341),16))</f>
        <v>1.02139370817407</v>
      </c>
      <c r="G342" s="13">
        <f t="shared" si="106"/>
        <v>1</v>
      </c>
      <c r="H342" s="13">
        <f t="shared" ca="1" si="98"/>
        <v>1.0213937099999999</v>
      </c>
      <c r="I342" s="12">
        <f t="shared" si="107"/>
        <v>7.0000000000000007E-2</v>
      </c>
      <c r="J342" s="34">
        <f t="shared" si="108"/>
        <v>44061</v>
      </c>
      <c r="K342" s="2">
        <f t="shared" si="109"/>
        <v>226</v>
      </c>
      <c r="L342" s="17">
        <f t="shared" si="110"/>
        <v>226</v>
      </c>
      <c r="M342" s="11">
        <f t="shared" si="99"/>
        <v>1.06255671</v>
      </c>
      <c r="N342" s="11">
        <f t="shared" ca="1" si="100"/>
        <v>1.08528874</v>
      </c>
      <c r="O342" s="17">
        <f t="shared" si="111"/>
        <v>0</v>
      </c>
      <c r="P342" s="13">
        <f t="shared" ca="1" si="101"/>
        <v>85.288740000000004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45383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44392</v>
      </c>
      <c r="B343" s="69">
        <f t="shared" ca="1" si="114"/>
        <v>1085.75534199</v>
      </c>
      <c r="C343" s="6">
        <f t="shared" si="105"/>
        <v>1000</v>
      </c>
      <c r="D343" s="12">
        <f ca="1">IF(A343&lt;$B$1,VLOOKUP(A343,[1]DI!$A$4:$B$15000,2,FALSE),0)</f>
        <v>4.1500000000000002E-2</v>
      </c>
      <c r="E343" s="13">
        <f t="shared" ca="1" si="97"/>
        <v>1.00016137</v>
      </c>
      <c r="F343" s="13">
        <f ca="1">(TRUNC(PRODUCT($E$12:$E342),16))</f>
        <v>1.02155853047676</v>
      </c>
      <c r="G343" s="13">
        <f t="shared" si="106"/>
        <v>1</v>
      </c>
      <c r="H343" s="13">
        <f t="shared" ca="1" si="98"/>
        <v>1.0215585300000001</v>
      </c>
      <c r="I343" s="12">
        <f t="shared" si="107"/>
        <v>7.0000000000000007E-2</v>
      </c>
      <c r="J343" s="34">
        <f t="shared" si="108"/>
        <v>44061</v>
      </c>
      <c r="K343" s="2">
        <f t="shared" si="109"/>
        <v>227</v>
      </c>
      <c r="L343" s="17">
        <f t="shared" si="110"/>
        <v>227</v>
      </c>
      <c r="M343" s="11">
        <f t="shared" si="99"/>
        <v>1.0628420300000001</v>
      </c>
      <c r="N343" s="11">
        <f t="shared" ca="1" si="100"/>
        <v>1.0857553419999999</v>
      </c>
      <c r="O343" s="17">
        <f t="shared" si="111"/>
        <v>0</v>
      </c>
      <c r="P343" s="13">
        <f t="shared" ca="1" si="101"/>
        <v>85.755341990000005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45383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44393</v>
      </c>
      <c r="B344" s="69">
        <f t="shared" ca="1" si="114"/>
        <v>1086.2221489900001</v>
      </c>
      <c r="C344" s="6">
        <f t="shared" si="105"/>
        <v>1000</v>
      </c>
      <c r="D344" s="12">
        <f ca="1">IF(A344&lt;$B$1,VLOOKUP(A344,[1]DI!$A$4:$B$15000,2,FALSE),0)</f>
        <v>4.1500000000000002E-2</v>
      </c>
      <c r="E344" s="13">
        <f t="shared" ca="1" si="97"/>
        <v>1.00016137</v>
      </c>
      <c r="F344" s="13">
        <f ca="1">(TRUNC(PRODUCT($E$12:$E343),16))</f>
        <v>1.0217233793768199</v>
      </c>
      <c r="G344" s="13">
        <f t="shared" si="106"/>
        <v>1</v>
      </c>
      <c r="H344" s="13">
        <f t="shared" ca="1" si="98"/>
        <v>1.0217233800000001</v>
      </c>
      <c r="I344" s="12">
        <f t="shared" si="107"/>
        <v>7.0000000000000007E-2</v>
      </c>
      <c r="J344" s="34">
        <f t="shared" si="108"/>
        <v>44061</v>
      </c>
      <c r="K344" s="2">
        <f t="shared" si="109"/>
        <v>228</v>
      </c>
      <c r="L344" s="17">
        <f t="shared" si="110"/>
        <v>228</v>
      </c>
      <c r="M344" s="11">
        <f t="shared" si="99"/>
        <v>1.063127428</v>
      </c>
      <c r="N344" s="11">
        <f t="shared" ca="1" si="100"/>
        <v>1.0862221489999999</v>
      </c>
      <c r="O344" s="17">
        <f t="shared" si="111"/>
        <v>0</v>
      </c>
      <c r="P344" s="13">
        <f t="shared" ca="1" si="101"/>
        <v>86.222148989999994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45383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44394</v>
      </c>
      <c r="B345" s="69">
        <f t="shared" ca="1" si="114"/>
        <v>1086.6891489899999</v>
      </c>
      <c r="C345" s="6">
        <f t="shared" si="105"/>
        <v>1000</v>
      </c>
      <c r="D345" s="12">
        <f ca="1">IF(A345&lt;$B$1,VLOOKUP(A345,[1]DI!$A$4:$B$15000,2,FALSE),0)</f>
        <v>0</v>
      </c>
      <c r="E345" s="13">
        <f t="shared" ca="1" si="97"/>
        <v>1</v>
      </c>
      <c r="F345" s="13">
        <f ca="1">(TRUNC(PRODUCT($E$12:$E344),16))</f>
        <v>1.02188825487855</v>
      </c>
      <c r="G345" s="13">
        <f t="shared" si="106"/>
        <v>1</v>
      </c>
      <c r="H345" s="13">
        <f t="shared" ca="1" si="98"/>
        <v>1.0218882499999999</v>
      </c>
      <c r="I345" s="12">
        <f t="shared" si="107"/>
        <v>7.0000000000000007E-2</v>
      </c>
      <c r="J345" s="34">
        <f t="shared" si="108"/>
        <v>44061</v>
      </c>
      <c r="K345" s="2">
        <f t="shared" si="109"/>
        <v>228</v>
      </c>
      <c r="L345" s="17">
        <f t="shared" si="110"/>
        <v>229</v>
      </c>
      <c r="M345" s="11">
        <f t="shared" si="99"/>
        <v>1.063412902</v>
      </c>
      <c r="N345" s="11">
        <f t="shared" ca="1" si="100"/>
        <v>1.0866891489999999</v>
      </c>
      <c r="O345" s="17">
        <f t="shared" si="111"/>
        <v>0</v>
      </c>
      <c r="P345" s="13">
        <f t="shared" ca="1" si="101"/>
        <v>86.689148990000007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45383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44395</v>
      </c>
      <c r="B346" s="69">
        <f t="shared" ca="1" si="114"/>
        <v>1086.6891489899999</v>
      </c>
      <c r="C346" s="6">
        <f t="shared" si="105"/>
        <v>1000</v>
      </c>
      <c r="D346" s="12">
        <f ca="1">IF(A346&lt;$B$1,VLOOKUP(A346,[1]DI!$A$4:$B$15000,2,FALSE),0)</f>
        <v>0</v>
      </c>
      <c r="E346" s="13">
        <f t="shared" ca="1" si="97"/>
        <v>1</v>
      </c>
      <c r="F346" s="13">
        <f ca="1">(TRUNC(PRODUCT($E$12:$E345),16))</f>
        <v>1.02188825487855</v>
      </c>
      <c r="G346" s="13">
        <f t="shared" si="106"/>
        <v>1</v>
      </c>
      <c r="H346" s="13">
        <f t="shared" ca="1" si="98"/>
        <v>1.0218882499999999</v>
      </c>
      <c r="I346" s="12">
        <f t="shared" si="107"/>
        <v>7.0000000000000007E-2</v>
      </c>
      <c r="J346" s="34">
        <f t="shared" si="108"/>
        <v>44061</v>
      </c>
      <c r="K346" s="2">
        <f t="shared" si="109"/>
        <v>228</v>
      </c>
      <c r="L346" s="17">
        <f t="shared" si="110"/>
        <v>229</v>
      </c>
      <c r="M346" s="11">
        <f t="shared" si="99"/>
        <v>1.063412902</v>
      </c>
      <c r="N346" s="11">
        <f t="shared" ca="1" si="100"/>
        <v>1.0866891489999999</v>
      </c>
      <c r="O346" s="17">
        <f t="shared" si="111"/>
        <v>0</v>
      </c>
      <c r="P346" s="13">
        <f t="shared" ca="1" si="101"/>
        <v>86.689148990000007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45383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44396</v>
      </c>
      <c r="B347" s="69">
        <f t="shared" ca="1" si="114"/>
        <v>1086.6891489899999</v>
      </c>
      <c r="C347" s="6">
        <f t="shared" si="105"/>
        <v>1000</v>
      </c>
      <c r="D347" s="12">
        <f ca="1">IF(A347&lt;$B$1,VLOOKUP(A347,[1]DI!$A$4:$B$15000,2,FALSE),0)</f>
        <v>4.1500000000000002E-2</v>
      </c>
      <c r="E347" s="13">
        <f t="shared" ca="1" si="97"/>
        <v>1.00016137</v>
      </c>
      <c r="F347" s="13">
        <f ca="1">(TRUNC(PRODUCT($E$12:$E346),16))</f>
        <v>1.02188825487855</v>
      </c>
      <c r="G347" s="13">
        <f t="shared" si="106"/>
        <v>1</v>
      </c>
      <c r="H347" s="13">
        <f t="shared" ca="1" si="98"/>
        <v>1.0218882499999999</v>
      </c>
      <c r="I347" s="12">
        <f t="shared" si="107"/>
        <v>7.0000000000000007E-2</v>
      </c>
      <c r="J347" s="34">
        <f t="shared" si="108"/>
        <v>44061</v>
      </c>
      <c r="K347" s="2">
        <f t="shared" si="109"/>
        <v>229</v>
      </c>
      <c r="L347" s="17">
        <f t="shared" si="110"/>
        <v>229</v>
      </c>
      <c r="M347" s="11">
        <f t="shared" si="99"/>
        <v>1.063412902</v>
      </c>
      <c r="N347" s="11">
        <f t="shared" ca="1" si="100"/>
        <v>1.0866891489999999</v>
      </c>
      <c r="O347" s="17">
        <f t="shared" si="111"/>
        <v>0</v>
      </c>
      <c r="P347" s="13">
        <f t="shared" ca="1" si="101"/>
        <v>86.689148990000007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45383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44397</v>
      </c>
      <c r="B348" s="69">
        <f t="shared" ca="1" si="114"/>
        <v>1087.15636399</v>
      </c>
      <c r="C348" s="6">
        <f t="shared" si="105"/>
        <v>1000</v>
      </c>
      <c r="D348" s="12">
        <f ca="1">IF(A348&lt;$B$1,VLOOKUP(A348,[1]DI!$A$4:$B$15000,2,FALSE),0)</f>
        <v>4.1500000000000002E-2</v>
      </c>
      <c r="E348" s="13">
        <f t="shared" ca="1" si="97"/>
        <v>1.00016137</v>
      </c>
      <c r="F348" s="13">
        <f ca="1">(TRUNC(PRODUCT($E$12:$E347),16))</f>
        <v>1.0220531569862401</v>
      </c>
      <c r="G348" s="13">
        <f t="shared" si="106"/>
        <v>1</v>
      </c>
      <c r="H348" s="13">
        <f t="shared" ca="1" si="98"/>
        <v>1.02205316</v>
      </c>
      <c r="I348" s="12">
        <f t="shared" si="107"/>
        <v>7.0000000000000007E-2</v>
      </c>
      <c r="J348" s="34">
        <f t="shared" si="108"/>
        <v>44061</v>
      </c>
      <c r="K348" s="2">
        <f t="shared" si="109"/>
        <v>230</v>
      </c>
      <c r="L348" s="17">
        <f t="shared" si="110"/>
        <v>230</v>
      </c>
      <c r="M348" s="11">
        <f t="shared" si="99"/>
        <v>1.0636984519999999</v>
      </c>
      <c r="N348" s="11">
        <f t="shared" ca="1" si="100"/>
        <v>1.0871563639999999</v>
      </c>
      <c r="O348" s="17">
        <f t="shared" si="111"/>
        <v>0</v>
      </c>
      <c r="P348" s="13">
        <f t="shared" ca="1" si="101"/>
        <v>87.156363990000003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45383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44398</v>
      </c>
      <c r="B349" s="69">
        <f t="shared" ca="1" si="114"/>
        <v>1087.623773</v>
      </c>
      <c r="C349" s="6">
        <f t="shared" si="105"/>
        <v>1000</v>
      </c>
      <c r="D349" s="12">
        <f ca="1">IF(A349&lt;$B$1,VLOOKUP(A349,[1]DI!$A$4:$B$15000,2,FALSE),0)</f>
        <v>4.1500000000000002E-2</v>
      </c>
      <c r="E349" s="13">
        <f t="shared" ca="1" si="97"/>
        <v>1.00016137</v>
      </c>
      <c r="F349" s="13">
        <f ca="1">(TRUNC(PRODUCT($E$12:$E348),16))</f>
        <v>1.02221808570418</v>
      </c>
      <c r="G349" s="13">
        <f t="shared" si="106"/>
        <v>1</v>
      </c>
      <c r="H349" s="13">
        <f t="shared" ca="1" si="98"/>
        <v>1.02221809</v>
      </c>
      <c r="I349" s="12">
        <f t="shared" si="107"/>
        <v>7.0000000000000007E-2</v>
      </c>
      <c r="J349" s="34">
        <f t="shared" si="108"/>
        <v>44061</v>
      </c>
      <c r="K349" s="2">
        <f t="shared" si="109"/>
        <v>231</v>
      </c>
      <c r="L349" s="17">
        <f t="shared" si="110"/>
        <v>231</v>
      </c>
      <c r="M349" s="11">
        <f t="shared" si="99"/>
        <v>1.0639840789999999</v>
      </c>
      <c r="N349" s="11">
        <f t="shared" ca="1" si="100"/>
        <v>1.087623773</v>
      </c>
      <c r="O349" s="17">
        <f t="shared" si="111"/>
        <v>0</v>
      </c>
      <c r="P349" s="13">
        <f t="shared" ca="1" si="101"/>
        <v>87.623773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45383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44399</v>
      </c>
      <c r="B350" s="69">
        <f t="shared" ca="1" si="114"/>
        <v>1088.09137599</v>
      </c>
      <c r="C350" s="6">
        <f t="shared" si="105"/>
        <v>1000</v>
      </c>
      <c r="D350" s="12">
        <f ca="1">IF(A350&lt;$B$1,VLOOKUP(A350,[1]DI!$A$4:$B$15000,2,FALSE),0)</f>
        <v>4.1500000000000002E-2</v>
      </c>
      <c r="E350" s="13">
        <f t="shared" ca="1" si="97"/>
        <v>1.00016137</v>
      </c>
      <c r="F350" s="13">
        <f ca="1">(TRUNC(PRODUCT($E$12:$E349),16))</f>
        <v>1.0223830410366701</v>
      </c>
      <c r="G350" s="13">
        <f t="shared" si="106"/>
        <v>1</v>
      </c>
      <c r="H350" s="13">
        <f t="shared" ca="1" si="98"/>
        <v>1.02238304</v>
      </c>
      <c r="I350" s="12">
        <f t="shared" si="107"/>
        <v>7.0000000000000007E-2</v>
      </c>
      <c r="J350" s="34">
        <f t="shared" si="108"/>
        <v>44061</v>
      </c>
      <c r="K350" s="2">
        <f t="shared" si="109"/>
        <v>232</v>
      </c>
      <c r="L350" s="17">
        <f t="shared" si="110"/>
        <v>232</v>
      </c>
      <c r="M350" s="11">
        <f t="shared" si="99"/>
        <v>1.0642697830000001</v>
      </c>
      <c r="N350" s="11">
        <f t="shared" ca="1" si="100"/>
        <v>1.0880913759999999</v>
      </c>
      <c r="O350" s="17">
        <f t="shared" si="111"/>
        <v>0</v>
      </c>
      <c r="P350" s="13">
        <f t="shared" ca="1" si="101"/>
        <v>88.091375990000003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45383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44400</v>
      </c>
      <c r="B351" s="69">
        <f t="shared" ca="1" si="114"/>
        <v>1088.559184</v>
      </c>
      <c r="C351" s="6">
        <f t="shared" si="105"/>
        <v>1000</v>
      </c>
      <c r="D351" s="12">
        <f ca="1">IF(A351&lt;$B$1,VLOOKUP(A351,[1]DI!$A$4:$B$15000,2,FALSE),0)</f>
        <v>4.1500000000000002E-2</v>
      </c>
      <c r="E351" s="13">
        <f t="shared" ca="1" si="97"/>
        <v>1.00016137</v>
      </c>
      <c r="F351" s="13">
        <f ca="1">(TRUNC(PRODUCT($E$12:$E350),16))</f>
        <v>1.022548022988</v>
      </c>
      <c r="G351" s="13">
        <f t="shared" si="106"/>
        <v>1</v>
      </c>
      <c r="H351" s="13">
        <f t="shared" ca="1" si="98"/>
        <v>1.0225480199999999</v>
      </c>
      <c r="I351" s="12">
        <f t="shared" si="107"/>
        <v>7.0000000000000007E-2</v>
      </c>
      <c r="J351" s="34">
        <f t="shared" si="108"/>
        <v>44061</v>
      </c>
      <c r="K351" s="2">
        <f t="shared" si="109"/>
        <v>233</v>
      </c>
      <c r="L351" s="17">
        <f t="shared" si="110"/>
        <v>233</v>
      </c>
      <c r="M351" s="11">
        <f t="shared" si="99"/>
        <v>1.064555564</v>
      </c>
      <c r="N351" s="11">
        <f t="shared" ca="1" si="100"/>
        <v>1.088559184</v>
      </c>
      <c r="O351" s="17">
        <f t="shared" si="111"/>
        <v>0</v>
      </c>
      <c r="P351" s="13">
        <f t="shared" ca="1" si="101"/>
        <v>88.559184000000002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45383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44401</v>
      </c>
      <c r="B352" s="69">
        <f t="shared" ca="1" si="114"/>
        <v>1089.027196</v>
      </c>
      <c r="C352" s="6">
        <f t="shared" si="105"/>
        <v>1000</v>
      </c>
      <c r="D352" s="12">
        <f ca="1">IF(A352&lt;$B$1,VLOOKUP(A352,[1]DI!$A$4:$B$15000,2,FALSE),0)</f>
        <v>0</v>
      </c>
      <c r="E352" s="13">
        <f t="shared" ca="1" si="97"/>
        <v>1</v>
      </c>
      <c r="F352" s="13">
        <f ca="1">(TRUNC(PRODUCT($E$12:$E351),16))</f>
        <v>1.02271303156247</v>
      </c>
      <c r="G352" s="13">
        <f t="shared" si="106"/>
        <v>1</v>
      </c>
      <c r="H352" s="13">
        <f t="shared" ca="1" si="98"/>
        <v>1.02271303</v>
      </c>
      <c r="I352" s="12">
        <f t="shared" si="107"/>
        <v>7.0000000000000007E-2</v>
      </c>
      <c r="J352" s="34">
        <f t="shared" si="108"/>
        <v>44061</v>
      </c>
      <c r="K352" s="2">
        <f t="shared" si="109"/>
        <v>233</v>
      </c>
      <c r="L352" s="17">
        <f t="shared" si="110"/>
        <v>234</v>
      </c>
      <c r="M352" s="11">
        <f t="shared" si="99"/>
        <v>1.0648414209999999</v>
      </c>
      <c r="N352" s="11">
        <f t="shared" ca="1" si="100"/>
        <v>1.089027196</v>
      </c>
      <c r="O352" s="17">
        <f t="shared" si="111"/>
        <v>0</v>
      </c>
      <c r="P352" s="13">
        <f t="shared" ca="1" si="101"/>
        <v>89.027196000000004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45383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44402</v>
      </c>
      <c r="B353" s="69">
        <f t="shared" ca="1" si="114"/>
        <v>1089.027196</v>
      </c>
      <c r="C353" s="6">
        <f t="shared" si="105"/>
        <v>1000</v>
      </c>
      <c r="D353" s="12">
        <f ca="1">IF(A353&lt;$B$1,VLOOKUP(A353,[1]DI!$A$4:$B$15000,2,FALSE),0)</f>
        <v>0</v>
      </c>
      <c r="E353" s="13">
        <f t="shared" ca="1" si="97"/>
        <v>1</v>
      </c>
      <c r="F353" s="13">
        <f ca="1">(TRUNC(PRODUCT($E$12:$E352),16))</f>
        <v>1.02271303156247</v>
      </c>
      <c r="G353" s="13">
        <f t="shared" si="106"/>
        <v>1</v>
      </c>
      <c r="H353" s="13">
        <f t="shared" ca="1" si="98"/>
        <v>1.02271303</v>
      </c>
      <c r="I353" s="12">
        <f t="shared" si="107"/>
        <v>7.0000000000000007E-2</v>
      </c>
      <c r="J353" s="34">
        <f t="shared" si="108"/>
        <v>44061</v>
      </c>
      <c r="K353" s="2">
        <f t="shared" si="109"/>
        <v>233</v>
      </c>
      <c r="L353" s="17">
        <f t="shared" si="110"/>
        <v>234</v>
      </c>
      <c r="M353" s="11">
        <f t="shared" si="99"/>
        <v>1.0648414209999999</v>
      </c>
      <c r="N353" s="11">
        <f t="shared" ca="1" si="100"/>
        <v>1.089027196</v>
      </c>
      <c r="O353" s="17">
        <f t="shared" si="111"/>
        <v>0</v>
      </c>
      <c r="P353" s="13">
        <f t="shared" ca="1" si="101"/>
        <v>89.027196000000004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45383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44403</v>
      </c>
      <c r="B354" s="69">
        <f t="shared" ca="1" si="114"/>
        <v>1089.027196</v>
      </c>
      <c r="C354" s="6">
        <f t="shared" si="105"/>
        <v>1000</v>
      </c>
      <c r="D354" s="12">
        <f ca="1">IF(A354&lt;$B$1,VLOOKUP(A354,[1]DI!$A$4:$B$15000,2,FALSE),0)</f>
        <v>4.1500000000000002E-2</v>
      </c>
      <c r="E354" s="13">
        <f t="shared" ca="1" si="97"/>
        <v>1.00016137</v>
      </c>
      <c r="F354" s="13">
        <f ca="1">(TRUNC(PRODUCT($E$12:$E353),16))</f>
        <v>1.02271303156247</v>
      </c>
      <c r="G354" s="13">
        <f t="shared" si="106"/>
        <v>1</v>
      </c>
      <c r="H354" s="13">
        <f t="shared" ca="1" si="98"/>
        <v>1.02271303</v>
      </c>
      <c r="I354" s="12">
        <f t="shared" si="107"/>
        <v>7.0000000000000007E-2</v>
      </c>
      <c r="J354" s="34">
        <f t="shared" si="108"/>
        <v>44061</v>
      </c>
      <c r="K354" s="2">
        <f t="shared" si="109"/>
        <v>234</v>
      </c>
      <c r="L354" s="17">
        <f t="shared" si="110"/>
        <v>234</v>
      </c>
      <c r="M354" s="11">
        <f t="shared" si="99"/>
        <v>1.0648414209999999</v>
      </c>
      <c r="N354" s="11">
        <f t="shared" ca="1" si="100"/>
        <v>1.089027196</v>
      </c>
      <c r="O354" s="17">
        <f t="shared" si="111"/>
        <v>0</v>
      </c>
      <c r="P354" s="13">
        <f t="shared" ca="1" si="101"/>
        <v>89.027196000000004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45383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44404</v>
      </c>
      <c r="B355" s="69">
        <f t="shared" ca="1" si="114"/>
        <v>1089.4954130000001</v>
      </c>
      <c r="C355" s="6">
        <f t="shared" si="105"/>
        <v>1000</v>
      </c>
      <c r="D355" s="12">
        <f ca="1">IF(A355&lt;$B$1,VLOOKUP(A355,[1]DI!$A$4:$B$15000,2,FALSE),0)</f>
        <v>4.1500000000000002E-2</v>
      </c>
      <c r="E355" s="13">
        <f t="shared" ca="1" si="97"/>
        <v>1.00016137</v>
      </c>
      <c r="F355" s="13">
        <f ca="1">(TRUNC(PRODUCT($E$12:$E354),16))</f>
        <v>1.02287806676438</v>
      </c>
      <c r="G355" s="13">
        <f t="shared" si="106"/>
        <v>1</v>
      </c>
      <c r="H355" s="13">
        <f t="shared" ca="1" si="98"/>
        <v>1.02287807</v>
      </c>
      <c r="I355" s="12">
        <f t="shared" si="107"/>
        <v>7.0000000000000007E-2</v>
      </c>
      <c r="J355" s="34">
        <f t="shared" si="108"/>
        <v>44061</v>
      </c>
      <c r="K355" s="2">
        <f t="shared" si="109"/>
        <v>235</v>
      </c>
      <c r="L355" s="17">
        <f t="shared" si="110"/>
        <v>235</v>
      </c>
      <c r="M355" s="11">
        <f t="shared" si="99"/>
        <v>1.065127355</v>
      </c>
      <c r="N355" s="11">
        <f t="shared" ca="1" si="100"/>
        <v>1.0894954130000001</v>
      </c>
      <c r="O355" s="17">
        <f t="shared" si="111"/>
        <v>0</v>
      </c>
      <c r="P355" s="13">
        <f t="shared" ca="1" si="101"/>
        <v>89.495412999999999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45383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44405</v>
      </c>
      <c r="B356" s="69">
        <f t="shared" ca="1" si="114"/>
        <v>1089.963825</v>
      </c>
      <c r="C356" s="6">
        <f t="shared" si="105"/>
        <v>1000</v>
      </c>
      <c r="D356" s="12">
        <f ca="1">IF(A356&lt;$B$1,VLOOKUP(A356,[1]DI!$A$4:$B$15000,2,FALSE),0)</f>
        <v>4.1500000000000002E-2</v>
      </c>
      <c r="E356" s="13">
        <f t="shared" ca="1" si="97"/>
        <v>1.00016137</v>
      </c>
      <c r="F356" s="13">
        <f ca="1">(TRUNC(PRODUCT($E$12:$E355),16))</f>
        <v>1.0230431285980099</v>
      </c>
      <c r="G356" s="13">
        <f t="shared" si="106"/>
        <v>1</v>
      </c>
      <c r="H356" s="13">
        <f t="shared" ca="1" si="98"/>
        <v>1.02304313</v>
      </c>
      <c r="I356" s="12">
        <f t="shared" si="107"/>
        <v>7.0000000000000007E-2</v>
      </c>
      <c r="J356" s="34">
        <f t="shared" si="108"/>
        <v>44061</v>
      </c>
      <c r="K356" s="2">
        <f t="shared" si="109"/>
        <v>236</v>
      </c>
      <c r="L356" s="17">
        <f t="shared" si="110"/>
        <v>236</v>
      </c>
      <c r="M356" s="11">
        <f t="shared" si="99"/>
        <v>1.065413366</v>
      </c>
      <c r="N356" s="11">
        <f t="shared" ca="1" si="100"/>
        <v>1.0899638250000001</v>
      </c>
      <c r="O356" s="17">
        <f t="shared" si="111"/>
        <v>0</v>
      </c>
      <c r="P356" s="13">
        <f t="shared" ca="1" si="101"/>
        <v>89.963825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45383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44406</v>
      </c>
      <c r="B357" s="69">
        <f t="shared" ca="1" si="114"/>
        <v>1090.43244099</v>
      </c>
      <c r="C357" s="6">
        <f t="shared" si="105"/>
        <v>1000</v>
      </c>
      <c r="D357" s="12">
        <f ca="1">IF(A357&lt;$B$1,VLOOKUP(A357,[1]DI!$A$4:$B$15000,2,FALSE),0)</f>
        <v>4.1500000000000002E-2</v>
      </c>
      <c r="E357" s="13">
        <f t="shared" ca="1" si="97"/>
        <v>1.00016137</v>
      </c>
      <c r="F357" s="13">
        <f ca="1">(TRUNC(PRODUCT($E$12:$E356),16))</f>
        <v>1.02320821706767</v>
      </c>
      <c r="G357" s="13">
        <f t="shared" si="106"/>
        <v>1</v>
      </c>
      <c r="H357" s="13">
        <f t="shared" ca="1" si="98"/>
        <v>1.0232082199999999</v>
      </c>
      <c r="I357" s="12">
        <f t="shared" si="107"/>
        <v>7.0000000000000007E-2</v>
      </c>
      <c r="J357" s="34">
        <f t="shared" si="108"/>
        <v>44061</v>
      </c>
      <c r="K357" s="2">
        <f t="shared" si="109"/>
        <v>237</v>
      </c>
      <c r="L357" s="17">
        <f t="shared" si="110"/>
        <v>237</v>
      </c>
      <c r="M357" s="11">
        <f t="shared" si="99"/>
        <v>1.065699454</v>
      </c>
      <c r="N357" s="11">
        <f t="shared" ca="1" si="100"/>
        <v>1.0904324409999999</v>
      </c>
      <c r="O357" s="17">
        <f t="shared" si="111"/>
        <v>0</v>
      </c>
      <c r="P357" s="13">
        <f t="shared" ca="1" si="101"/>
        <v>90.432440990000003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45383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44407</v>
      </c>
      <c r="B358" s="69">
        <f t="shared" ca="1" si="114"/>
        <v>1090.901253</v>
      </c>
      <c r="C358" s="6">
        <f t="shared" si="105"/>
        <v>1000</v>
      </c>
      <c r="D358" s="12">
        <f ca="1">IF(A358&lt;$B$1,VLOOKUP(A358,[1]DI!$A$4:$B$15000,2,FALSE),0)</f>
        <v>4.1500000000000002E-2</v>
      </c>
      <c r="E358" s="13">
        <f t="shared" ca="1" si="97"/>
        <v>1.00016137</v>
      </c>
      <c r="F358" s="13">
        <f ca="1">(TRUNC(PRODUCT($E$12:$E357),16))</f>
        <v>1.0233733321776599</v>
      </c>
      <c r="G358" s="13">
        <f t="shared" si="106"/>
        <v>1</v>
      </c>
      <c r="H358" s="13">
        <f t="shared" ca="1" si="98"/>
        <v>1.0233733300000001</v>
      </c>
      <c r="I358" s="12">
        <f t="shared" si="107"/>
        <v>7.0000000000000007E-2</v>
      </c>
      <c r="J358" s="34">
        <f t="shared" si="108"/>
        <v>44061</v>
      </c>
      <c r="K358" s="2">
        <f t="shared" si="109"/>
        <v>238</v>
      </c>
      <c r="L358" s="17">
        <f t="shared" si="110"/>
        <v>238</v>
      </c>
      <c r="M358" s="11">
        <f t="shared" si="99"/>
        <v>1.0659856190000001</v>
      </c>
      <c r="N358" s="11">
        <f t="shared" ca="1" si="100"/>
        <v>1.090901253</v>
      </c>
      <c r="O358" s="17">
        <f t="shared" si="111"/>
        <v>0</v>
      </c>
      <c r="P358" s="13">
        <f t="shared" ca="1" si="101"/>
        <v>90.901252999999997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45383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44408</v>
      </c>
      <c r="B359" s="69">
        <f t="shared" ca="1" si="114"/>
        <v>1091.37026799</v>
      </c>
      <c r="C359" s="6">
        <f t="shared" si="105"/>
        <v>1000</v>
      </c>
      <c r="D359" s="12">
        <f ca="1">IF(A359&lt;$B$1,VLOOKUP(A359,[1]DI!$A$4:$B$15000,2,FALSE),0)</f>
        <v>0</v>
      </c>
      <c r="E359" s="13">
        <f t="shared" ca="1" si="97"/>
        <v>1</v>
      </c>
      <c r="F359" s="13">
        <f ca="1">(TRUNC(PRODUCT($E$12:$E358),16))</f>
        <v>1.0235384739322699</v>
      </c>
      <c r="G359" s="13">
        <f t="shared" si="106"/>
        <v>1</v>
      </c>
      <c r="H359" s="13">
        <f t="shared" ca="1" si="98"/>
        <v>1.0235384700000001</v>
      </c>
      <c r="I359" s="12">
        <f t="shared" si="107"/>
        <v>7.0000000000000007E-2</v>
      </c>
      <c r="J359" s="34">
        <f t="shared" si="108"/>
        <v>44061</v>
      </c>
      <c r="K359" s="2">
        <f t="shared" si="109"/>
        <v>238</v>
      </c>
      <c r="L359" s="17">
        <f t="shared" si="110"/>
        <v>239</v>
      </c>
      <c r="M359" s="11">
        <f t="shared" si="99"/>
        <v>1.0662718600000001</v>
      </c>
      <c r="N359" s="11">
        <f t="shared" ca="1" si="100"/>
        <v>1.0913702679999999</v>
      </c>
      <c r="O359" s="17">
        <f t="shared" si="111"/>
        <v>0</v>
      </c>
      <c r="P359" s="13">
        <f t="shared" ca="1" si="101"/>
        <v>91.370267990000002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45383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44409</v>
      </c>
      <c r="B360" s="69">
        <f t="shared" ca="1" si="114"/>
        <v>1091.37026799</v>
      </c>
      <c r="C360" s="6">
        <f t="shared" si="105"/>
        <v>1000</v>
      </c>
      <c r="D360" s="12">
        <f ca="1">IF(A360&lt;$B$1,VLOOKUP(A360,[1]DI!$A$4:$B$15000,2,FALSE),0)</f>
        <v>0</v>
      </c>
      <c r="E360" s="13">
        <f t="shared" ca="1" si="97"/>
        <v>1</v>
      </c>
      <c r="F360" s="13">
        <f ca="1">(TRUNC(PRODUCT($E$12:$E359),16))</f>
        <v>1.0235384739322699</v>
      </c>
      <c r="G360" s="13">
        <f t="shared" si="106"/>
        <v>1</v>
      </c>
      <c r="H360" s="13">
        <f t="shared" ca="1" si="98"/>
        <v>1.0235384700000001</v>
      </c>
      <c r="I360" s="12">
        <f t="shared" si="107"/>
        <v>7.0000000000000007E-2</v>
      </c>
      <c r="J360" s="34">
        <f t="shared" si="108"/>
        <v>44061</v>
      </c>
      <c r="K360" s="2">
        <f t="shared" si="109"/>
        <v>238</v>
      </c>
      <c r="L360" s="17">
        <f t="shared" si="110"/>
        <v>239</v>
      </c>
      <c r="M360" s="11">
        <f t="shared" si="99"/>
        <v>1.0662718600000001</v>
      </c>
      <c r="N360" s="11">
        <f t="shared" ca="1" si="100"/>
        <v>1.0913702679999999</v>
      </c>
      <c r="O360" s="17">
        <f t="shared" si="111"/>
        <v>0</v>
      </c>
      <c r="P360" s="13">
        <f t="shared" ca="1" si="101"/>
        <v>91.370267990000002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45383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44410</v>
      </c>
      <c r="B361" s="69">
        <f t="shared" ca="1" si="114"/>
        <v>1091.37026799</v>
      </c>
      <c r="C361" s="6">
        <f t="shared" si="105"/>
        <v>1000</v>
      </c>
      <c r="D361" s="12">
        <f ca="1">IF(A361&lt;$B$1,VLOOKUP(A361,[1]DI!$A$4:$B$15000,2,FALSE),0)</f>
        <v>4.1500000000000002E-2</v>
      </c>
      <c r="E361" s="13">
        <f t="shared" ca="1" si="97"/>
        <v>1.00016137</v>
      </c>
      <c r="F361" s="13">
        <f ca="1">(TRUNC(PRODUCT($E$12:$E360),16))</f>
        <v>1.0235384739322699</v>
      </c>
      <c r="G361" s="13">
        <f t="shared" si="106"/>
        <v>1</v>
      </c>
      <c r="H361" s="13">
        <f t="shared" ca="1" si="98"/>
        <v>1.0235384700000001</v>
      </c>
      <c r="I361" s="12">
        <f t="shared" si="107"/>
        <v>7.0000000000000007E-2</v>
      </c>
      <c r="J361" s="34">
        <f t="shared" si="108"/>
        <v>44061</v>
      </c>
      <c r="K361" s="2">
        <f t="shared" si="109"/>
        <v>239</v>
      </c>
      <c r="L361" s="17">
        <f t="shared" si="110"/>
        <v>239</v>
      </c>
      <c r="M361" s="11">
        <f t="shared" si="99"/>
        <v>1.0662718600000001</v>
      </c>
      <c r="N361" s="11">
        <f t="shared" ca="1" si="100"/>
        <v>1.0913702679999999</v>
      </c>
      <c r="O361" s="17">
        <f t="shared" si="111"/>
        <v>0</v>
      </c>
      <c r="P361" s="13">
        <f t="shared" ca="1" si="101"/>
        <v>91.370267990000002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45383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44411</v>
      </c>
      <c r="B362" s="69">
        <f t="shared" ca="1" si="114"/>
        <v>1091.839489</v>
      </c>
      <c r="C362" s="6">
        <f t="shared" si="105"/>
        <v>1000</v>
      </c>
      <c r="D362" s="12">
        <f ca="1">IF(A362&lt;$B$1,VLOOKUP(A362,[1]DI!$A$4:$B$15000,2,FALSE),0)</f>
        <v>4.1500000000000002E-2</v>
      </c>
      <c r="E362" s="13">
        <f t="shared" ca="1" si="97"/>
        <v>1.00016137</v>
      </c>
      <c r="F362" s="13">
        <f ca="1">(TRUNC(PRODUCT($E$12:$E361),16))</f>
        <v>1.0237036423358099</v>
      </c>
      <c r="G362" s="13">
        <f t="shared" si="106"/>
        <v>1</v>
      </c>
      <c r="H362" s="13">
        <f t="shared" ca="1" si="98"/>
        <v>1.0237036399999999</v>
      </c>
      <c r="I362" s="12">
        <f t="shared" si="107"/>
        <v>7.0000000000000007E-2</v>
      </c>
      <c r="J362" s="34">
        <f t="shared" si="108"/>
        <v>44061</v>
      </c>
      <c r="K362" s="2">
        <f t="shared" si="109"/>
        <v>240</v>
      </c>
      <c r="L362" s="17">
        <f t="shared" si="110"/>
        <v>240</v>
      </c>
      <c r="M362" s="11">
        <f t="shared" si="99"/>
        <v>1.066558178</v>
      </c>
      <c r="N362" s="11">
        <f t="shared" ca="1" si="100"/>
        <v>1.0918394890000001</v>
      </c>
      <c r="O362" s="17">
        <f t="shared" si="111"/>
        <v>0</v>
      </c>
      <c r="P362" s="13">
        <f t="shared" ca="1" si="101"/>
        <v>91.839489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45383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44412</v>
      </c>
      <c r="B363" s="69">
        <f t="shared" ca="1" si="114"/>
        <v>1092.3089150000001</v>
      </c>
      <c r="C363" s="6">
        <f t="shared" si="105"/>
        <v>1000</v>
      </c>
      <c r="D363" s="12">
        <f ca="1">IF(A363&lt;$B$1,VLOOKUP(A363,[1]DI!$A$4:$B$15000,2,FALSE),0)</f>
        <v>4.1500000000000002E-2</v>
      </c>
      <c r="E363" s="13">
        <f t="shared" ca="1" si="97"/>
        <v>1.00016137</v>
      </c>
      <c r="F363" s="13">
        <f ca="1">(TRUNC(PRODUCT($E$12:$E362),16))</f>
        <v>1.0238688373925799</v>
      </c>
      <c r="G363" s="13">
        <f t="shared" si="106"/>
        <v>1</v>
      </c>
      <c r="H363" s="13">
        <f t="shared" ca="1" si="98"/>
        <v>1.02386884</v>
      </c>
      <c r="I363" s="12">
        <f t="shared" si="107"/>
        <v>7.0000000000000007E-2</v>
      </c>
      <c r="J363" s="34">
        <f t="shared" si="108"/>
        <v>44061</v>
      </c>
      <c r="K363" s="2">
        <f t="shared" si="109"/>
        <v>241</v>
      </c>
      <c r="L363" s="17">
        <f t="shared" si="110"/>
        <v>241</v>
      </c>
      <c r="M363" s="11">
        <f t="shared" si="99"/>
        <v>1.066844573</v>
      </c>
      <c r="N363" s="11">
        <f t="shared" ca="1" si="100"/>
        <v>1.092308915</v>
      </c>
      <c r="O363" s="17">
        <f t="shared" si="111"/>
        <v>0</v>
      </c>
      <c r="P363" s="13">
        <f t="shared" ca="1" si="101"/>
        <v>92.308914999999999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45383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44413</v>
      </c>
      <c r="B364" s="69">
        <f t="shared" ca="1" si="114"/>
        <v>1092.7785369999999</v>
      </c>
      <c r="C364" s="6">
        <f t="shared" si="105"/>
        <v>1000</v>
      </c>
      <c r="D364" s="12">
        <f ca="1">IF(A364&lt;$B$1,VLOOKUP(A364,[1]DI!$A$4:$B$15000,2,FALSE),0)</f>
        <v>5.1499999999999997E-2</v>
      </c>
      <c r="E364" s="13">
        <f t="shared" ca="1" si="97"/>
        <v>1.0001993</v>
      </c>
      <c r="F364" s="13">
        <f ca="1">(TRUNC(PRODUCT($E$12:$E363),16))</f>
        <v>1.02403405910687</v>
      </c>
      <c r="G364" s="13">
        <f t="shared" si="106"/>
        <v>1</v>
      </c>
      <c r="H364" s="13">
        <f t="shared" ca="1" si="98"/>
        <v>1.02403406</v>
      </c>
      <c r="I364" s="12">
        <f t="shared" si="107"/>
        <v>7.0000000000000007E-2</v>
      </c>
      <c r="J364" s="34">
        <f t="shared" si="108"/>
        <v>44061</v>
      </c>
      <c r="K364" s="2">
        <f t="shared" si="109"/>
        <v>242</v>
      </c>
      <c r="L364" s="17">
        <f t="shared" si="110"/>
        <v>242</v>
      </c>
      <c r="M364" s="11">
        <f t="shared" si="99"/>
        <v>1.067131045</v>
      </c>
      <c r="N364" s="11">
        <f t="shared" ca="1" si="100"/>
        <v>1.092778537</v>
      </c>
      <c r="O364" s="17">
        <f t="shared" si="111"/>
        <v>0</v>
      </c>
      <c r="P364" s="13">
        <f t="shared" ca="1" si="101"/>
        <v>92.778537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45383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44414</v>
      </c>
      <c r="B365" s="69">
        <f t="shared" ca="1" si="114"/>
        <v>1093.289822</v>
      </c>
      <c r="C365" s="6">
        <f t="shared" si="105"/>
        <v>1000</v>
      </c>
      <c r="D365" s="12">
        <f ca="1">IF(A365&lt;$B$1,VLOOKUP(A365,[1]DI!$A$4:$B$15000,2,FALSE),0)</f>
        <v>5.1499999999999997E-2</v>
      </c>
      <c r="E365" s="13">
        <f t="shared" ca="1" si="97"/>
        <v>1.0001993</v>
      </c>
      <c r="F365" s="13">
        <f ca="1">(TRUNC(PRODUCT($E$12:$E364),16))</f>
        <v>1.02423814909485</v>
      </c>
      <c r="G365" s="13">
        <f t="shared" si="106"/>
        <v>1</v>
      </c>
      <c r="H365" s="13">
        <f t="shared" ca="1" si="98"/>
        <v>1.02423815</v>
      </c>
      <c r="I365" s="12">
        <f t="shared" si="107"/>
        <v>7.0000000000000007E-2</v>
      </c>
      <c r="J365" s="34">
        <f t="shared" si="108"/>
        <v>44061</v>
      </c>
      <c r="K365" s="2">
        <f t="shared" si="109"/>
        <v>243</v>
      </c>
      <c r="L365" s="17">
        <f t="shared" si="110"/>
        <v>243</v>
      </c>
      <c r="M365" s="11">
        <f t="shared" si="99"/>
        <v>1.0674175939999999</v>
      </c>
      <c r="N365" s="11">
        <f t="shared" ca="1" si="100"/>
        <v>1.093289822</v>
      </c>
      <c r="O365" s="17">
        <f t="shared" si="111"/>
        <v>0</v>
      </c>
      <c r="P365" s="13">
        <f t="shared" ca="1" si="101"/>
        <v>93.289822000000001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45383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44415</v>
      </c>
      <c r="B366" s="69">
        <f t="shared" ca="1" si="114"/>
        <v>1093.801346</v>
      </c>
      <c r="C366" s="6">
        <f t="shared" si="105"/>
        <v>1000</v>
      </c>
      <c r="D366" s="12">
        <f ca="1">IF(A366&lt;$B$1,VLOOKUP(A366,[1]DI!$A$4:$B$15000,2,FALSE),0)</f>
        <v>0</v>
      </c>
      <c r="E366" s="13">
        <f t="shared" ca="1" si="97"/>
        <v>1</v>
      </c>
      <c r="F366" s="13">
        <f ca="1">(TRUNC(PRODUCT($E$12:$E365),16))</f>
        <v>1.02444227975796</v>
      </c>
      <c r="G366" s="13">
        <f t="shared" si="106"/>
        <v>1</v>
      </c>
      <c r="H366" s="13">
        <f t="shared" ca="1" si="98"/>
        <v>1.0244422799999999</v>
      </c>
      <c r="I366" s="12">
        <f t="shared" si="107"/>
        <v>7.0000000000000007E-2</v>
      </c>
      <c r="J366" s="34">
        <f t="shared" si="108"/>
        <v>44061</v>
      </c>
      <c r="K366" s="2">
        <f t="shared" si="109"/>
        <v>243</v>
      </c>
      <c r="L366" s="17">
        <f t="shared" si="110"/>
        <v>244</v>
      </c>
      <c r="M366" s="11">
        <f t="shared" si="99"/>
        <v>1.06770422</v>
      </c>
      <c r="N366" s="11">
        <f t="shared" ca="1" si="100"/>
        <v>1.093801346</v>
      </c>
      <c r="O366" s="17">
        <f t="shared" si="111"/>
        <v>0</v>
      </c>
      <c r="P366" s="13">
        <f t="shared" ca="1" si="101"/>
        <v>93.801345999999995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45383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44416</v>
      </c>
      <c r="B367" s="69">
        <f t="shared" ca="1" si="114"/>
        <v>1093.801346</v>
      </c>
      <c r="C367" s="6">
        <f t="shared" si="105"/>
        <v>1000</v>
      </c>
      <c r="D367" s="12">
        <f ca="1">IF(A367&lt;$B$1,VLOOKUP(A367,[1]DI!$A$4:$B$15000,2,FALSE),0)</f>
        <v>0</v>
      </c>
      <c r="E367" s="13">
        <f t="shared" ca="1" si="97"/>
        <v>1</v>
      </c>
      <c r="F367" s="13">
        <f ca="1">(TRUNC(PRODUCT($E$12:$E366),16))</f>
        <v>1.02444227975796</v>
      </c>
      <c r="G367" s="13">
        <f t="shared" si="106"/>
        <v>1</v>
      </c>
      <c r="H367" s="13">
        <f t="shared" ca="1" si="98"/>
        <v>1.0244422799999999</v>
      </c>
      <c r="I367" s="12">
        <f t="shared" si="107"/>
        <v>7.0000000000000007E-2</v>
      </c>
      <c r="J367" s="34">
        <f t="shared" si="108"/>
        <v>44061</v>
      </c>
      <c r="K367" s="2">
        <f t="shared" si="109"/>
        <v>243</v>
      </c>
      <c r="L367" s="17">
        <f t="shared" si="110"/>
        <v>244</v>
      </c>
      <c r="M367" s="11">
        <f t="shared" si="99"/>
        <v>1.06770422</v>
      </c>
      <c r="N367" s="11">
        <f t="shared" ca="1" si="100"/>
        <v>1.093801346</v>
      </c>
      <c r="O367" s="17">
        <f t="shared" si="111"/>
        <v>0</v>
      </c>
      <c r="P367" s="13">
        <f t="shared" ca="1" si="101"/>
        <v>93.801345999999995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45383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44417</v>
      </c>
      <c r="B368" s="69">
        <f t="shared" ca="1" si="114"/>
        <v>1093.801346</v>
      </c>
      <c r="C368" s="6">
        <f t="shared" si="105"/>
        <v>1000</v>
      </c>
      <c r="D368" s="12">
        <f ca="1">IF(A368&lt;$B$1,VLOOKUP(A368,[1]DI!$A$4:$B$15000,2,FALSE),0)</f>
        <v>5.1499999999999997E-2</v>
      </c>
      <c r="E368" s="13">
        <f t="shared" ca="1" si="97"/>
        <v>1.0001993</v>
      </c>
      <c r="F368" s="13">
        <f ca="1">(TRUNC(PRODUCT($E$12:$E367),16))</f>
        <v>1.02444227975796</v>
      </c>
      <c r="G368" s="13">
        <f t="shared" si="106"/>
        <v>1</v>
      </c>
      <c r="H368" s="13">
        <f t="shared" ca="1" si="98"/>
        <v>1.0244422799999999</v>
      </c>
      <c r="I368" s="12">
        <f t="shared" si="107"/>
        <v>7.0000000000000007E-2</v>
      </c>
      <c r="J368" s="34">
        <f t="shared" si="108"/>
        <v>44061</v>
      </c>
      <c r="K368" s="2">
        <f t="shared" si="109"/>
        <v>244</v>
      </c>
      <c r="L368" s="17">
        <f t="shared" si="110"/>
        <v>244</v>
      </c>
      <c r="M368" s="11">
        <f t="shared" si="99"/>
        <v>1.06770422</v>
      </c>
      <c r="N368" s="11">
        <f t="shared" ca="1" si="100"/>
        <v>1.093801346</v>
      </c>
      <c r="O368" s="17">
        <f t="shared" si="111"/>
        <v>0</v>
      </c>
      <c r="P368" s="13">
        <f t="shared" ca="1" si="101"/>
        <v>93.801345999999995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45383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44418</v>
      </c>
      <c r="B369" s="69">
        <f t="shared" ca="1" si="114"/>
        <v>1094.3131079899999</v>
      </c>
      <c r="C369" s="6">
        <f t="shared" si="105"/>
        <v>1000</v>
      </c>
      <c r="D369" s="12">
        <f ca="1">IF(A369&lt;$B$1,VLOOKUP(A369,[1]DI!$A$4:$B$15000,2,FALSE),0)</f>
        <v>5.1499999999999997E-2</v>
      </c>
      <c r="E369" s="13">
        <f t="shared" ca="1" si="97"/>
        <v>1.0001993</v>
      </c>
      <c r="F369" s="13">
        <f ca="1">(TRUNC(PRODUCT($E$12:$E368),16))</f>
        <v>1.0246464511043201</v>
      </c>
      <c r="G369" s="13">
        <f t="shared" si="106"/>
        <v>1</v>
      </c>
      <c r="H369" s="13">
        <f t="shared" ca="1" si="98"/>
        <v>1.0246464500000001</v>
      </c>
      <c r="I369" s="12">
        <f t="shared" si="107"/>
        <v>7.0000000000000007E-2</v>
      </c>
      <c r="J369" s="34">
        <f t="shared" si="108"/>
        <v>44061</v>
      </c>
      <c r="K369" s="2">
        <f t="shared" si="109"/>
        <v>245</v>
      </c>
      <c r="L369" s="17">
        <f t="shared" si="110"/>
        <v>245</v>
      </c>
      <c r="M369" s="11">
        <f t="shared" si="99"/>
        <v>1.067990923</v>
      </c>
      <c r="N369" s="11">
        <f t="shared" ca="1" si="100"/>
        <v>1.0943131079999999</v>
      </c>
      <c r="O369" s="17">
        <f t="shared" si="111"/>
        <v>0</v>
      </c>
      <c r="P369" s="13">
        <f t="shared" ca="1" si="101"/>
        <v>94.313107990000006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45383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44419</v>
      </c>
      <c r="B370" s="69">
        <f t="shared" ca="1" si="114"/>
        <v>1094.8251089999999</v>
      </c>
      <c r="C370" s="6">
        <f t="shared" si="105"/>
        <v>1000</v>
      </c>
      <c r="D370" s="12">
        <f ca="1">IF(A370&lt;$B$1,VLOOKUP(A370,[1]DI!$A$4:$B$15000,2,FALSE),0)</f>
        <v>5.1499999999999997E-2</v>
      </c>
      <c r="E370" s="13">
        <f t="shared" ca="1" si="97"/>
        <v>1.0001993</v>
      </c>
      <c r="F370" s="13">
        <f ca="1">(TRUNC(PRODUCT($E$12:$E369),16))</f>
        <v>1.02485066314202</v>
      </c>
      <c r="G370" s="13">
        <f t="shared" si="106"/>
        <v>1</v>
      </c>
      <c r="H370" s="13">
        <f t="shared" ca="1" si="98"/>
        <v>1.02485066</v>
      </c>
      <c r="I370" s="12">
        <f t="shared" si="107"/>
        <v>7.0000000000000007E-2</v>
      </c>
      <c r="J370" s="34">
        <f t="shared" si="108"/>
        <v>44061</v>
      </c>
      <c r="K370" s="2">
        <f t="shared" si="109"/>
        <v>246</v>
      </c>
      <c r="L370" s="17">
        <f t="shared" si="110"/>
        <v>246</v>
      </c>
      <c r="M370" s="11">
        <f t="shared" si="99"/>
        <v>1.0682777029999999</v>
      </c>
      <c r="N370" s="11">
        <f t="shared" ca="1" si="100"/>
        <v>1.0948251090000001</v>
      </c>
      <c r="O370" s="17">
        <f t="shared" si="111"/>
        <v>0</v>
      </c>
      <c r="P370" s="13">
        <f t="shared" ca="1" si="101"/>
        <v>94.825108999999998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45383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44420</v>
      </c>
      <c r="B371" s="69">
        <f t="shared" ca="1" si="114"/>
        <v>1095.33736</v>
      </c>
      <c r="C371" s="6">
        <f t="shared" si="105"/>
        <v>1000</v>
      </c>
      <c r="D371" s="12">
        <f ca="1">IF(A371&lt;$B$1,VLOOKUP(A371,[1]DI!$A$4:$B$15000,2,FALSE),0)</f>
        <v>5.1499999999999997E-2</v>
      </c>
      <c r="E371" s="13">
        <f t="shared" ca="1" si="97"/>
        <v>1.0001993</v>
      </c>
      <c r="F371" s="13">
        <f ca="1">(TRUNC(PRODUCT($E$12:$E370),16))</f>
        <v>1.02505491587919</v>
      </c>
      <c r="G371" s="13">
        <f t="shared" si="106"/>
        <v>1</v>
      </c>
      <c r="H371" s="13">
        <f t="shared" ca="1" si="98"/>
        <v>1.0250549200000001</v>
      </c>
      <c r="I371" s="12">
        <f t="shared" si="107"/>
        <v>7.0000000000000007E-2</v>
      </c>
      <c r="J371" s="34">
        <f t="shared" si="108"/>
        <v>44061</v>
      </c>
      <c r="K371" s="2">
        <f t="shared" si="109"/>
        <v>247</v>
      </c>
      <c r="L371" s="17">
        <f t="shared" si="110"/>
        <v>247</v>
      </c>
      <c r="M371" s="11">
        <f t="shared" si="99"/>
        <v>1.06856456</v>
      </c>
      <c r="N371" s="11">
        <f t="shared" ca="1" si="100"/>
        <v>1.09533736</v>
      </c>
      <c r="O371" s="17">
        <f t="shared" si="111"/>
        <v>0</v>
      </c>
      <c r="P371" s="13">
        <f t="shared" ca="1" si="101"/>
        <v>95.337360000000004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45383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44421</v>
      </c>
      <c r="B372" s="69">
        <f t="shared" ca="1" si="114"/>
        <v>1095.84983799</v>
      </c>
      <c r="C372" s="6">
        <f t="shared" si="105"/>
        <v>1000</v>
      </c>
      <c r="D372" s="12">
        <f ca="1">IF(A372&lt;$B$1,VLOOKUP(A372,[1]DI!$A$4:$B$15000,2,FALSE),0)</f>
        <v>5.1499999999999997E-2</v>
      </c>
      <c r="E372" s="13">
        <f t="shared" ca="1" si="97"/>
        <v>1.0001993</v>
      </c>
      <c r="F372" s="13">
        <f ca="1">(TRUNC(PRODUCT($E$12:$E371),16))</f>
        <v>1.0252592093239199</v>
      </c>
      <c r="G372" s="13">
        <f t="shared" si="106"/>
        <v>1</v>
      </c>
      <c r="H372" s="13">
        <f t="shared" ca="1" si="98"/>
        <v>1.02525921</v>
      </c>
      <c r="I372" s="12">
        <f t="shared" si="107"/>
        <v>7.0000000000000007E-2</v>
      </c>
      <c r="J372" s="34">
        <f t="shared" si="108"/>
        <v>44061</v>
      </c>
      <c r="K372" s="2">
        <f t="shared" si="109"/>
        <v>248</v>
      </c>
      <c r="L372" s="17">
        <f t="shared" si="110"/>
        <v>248</v>
      </c>
      <c r="M372" s="11">
        <f t="shared" si="99"/>
        <v>1.068851494</v>
      </c>
      <c r="N372" s="11">
        <f t="shared" ca="1" si="100"/>
        <v>1.0958498379999999</v>
      </c>
      <c r="O372" s="17">
        <f t="shared" si="111"/>
        <v>0</v>
      </c>
      <c r="P372" s="13">
        <f t="shared" ca="1" si="101"/>
        <v>95.849837989999997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45383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>
        <f t="shared" si="104"/>
        <v>44422</v>
      </c>
      <c r="B373" s="69">
        <f t="shared" ref="B373:B436" ca="1" si="115">IF(A373&lt;=TODAY(),C373+P373,IF(AND(A373&gt;TODAY(),A373&lt;=$B$1),IF(VLOOKUP(TODAY(),$A$10:$D$5000,4,FALSE)=0,"n.d",C373+P373),"n.d"))</f>
        <v>1096.362556</v>
      </c>
      <c r="C373" s="6">
        <f t="shared" ref="C373:C436" si="116">(C372-R372)</f>
        <v>1000</v>
      </c>
      <c r="D373" s="12">
        <f ca="1">IF(A373&lt;$B$1,VLOOKUP(A373,[1]DI!$A$4:$B$15000,2,FALSE),0)</f>
        <v>0</v>
      </c>
      <c r="E373" s="13">
        <f t="shared" ref="E373:E436" ca="1" si="117">ROUND(((1+D373)^(1/252)),8)</f>
        <v>1</v>
      </c>
      <c r="F373" s="13">
        <f ca="1">(TRUNC(PRODUCT($E$12:$E372),16))</f>
        <v>1.02546354348434</v>
      </c>
      <c r="G373" s="13">
        <f t="shared" ref="G373:G436" si="118">IF(O372&gt;0,F372,G372)</f>
        <v>1</v>
      </c>
      <c r="H373" s="13">
        <f t="shared" ref="H373:H436" ca="1" si="119">ROUND(F373/G373,8)</f>
        <v>1.0254635400000001</v>
      </c>
      <c r="I373" s="12">
        <f t="shared" si="107"/>
        <v>7.0000000000000007E-2</v>
      </c>
      <c r="J373" s="34">
        <f t="shared" ref="J373:J436" si="120">IF(O372&gt;0,VLOOKUP(O372,W$12:AG$150,2),J372)</f>
        <v>44061</v>
      </c>
      <c r="K373" s="2">
        <f t="shared" ref="K373:K436" si="121">IF(A373&gt;J373,IF(NETWORKDAYS(J373,A373,$W$21:$W$544)-1=0,1,NETWORKDAYS(J373,A373,$W$21:$W$544)-1),0)</f>
        <v>248</v>
      </c>
      <c r="L373" s="17">
        <f t="shared" ref="L373:L436" si="122">IF(AND(K373=1,K372=1),1,IF(K373&gt;0,IF(K373=K372,K373+1,K373),0))</f>
        <v>249</v>
      </c>
      <c r="M373" s="11">
        <f t="shared" ref="M373:M436" si="123">ROUND((I373+1)^(L373/252),9)</f>
        <v>1.069138505</v>
      </c>
      <c r="N373" s="11">
        <f t="shared" ref="N373:N436" ca="1" si="124">ROUND(H373*M373,9)</f>
        <v>1.0963625560000001</v>
      </c>
      <c r="O373" s="17">
        <f t="shared" ref="O373:O436" si="125">IF(VLOOKUP(A373,X$12:AE$150,8)=VLOOKUP(A372,X$12:AE$150,8),0,VLOOKUP(A373,X$12:AE$150,8))</f>
        <v>0</v>
      </c>
      <c r="P373" s="13">
        <f t="shared" ref="P373:P436" ca="1" si="126">TRUNC(((N373-1)*C373),8)</f>
        <v>96.362555999999998</v>
      </c>
      <c r="Q373" s="20">
        <f t="shared" si="102"/>
        <v>0</v>
      </c>
      <c r="R373" s="13">
        <f t="shared" ref="R373:R436" si="127">IF(Q373&gt;0,TRUNC(Q373*C$12,8),0)</f>
        <v>0</v>
      </c>
      <c r="S373" s="4" t="str">
        <f t="shared" ref="S373:S436" si="128">IF(O372&gt;0,VLOOKUP(O372,W$12:AG$150,10),S372)</f>
        <v>A+J=</v>
      </c>
      <c r="T373" s="34">
        <f t="shared" ref="T373:T436" si="129">IF(O372&gt;0,VLOOKUP(O372,W$12:AG$150,11),T372)</f>
        <v>45383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>
        <f t="shared" si="104"/>
        <v>44423</v>
      </c>
      <c r="B374" s="69">
        <f t="shared" ca="1" si="115"/>
        <v>1096.362556</v>
      </c>
      <c r="C374" s="6">
        <f t="shared" si="116"/>
        <v>1000</v>
      </c>
      <c r="D374" s="12">
        <f ca="1">IF(A374&lt;$B$1,VLOOKUP(A374,[1]DI!$A$4:$B$15000,2,FALSE),0)</f>
        <v>0</v>
      </c>
      <c r="E374" s="13">
        <f t="shared" ca="1" si="117"/>
        <v>1</v>
      </c>
      <c r="F374" s="13">
        <f ca="1">(TRUNC(PRODUCT($E$12:$E373),16))</f>
        <v>1.02546354348434</v>
      </c>
      <c r="G374" s="13">
        <f t="shared" si="118"/>
        <v>1</v>
      </c>
      <c r="H374" s="13">
        <f t="shared" ca="1" si="119"/>
        <v>1.0254635400000001</v>
      </c>
      <c r="I374" s="12">
        <f t="shared" si="107"/>
        <v>7.0000000000000007E-2</v>
      </c>
      <c r="J374" s="34">
        <f t="shared" si="120"/>
        <v>44061</v>
      </c>
      <c r="K374" s="2">
        <f t="shared" si="121"/>
        <v>248</v>
      </c>
      <c r="L374" s="17">
        <f t="shared" si="122"/>
        <v>249</v>
      </c>
      <c r="M374" s="11">
        <f t="shared" si="123"/>
        <v>1.069138505</v>
      </c>
      <c r="N374" s="11">
        <f t="shared" ca="1" si="124"/>
        <v>1.0963625560000001</v>
      </c>
      <c r="O374" s="17">
        <f t="shared" si="125"/>
        <v>0</v>
      </c>
      <c r="P374" s="13">
        <f t="shared" ca="1" si="126"/>
        <v>96.362555999999998</v>
      </c>
      <c r="Q374" s="20">
        <f t="shared" si="102"/>
        <v>0</v>
      </c>
      <c r="R374" s="13">
        <f t="shared" si="127"/>
        <v>0</v>
      </c>
      <c r="S374" s="4" t="str">
        <f t="shared" si="128"/>
        <v>A+J=</v>
      </c>
      <c r="T374" s="34">
        <f t="shared" si="129"/>
        <v>45383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>
        <f t="shared" si="104"/>
        <v>44424</v>
      </c>
      <c r="B375" s="69">
        <f t="shared" ca="1" si="115"/>
        <v>1096.362556</v>
      </c>
      <c r="C375" s="6">
        <f t="shared" si="116"/>
        <v>1000</v>
      </c>
      <c r="D375" s="12">
        <f ca="1">IF(A375&lt;$B$1,VLOOKUP(A375,[1]DI!$A$4:$B$15000,2,FALSE),0)</f>
        <v>5.1499999999999997E-2</v>
      </c>
      <c r="E375" s="13">
        <f t="shared" ca="1" si="117"/>
        <v>1.0001993</v>
      </c>
      <c r="F375" s="13">
        <f ca="1">(TRUNC(PRODUCT($E$12:$E374),16))</f>
        <v>1.02546354348434</v>
      </c>
      <c r="G375" s="13">
        <f t="shared" si="118"/>
        <v>1</v>
      </c>
      <c r="H375" s="13">
        <f t="shared" ca="1" si="119"/>
        <v>1.0254635400000001</v>
      </c>
      <c r="I375" s="12">
        <f t="shared" si="107"/>
        <v>7.0000000000000007E-2</v>
      </c>
      <c r="J375" s="34">
        <f t="shared" si="120"/>
        <v>44061</v>
      </c>
      <c r="K375" s="2">
        <f t="shared" si="121"/>
        <v>249</v>
      </c>
      <c r="L375" s="17">
        <f t="shared" si="122"/>
        <v>249</v>
      </c>
      <c r="M375" s="11">
        <f t="shared" si="123"/>
        <v>1.069138505</v>
      </c>
      <c r="N375" s="11">
        <f t="shared" ca="1" si="124"/>
        <v>1.0963625560000001</v>
      </c>
      <c r="O375" s="17">
        <f t="shared" si="125"/>
        <v>0</v>
      </c>
      <c r="P375" s="13">
        <f t="shared" ca="1" si="126"/>
        <v>96.362555999999998</v>
      </c>
      <c r="Q375" s="20">
        <f t="shared" si="102"/>
        <v>0</v>
      </c>
      <c r="R375" s="13">
        <f t="shared" si="127"/>
        <v>0</v>
      </c>
      <c r="S375" s="4" t="str">
        <f t="shared" si="128"/>
        <v>A+J=</v>
      </c>
      <c r="T375" s="34">
        <f t="shared" si="129"/>
        <v>45383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>
        <f t="shared" si="104"/>
        <v>44425</v>
      </c>
      <c r="B376" s="69">
        <f t="shared" ca="1" si="115"/>
        <v>1096.875524</v>
      </c>
      <c r="C376" s="6">
        <f t="shared" si="116"/>
        <v>1000</v>
      </c>
      <c r="D376" s="12">
        <f ca="1">IF(A376&lt;$B$1,VLOOKUP(A376,[1]DI!$A$4:$B$15000,2,FALSE),0)</f>
        <v>5.1499999999999997E-2</v>
      </c>
      <c r="E376" s="13">
        <f t="shared" ca="1" si="117"/>
        <v>1.0001993</v>
      </c>
      <c r="F376" s="13">
        <f ca="1">(TRUNC(PRODUCT($E$12:$E375),16))</f>
        <v>1.02566791836856</v>
      </c>
      <c r="G376" s="13">
        <f t="shared" si="118"/>
        <v>1</v>
      </c>
      <c r="H376" s="13">
        <f t="shared" ca="1" si="119"/>
        <v>1.0256679200000001</v>
      </c>
      <c r="I376" s="12">
        <f t="shared" si="107"/>
        <v>7.0000000000000007E-2</v>
      </c>
      <c r="J376" s="34">
        <f t="shared" si="120"/>
        <v>44061</v>
      </c>
      <c r="K376" s="2">
        <f t="shared" si="121"/>
        <v>250</v>
      </c>
      <c r="L376" s="17">
        <f t="shared" si="122"/>
        <v>250</v>
      </c>
      <c r="M376" s="11">
        <f t="shared" si="123"/>
        <v>1.0694255930000001</v>
      </c>
      <c r="N376" s="11">
        <f t="shared" ca="1" si="124"/>
        <v>1.0968755240000001</v>
      </c>
      <c r="O376" s="17">
        <f t="shared" si="125"/>
        <v>0</v>
      </c>
      <c r="P376" s="13">
        <f t="shared" ca="1" si="126"/>
        <v>96.875523999999999</v>
      </c>
      <c r="Q376" s="20">
        <f t="shared" si="102"/>
        <v>0</v>
      </c>
      <c r="R376" s="13">
        <f t="shared" si="127"/>
        <v>0</v>
      </c>
      <c r="S376" s="4" t="str">
        <f t="shared" si="128"/>
        <v>A+J=</v>
      </c>
      <c r="T376" s="34">
        <f t="shared" si="129"/>
        <v>45383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>
        <f t="shared" si="104"/>
        <v>44426</v>
      </c>
      <c r="B377" s="69">
        <f t="shared" ca="1" si="115"/>
        <v>1097.388719</v>
      </c>
      <c r="C377" s="6">
        <f t="shared" si="116"/>
        <v>1000</v>
      </c>
      <c r="D377" s="12">
        <f ca="1">IF(A377&lt;$B$1,VLOOKUP(A377,[1]DI!$A$4:$B$15000,2,FALSE),0)</f>
        <v>5.1499999999999997E-2</v>
      </c>
      <c r="E377" s="13">
        <f t="shared" ca="1" si="117"/>
        <v>1.0001993</v>
      </c>
      <c r="F377" s="13">
        <f ca="1">(TRUNC(PRODUCT($E$12:$E376),16))</f>
        <v>1.02587233398469</v>
      </c>
      <c r="G377" s="13">
        <f t="shared" si="118"/>
        <v>1</v>
      </c>
      <c r="H377" s="13">
        <f t="shared" ca="1" si="119"/>
        <v>1.0258723300000001</v>
      </c>
      <c r="I377" s="12">
        <f t="shared" si="107"/>
        <v>7.0000000000000007E-2</v>
      </c>
      <c r="J377" s="34">
        <f t="shared" si="120"/>
        <v>44061</v>
      </c>
      <c r="K377" s="2">
        <f t="shared" si="121"/>
        <v>251</v>
      </c>
      <c r="L377" s="17">
        <f t="shared" si="122"/>
        <v>251</v>
      </c>
      <c r="M377" s="11">
        <f t="shared" si="123"/>
        <v>1.0697127580000001</v>
      </c>
      <c r="N377" s="11">
        <f t="shared" ca="1" si="124"/>
        <v>1.097388719</v>
      </c>
      <c r="O377" s="17">
        <f t="shared" si="125"/>
        <v>0</v>
      </c>
      <c r="P377" s="13">
        <f t="shared" ca="1" si="126"/>
        <v>97.388718999999995</v>
      </c>
      <c r="Q377" s="20">
        <f t="shared" si="102"/>
        <v>0</v>
      </c>
      <c r="R377" s="13">
        <f t="shared" si="127"/>
        <v>0</v>
      </c>
      <c r="S377" s="4" t="str">
        <f t="shared" si="128"/>
        <v>A+J=</v>
      </c>
      <c r="T377" s="34">
        <f t="shared" si="129"/>
        <v>45383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>
        <f t="shared" si="104"/>
        <v>44427</v>
      </c>
      <c r="B378" s="69">
        <f t="shared" ca="1" si="115"/>
        <v>1097.902165</v>
      </c>
      <c r="C378" s="6">
        <f t="shared" si="116"/>
        <v>1000</v>
      </c>
      <c r="D378" s="12">
        <f ca="1">IF(A378&lt;$B$1,VLOOKUP(A378,[1]DI!$A$4:$B$15000,2,FALSE),0)</f>
        <v>5.1499999999999997E-2</v>
      </c>
      <c r="E378" s="13">
        <f t="shared" ca="1" si="117"/>
        <v>1.0001993</v>
      </c>
      <c r="F378" s="13">
        <f ca="1">(TRUNC(PRODUCT($E$12:$E377),16))</f>
        <v>1.0260767903408501</v>
      </c>
      <c r="G378" s="13">
        <f t="shared" si="118"/>
        <v>1</v>
      </c>
      <c r="H378" s="13">
        <f t="shared" ca="1" si="119"/>
        <v>1.0260767900000001</v>
      </c>
      <c r="I378" s="12">
        <f t="shared" si="107"/>
        <v>7.0000000000000007E-2</v>
      </c>
      <c r="J378" s="34">
        <f t="shared" si="120"/>
        <v>44061</v>
      </c>
      <c r="K378" s="2">
        <f t="shared" si="121"/>
        <v>252</v>
      </c>
      <c r="L378" s="17">
        <f t="shared" si="122"/>
        <v>252</v>
      </c>
      <c r="M378" s="11">
        <f t="shared" si="123"/>
        <v>1.07</v>
      </c>
      <c r="N378" s="11">
        <f t="shared" ca="1" si="124"/>
        <v>1.097902165</v>
      </c>
      <c r="O378" s="17">
        <f t="shared" si="125"/>
        <v>0</v>
      </c>
      <c r="P378" s="13">
        <f t="shared" ca="1" si="126"/>
        <v>97.902164999999997</v>
      </c>
      <c r="Q378" s="20">
        <f t="shared" si="102"/>
        <v>0</v>
      </c>
      <c r="R378" s="13">
        <f t="shared" si="127"/>
        <v>0</v>
      </c>
      <c r="S378" s="4" t="str">
        <f t="shared" si="128"/>
        <v>A+J=</v>
      </c>
      <c r="T378" s="34">
        <f t="shared" si="129"/>
        <v>45383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>
        <f t="shared" si="104"/>
        <v>44428</v>
      </c>
      <c r="B379" s="69">
        <f t="shared" ca="1" si="115"/>
        <v>1098.4158500000001</v>
      </c>
      <c r="C379" s="6">
        <f t="shared" si="116"/>
        <v>1000</v>
      </c>
      <c r="D379" s="12">
        <f ca="1">IF(A379&lt;$B$1,VLOOKUP(A379,[1]DI!$A$4:$B$15000,2,FALSE),0)</f>
        <v>5.1499999999999997E-2</v>
      </c>
      <c r="E379" s="13">
        <f t="shared" ca="1" si="117"/>
        <v>1.0001993</v>
      </c>
      <c r="F379" s="13">
        <f ca="1">(TRUNC(PRODUCT($E$12:$E378),16))</f>
        <v>1.0262812874451701</v>
      </c>
      <c r="G379" s="13">
        <f t="shared" si="118"/>
        <v>1</v>
      </c>
      <c r="H379" s="13">
        <f t="shared" ca="1" si="119"/>
        <v>1.02628129</v>
      </c>
      <c r="I379" s="12">
        <f t="shared" si="107"/>
        <v>7.0000000000000007E-2</v>
      </c>
      <c r="J379" s="34">
        <f t="shared" si="120"/>
        <v>44061</v>
      </c>
      <c r="K379" s="2">
        <f t="shared" si="121"/>
        <v>253</v>
      </c>
      <c r="L379" s="17">
        <f t="shared" si="122"/>
        <v>253</v>
      </c>
      <c r="M379" s="11">
        <f t="shared" si="123"/>
        <v>1.070287319</v>
      </c>
      <c r="N379" s="11">
        <f t="shared" ca="1" si="124"/>
        <v>1.0984158500000001</v>
      </c>
      <c r="O379" s="17">
        <f t="shared" si="125"/>
        <v>0</v>
      </c>
      <c r="P379" s="13">
        <f t="shared" ca="1" si="126"/>
        <v>98.415850000000006</v>
      </c>
      <c r="Q379" s="20">
        <f t="shared" si="102"/>
        <v>0</v>
      </c>
      <c r="R379" s="13">
        <f t="shared" si="127"/>
        <v>0</v>
      </c>
      <c r="S379" s="4" t="str">
        <f t="shared" si="128"/>
        <v>A+J=</v>
      </c>
      <c r="T379" s="34">
        <f t="shared" si="129"/>
        <v>45383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>
        <f t="shared" si="104"/>
        <v>44429</v>
      </c>
      <c r="B380" s="69">
        <f t="shared" ca="1" si="115"/>
        <v>1098.9297759999999</v>
      </c>
      <c r="C380" s="6">
        <f t="shared" si="116"/>
        <v>1000</v>
      </c>
      <c r="D380" s="12">
        <f ca="1">IF(A380&lt;$B$1,VLOOKUP(A380,[1]DI!$A$4:$B$15000,2,FALSE),0)</f>
        <v>0</v>
      </c>
      <c r="E380" s="13">
        <f t="shared" ca="1" si="117"/>
        <v>1</v>
      </c>
      <c r="F380" s="13">
        <f ca="1">(TRUNC(PRODUCT($E$12:$E379),16))</f>
        <v>1.0264858253057501</v>
      </c>
      <c r="G380" s="13">
        <f t="shared" si="118"/>
        <v>1</v>
      </c>
      <c r="H380" s="13">
        <f t="shared" ca="1" si="119"/>
        <v>1.0264858299999999</v>
      </c>
      <c r="I380" s="12">
        <f t="shared" si="107"/>
        <v>7.0000000000000007E-2</v>
      </c>
      <c r="J380" s="34">
        <f t="shared" si="120"/>
        <v>44061</v>
      </c>
      <c r="K380" s="2">
        <f t="shared" si="121"/>
        <v>253</v>
      </c>
      <c r="L380" s="17">
        <f t="shared" si="122"/>
        <v>254</v>
      </c>
      <c r="M380" s="11">
        <f t="shared" si="123"/>
        <v>1.0705747160000001</v>
      </c>
      <c r="N380" s="11">
        <f t="shared" ca="1" si="124"/>
        <v>1.0989297760000001</v>
      </c>
      <c r="O380" s="17">
        <f t="shared" si="125"/>
        <v>0</v>
      </c>
      <c r="P380" s="13">
        <f t="shared" ca="1" si="126"/>
        <v>98.929776000000004</v>
      </c>
      <c r="Q380" s="20">
        <f t="shared" si="102"/>
        <v>0</v>
      </c>
      <c r="R380" s="13">
        <f t="shared" si="127"/>
        <v>0</v>
      </c>
      <c r="S380" s="4" t="str">
        <f t="shared" si="128"/>
        <v>A+J=</v>
      </c>
      <c r="T380" s="34">
        <f t="shared" si="129"/>
        <v>45383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>
        <f t="shared" si="104"/>
        <v>44430</v>
      </c>
      <c r="B381" s="69">
        <f t="shared" ca="1" si="115"/>
        <v>1098.9297759999999</v>
      </c>
      <c r="C381" s="6">
        <f t="shared" si="116"/>
        <v>1000</v>
      </c>
      <c r="D381" s="12">
        <f ca="1">IF(A381&lt;$B$1,VLOOKUP(A381,[1]DI!$A$4:$B$15000,2,FALSE),0)</f>
        <v>0</v>
      </c>
      <c r="E381" s="13">
        <f t="shared" ca="1" si="117"/>
        <v>1</v>
      </c>
      <c r="F381" s="13">
        <f ca="1">(TRUNC(PRODUCT($E$12:$E380),16))</f>
        <v>1.0264858253057501</v>
      </c>
      <c r="G381" s="13">
        <f t="shared" si="118"/>
        <v>1</v>
      </c>
      <c r="H381" s="13">
        <f t="shared" ca="1" si="119"/>
        <v>1.0264858299999999</v>
      </c>
      <c r="I381" s="12">
        <f t="shared" si="107"/>
        <v>7.0000000000000007E-2</v>
      </c>
      <c r="J381" s="34">
        <f t="shared" si="120"/>
        <v>44061</v>
      </c>
      <c r="K381" s="2">
        <f t="shared" si="121"/>
        <v>253</v>
      </c>
      <c r="L381" s="17">
        <f t="shared" si="122"/>
        <v>254</v>
      </c>
      <c r="M381" s="11">
        <f t="shared" si="123"/>
        <v>1.0705747160000001</v>
      </c>
      <c r="N381" s="11">
        <f t="shared" ca="1" si="124"/>
        <v>1.0989297760000001</v>
      </c>
      <c r="O381" s="17">
        <f t="shared" si="125"/>
        <v>0</v>
      </c>
      <c r="P381" s="13">
        <f t="shared" ca="1" si="126"/>
        <v>98.929776000000004</v>
      </c>
      <c r="Q381" s="20">
        <f t="shared" si="102"/>
        <v>0</v>
      </c>
      <c r="R381" s="13">
        <f t="shared" si="127"/>
        <v>0</v>
      </c>
      <c r="S381" s="4" t="str">
        <f t="shared" si="128"/>
        <v>A+J=</v>
      </c>
      <c r="T381" s="34">
        <f t="shared" si="129"/>
        <v>45383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>
        <f t="shared" si="104"/>
        <v>44431</v>
      </c>
      <c r="B382" s="69">
        <f t="shared" ca="1" si="115"/>
        <v>1098.9297759999999</v>
      </c>
      <c r="C382" s="6">
        <f t="shared" si="116"/>
        <v>1000</v>
      </c>
      <c r="D382" s="12">
        <f ca="1">IF(A382&lt;$B$1,VLOOKUP(A382,[1]DI!$A$4:$B$15000,2,FALSE),0)</f>
        <v>5.1499999999999997E-2</v>
      </c>
      <c r="E382" s="13">
        <f t="shared" ca="1" si="117"/>
        <v>1.0001993</v>
      </c>
      <c r="F382" s="13">
        <f ca="1">(TRUNC(PRODUCT($E$12:$E381),16))</f>
        <v>1.0264858253057501</v>
      </c>
      <c r="G382" s="13">
        <f t="shared" si="118"/>
        <v>1</v>
      </c>
      <c r="H382" s="13">
        <f t="shared" ca="1" si="119"/>
        <v>1.0264858299999999</v>
      </c>
      <c r="I382" s="12">
        <f t="shared" si="107"/>
        <v>7.0000000000000007E-2</v>
      </c>
      <c r="J382" s="34">
        <f t="shared" si="120"/>
        <v>44061</v>
      </c>
      <c r="K382" s="2">
        <f t="shared" si="121"/>
        <v>254</v>
      </c>
      <c r="L382" s="17">
        <f t="shared" si="122"/>
        <v>254</v>
      </c>
      <c r="M382" s="11">
        <f t="shared" si="123"/>
        <v>1.0705747160000001</v>
      </c>
      <c r="N382" s="11">
        <f t="shared" ca="1" si="124"/>
        <v>1.0989297760000001</v>
      </c>
      <c r="O382" s="17">
        <f t="shared" si="125"/>
        <v>0</v>
      </c>
      <c r="P382" s="13">
        <f t="shared" ca="1" si="126"/>
        <v>98.929776000000004</v>
      </c>
      <c r="Q382" s="20">
        <f t="shared" si="102"/>
        <v>0</v>
      </c>
      <c r="R382" s="13">
        <f t="shared" si="127"/>
        <v>0</v>
      </c>
      <c r="S382" s="4" t="str">
        <f t="shared" si="128"/>
        <v>A+J=</v>
      </c>
      <c r="T382" s="34">
        <f t="shared" si="129"/>
        <v>45383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>
        <f t="shared" si="104"/>
        <v>44432</v>
      </c>
      <c r="B383" s="69">
        <f t="shared" ca="1" si="115"/>
        <v>1099.443929</v>
      </c>
      <c r="C383" s="6">
        <f t="shared" si="116"/>
        <v>1000</v>
      </c>
      <c r="D383" s="12">
        <f ca="1">IF(A383&lt;$B$1,VLOOKUP(A383,[1]DI!$A$4:$B$15000,2,FALSE),0)</f>
        <v>5.1499999999999997E-2</v>
      </c>
      <c r="E383" s="13">
        <f t="shared" ca="1" si="117"/>
        <v>1.0001993</v>
      </c>
      <c r="F383" s="13">
        <f ca="1">(TRUNC(PRODUCT($E$12:$E382),16))</f>
        <v>1.0266904039307401</v>
      </c>
      <c r="G383" s="13">
        <f t="shared" si="118"/>
        <v>1</v>
      </c>
      <c r="H383" s="13">
        <f t="shared" ca="1" si="119"/>
        <v>1.0266903999999999</v>
      </c>
      <c r="I383" s="12">
        <f t="shared" si="107"/>
        <v>7.0000000000000007E-2</v>
      </c>
      <c r="J383" s="34">
        <f t="shared" si="120"/>
        <v>44061</v>
      </c>
      <c r="K383" s="2">
        <f t="shared" si="121"/>
        <v>255</v>
      </c>
      <c r="L383" s="17">
        <f t="shared" si="122"/>
        <v>255</v>
      </c>
      <c r="M383" s="11">
        <f t="shared" si="123"/>
        <v>1.0708621890000001</v>
      </c>
      <c r="N383" s="11">
        <f t="shared" ca="1" si="124"/>
        <v>1.099443929</v>
      </c>
      <c r="O383" s="17">
        <f t="shared" si="125"/>
        <v>0</v>
      </c>
      <c r="P383" s="13">
        <f t="shared" ca="1" si="126"/>
        <v>99.443928999999997</v>
      </c>
      <c r="Q383" s="20">
        <f t="shared" si="102"/>
        <v>0</v>
      </c>
      <c r="R383" s="13">
        <f t="shared" si="127"/>
        <v>0</v>
      </c>
      <c r="S383" s="4" t="str">
        <f t="shared" si="128"/>
        <v>A+J=</v>
      </c>
      <c r="T383" s="34">
        <f t="shared" si="129"/>
        <v>45383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>
        <f t="shared" si="104"/>
        <v>44433</v>
      </c>
      <c r="B384" s="69">
        <f t="shared" ca="1" si="115"/>
        <v>1099.9583339999999</v>
      </c>
      <c r="C384" s="6">
        <f t="shared" si="116"/>
        <v>1000</v>
      </c>
      <c r="D384" s="12">
        <f ca="1">IF(A384&lt;$B$1,VLOOKUP(A384,[1]DI!$A$4:$B$15000,2,FALSE),0)</f>
        <v>5.1499999999999997E-2</v>
      </c>
      <c r="E384" s="13">
        <f t="shared" ca="1" si="117"/>
        <v>1.0001993</v>
      </c>
      <c r="F384" s="13">
        <f ca="1">(TRUNC(PRODUCT($E$12:$E383),16))</f>
        <v>1.0268950233282399</v>
      </c>
      <c r="G384" s="13">
        <f t="shared" si="118"/>
        <v>1</v>
      </c>
      <c r="H384" s="13">
        <f t="shared" ca="1" si="119"/>
        <v>1.02689502</v>
      </c>
      <c r="I384" s="12">
        <f t="shared" si="107"/>
        <v>7.0000000000000007E-2</v>
      </c>
      <c r="J384" s="34">
        <f t="shared" si="120"/>
        <v>44061</v>
      </c>
      <c r="K384" s="2">
        <f t="shared" si="121"/>
        <v>256</v>
      </c>
      <c r="L384" s="17">
        <f t="shared" si="122"/>
        <v>256</v>
      </c>
      <c r="M384" s="11">
        <f t="shared" si="123"/>
        <v>1.0711497400000001</v>
      </c>
      <c r="N384" s="11">
        <f t="shared" ca="1" si="124"/>
        <v>1.0999583340000001</v>
      </c>
      <c r="O384" s="17">
        <f t="shared" si="125"/>
        <v>0</v>
      </c>
      <c r="P384" s="13">
        <f t="shared" ca="1" si="126"/>
        <v>99.958333999999994</v>
      </c>
      <c r="Q384" s="20">
        <f t="shared" si="102"/>
        <v>0</v>
      </c>
      <c r="R384" s="13">
        <f t="shared" si="127"/>
        <v>0</v>
      </c>
      <c r="S384" s="4" t="str">
        <f t="shared" si="128"/>
        <v>A+J=</v>
      </c>
      <c r="T384" s="34">
        <f t="shared" si="129"/>
        <v>45383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>
        <f t="shared" si="104"/>
        <v>44434</v>
      </c>
      <c r="B385" s="69">
        <f t="shared" ca="1" si="115"/>
        <v>1100.472978</v>
      </c>
      <c r="C385" s="6">
        <f t="shared" si="116"/>
        <v>1000</v>
      </c>
      <c r="D385" s="12">
        <f ca="1">IF(A385&lt;$B$1,VLOOKUP(A385,[1]DI!$A$4:$B$15000,2,FALSE),0)</f>
        <v>5.1499999999999997E-2</v>
      </c>
      <c r="E385" s="13">
        <f t="shared" ca="1" si="117"/>
        <v>1.0001993</v>
      </c>
      <c r="F385" s="13">
        <f ca="1">(TRUNC(PRODUCT($E$12:$E384),16))</f>
        <v>1.0270996835063899</v>
      </c>
      <c r="G385" s="13">
        <f t="shared" si="118"/>
        <v>1</v>
      </c>
      <c r="H385" s="13">
        <f t="shared" ca="1" si="119"/>
        <v>1.0270996800000001</v>
      </c>
      <c r="I385" s="12">
        <f t="shared" si="107"/>
        <v>7.0000000000000007E-2</v>
      </c>
      <c r="J385" s="34">
        <f t="shared" si="120"/>
        <v>44061</v>
      </c>
      <c r="K385" s="2">
        <f t="shared" si="121"/>
        <v>257</v>
      </c>
      <c r="L385" s="17">
        <f t="shared" si="122"/>
        <v>257</v>
      </c>
      <c r="M385" s="11">
        <f t="shared" si="123"/>
        <v>1.071437368</v>
      </c>
      <c r="N385" s="11">
        <f t="shared" ca="1" si="124"/>
        <v>1.100472978</v>
      </c>
      <c r="O385" s="17">
        <f t="shared" si="125"/>
        <v>0</v>
      </c>
      <c r="P385" s="13">
        <f t="shared" ca="1" si="126"/>
        <v>100.472978</v>
      </c>
      <c r="Q385" s="20">
        <f t="shared" si="102"/>
        <v>0</v>
      </c>
      <c r="R385" s="13">
        <f t="shared" si="127"/>
        <v>0</v>
      </c>
      <c r="S385" s="4" t="str">
        <f t="shared" si="128"/>
        <v>A+J=</v>
      </c>
      <c r="T385" s="34">
        <f t="shared" si="129"/>
        <v>45383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>
        <f t="shared" si="104"/>
        <v>44435</v>
      </c>
      <c r="B386" s="69">
        <f t="shared" ca="1" si="115"/>
        <v>1100.9878630000001</v>
      </c>
      <c r="C386" s="6">
        <f t="shared" si="116"/>
        <v>1000</v>
      </c>
      <c r="D386" s="12">
        <f ca="1">IF(A386&lt;$B$1,VLOOKUP(A386,[1]DI!$A$4:$B$15000,2,FALSE),0)</f>
        <v>5.1499999999999997E-2</v>
      </c>
      <c r="E386" s="13">
        <f t="shared" ca="1" si="117"/>
        <v>1.0001993</v>
      </c>
      <c r="F386" s="13">
        <f ca="1">(TRUNC(PRODUCT($E$12:$E385),16))</f>
        <v>1.0273043844733101</v>
      </c>
      <c r="G386" s="13">
        <f t="shared" si="118"/>
        <v>1</v>
      </c>
      <c r="H386" s="13">
        <f t="shared" ca="1" si="119"/>
        <v>1.0273043799999999</v>
      </c>
      <c r="I386" s="12">
        <f t="shared" si="107"/>
        <v>7.0000000000000007E-2</v>
      </c>
      <c r="J386" s="34">
        <f t="shared" si="120"/>
        <v>44061</v>
      </c>
      <c r="K386" s="2">
        <f t="shared" si="121"/>
        <v>258</v>
      </c>
      <c r="L386" s="17">
        <f t="shared" si="122"/>
        <v>258</v>
      </c>
      <c r="M386" s="11">
        <f t="shared" si="123"/>
        <v>1.0717250739999999</v>
      </c>
      <c r="N386" s="11">
        <f t="shared" ca="1" si="124"/>
        <v>1.1009878630000001</v>
      </c>
      <c r="O386" s="17">
        <f t="shared" si="125"/>
        <v>0</v>
      </c>
      <c r="P386" s="13">
        <f t="shared" ca="1" si="126"/>
        <v>100.987863</v>
      </c>
      <c r="Q386" s="20">
        <f t="shared" si="102"/>
        <v>0</v>
      </c>
      <c r="R386" s="13">
        <f t="shared" si="127"/>
        <v>0</v>
      </c>
      <c r="S386" s="4" t="str">
        <f t="shared" si="128"/>
        <v>A+J=</v>
      </c>
      <c r="T386" s="34">
        <f t="shared" si="129"/>
        <v>45383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>
        <f t="shared" si="104"/>
        <v>44436</v>
      </c>
      <c r="B387" s="69">
        <f t="shared" ca="1" si="115"/>
        <v>1101.5029970000001</v>
      </c>
      <c r="C387" s="6">
        <f t="shared" si="116"/>
        <v>1000</v>
      </c>
      <c r="D387" s="12">
        <f ca="1">IF(A387&lt;$B$1,VLOOKUP(A387,[1]DI!$A$4:$B$15000,2,FALSE),0)</f>
        <v>0</v>
      </c>
      <c r="E387" s="13">
        <f t="shared" ca="1" si="117"/>
        <v>1</v>
      </c>
      <c r="F387" s="13">
        <f ca="1">(TRUNC(PRODUCT($E$12:$E386),16))</f>
        <v>1.0275091262371401</v>
      </c>
      <c r="G387" s="13">
        <f t="shared" si="118"/>
        <v>1</v>
      </c>
      <c r="H387" s="13">
        <f t="shared" ca="1" si="119"/>
        <v>1.0275091300000001</v>
      </c>
      <c r="I387" s="12">
        <f t="shared" si="107"/>
        <v>7.0000000000000007E-2</v>
      </c>
      <c r="J387" s="34">
        <f t="shared" si="120"/>
        <v>44061</v>
      </c>
      <c r="K387" s="2">
        <f t="shared" si="121"/>
        <v>258</v>
      </c>
      <c r="L387" s="17">
        <f t="shared" si="122"/>
        <v>259</v>
      </c>
      <c r="M387" s="11">
        <f t="shared" si="123"/>
        <v>1.072012856</v>
      </c>
      <c r="N387" s="11">
        <f t="shared" ca="1" si="124"/>
        <v>1.1015029970000001</v>
      </c>
      <c r="O387" s="17">
        <f t="shared" si="125"/>
        <v>0</v>
      </c>
      <c r="P387" s="13">
        <f t="shared" ca="1" si="126"/>
        <v>101.50299699999999</v>
      </c>
      <c r="Q387" s="20">
        <f t="shared" si="102"/>
        <v>0</v>
      </c>
      <c r="R387" s="13">
        <f t="shared" si="127"/>
        <v>0</v>
      </c>
      <c r="S387" s="4" t="str">
        <f t="shared" si="128"/>
        <v>A+J=</v>
      </c>
      <c r="T387" s="34">
        <f t="shared" si="129"/>
        <v>45383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>
        <f t="shared" si="104"/>
        <v>44437</v>
      </c>
      <c r="B388" s="69">
        <f t="shared" ca="1" si="115"/>
        <v>1101.5029970000001</v>
      </c>
      <c r="C388" s="6">
        <f t="shared" si="116"/>
        <v>1000</v>
      </c>
      <c r="D388" s="12">
        <f ca="1">IF(A388&lt;$B$1,VLOOKUP(A388,[1]DI!$A$4:$B$15000,2,FALSE),0)</f>
        <v>0</v>
      </c>
      <c r="E388" s="13">
        <f t="shared" ca="1" si="117"/>
        <v>1</v>
      </c>
      <c r="F388" s="13">
        <f ca="1">(TRUNC(PRODUCT($E$12:$E387),16))</f>
        <v>1.0275091262371401</v>
      </c>
      <c r="G388" s="13">
        <f t="shared" si="118"/>
        <v>1</v>
      </c>
      <c r="H388" s="13">
        <f t="shared" ca="1" si="119"/>
        <v>1.0275091300000001</v>
      </c>
      <c r="I388" s="12">
        <f t="shared" si="107"/>
        <v>7.0000000000000007E-2</v>
      </c>
      <c r="J388" s="34">
        <f t="shared" si="120"/>
        <v>44061</v>
      </c>
      <c r="K388" s="2">
        <f t="shared" si="121"/>
        <v>258</v>
      </c>
      <c r="L388" s="17">
        <f t="shared" si="122"/>
        <v>259</v>
      </c>
      <c r="M388" s="11">
        <f t="shared" si="123"/>
        <v>1.072012856</v>
      </c>
      <c r="N388" s="11">
        <f t="shared" ca="1" si="124"/>
        <v>1.1015029970000001</v>
      </c>
      <c r="O388" s="17">
        <f t="shared" si="125"/>
        <v>0</v>
      </c>
      <c r="P388" s="13">
        <f t="shared" ca="1" si="126"/>
        <v>101.50299699999999</v>
      </c>
      <c r="Q388" s="20">
        <f t="shared" si="102"/>
        <v>0</v>
      </c>
      <c r="R388" s="13">
        <f t="shared" si="127"/>
        <v>0</v>
      </c>
      <c r="S388" s="4" t="str">
        <f t="shared" si="128"/>
        <v>A+J=</v>
      </c>
      <c r="T388" s="34">
        <f t="shared" si="129"/>
        <v>45383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>
        <f t="shared" si="104"/>
        <v>44438</v>
      </c>
      <c r="B389" s="69">
        <f t="shared" ca="1" si="115"/>
        <v>1101.5029970000001</v>
      </c>
      <c r="C389" s="6">
        <f t="shared" si="116"/>
        <v>1000</v>
      </c>
      <c r="D389" s="12">
        <f ca="1">IF(A389&lt;$B$1,VLOOKUP(A389,[1]DI!$A$4:$B$15000,2,FALSE),0)</f>
        <v>5.1499999999999997E-2</v>
      </c>
      <c r="E389" s="13">
        <f t="shared" ca="1" si="117"/>
        <v>1.0001993</v>
      </c>
      <c r="F389" s="13">
        <f ca="1">(TRUNC(PRODUCT($E$12:$E388),16))</f>
        <v>1.0275091262371401</v>
      </c>
      <c r="G389" s="13">
        <f t="shared" si="118"/>
        <v>1</v>
      </c>
      <c r="H389" s="13">
        <f t="shared" ca="1" si="119"/>
        <v>1.0275091300000001</v>
      </c>
      <c r="I389" s="12">
        <f t="shared" si="107"/>
        <v>7.0000000000000007E-2</v>
      </c>
      <c r="J389" s="34">
        <f t="shared" si="120"/>
        <v>44061</v>
      </c>
      <c r="K389" s="2">
        <f t="shared" si="121"/>
        <v>259</v>
      </c>
      <c r="L389" s="17">
        <f t="shared" si="122"/>
        <v>259</v>
      </c>
      <c r="M389" s="11">
        <f t="shared" si="123"/>
        <v>1.072012856</v>
      </c>
      <c r="N389" s="11">
        <f t="shared" ca="1" si="124"/>
        <v>1.1015029970000001</v>
      </c>
      <c r="O389" s="17">
        <f t="shared" si="125"/>
        <v>0</v>
      </c>
      <c r="P389" s="13">
        <f t="shared" ca="1" si="126"/>
        <v>101.50299699999999</v>
      </c>
      <c r="Q389" s="20">
        <f t="shared" si="102"/>
        <v>0</v>
      </c>
      <c r="R389" s="13">
        <f t="shared" si="127"/>
        <v>0</v>
      </c>
      <c r="S389" s="4" t="str">
        <f t="shared" si="128"/>
        <v>A+J=</v>
      </c>
      <c r="T389" s="34">
        <f t="shared" si="129"/>
        <v>45383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>
        <f t="shared" si="104"/>
        <v>44439</v>
      </c>
      <c r="B390" s="69">
        <f t="shared" ca="1" si="115"/>
        <v>1102.018362</v>
      </c>
      <c r="C390" s="6">
        <f t="shared" si="116"/>
        <v>1000</v>
      </c>
      <c r="D390" s="12">
        <f ca="1">IF(A390&lt;$B$1,VLOOKUP(A390,[1]DI!$A$4:$B$15000,2,FALSE),0)</f>
        <v>5.1499999999999997E-2</v>
      </c>
      <c r="E390" s="13">
        <f t="shared" ca="1" si="117"/>
        <v>1.0001993</v>
      </c>
      <c r="F390" s="13">
        <f ca="1">(TRUNC(PRODUCT($E$12:$E389),16))</f>
        <v>1.0277139088060001</v>
      </c>
      <c r="G390" s="13">
        <f t="shared" si="118"/>
        <v>1</v>
      </c>
      <c r="H390" s="13">
        <f t="shared" ca="1" si="119"/>
        <v>1.0277139099999999</v>
      </c>
      <c r="I390" s="12">
        <f t="shared" si="107"/>
        <v>7.0000000000000007E-2</v>
      </c>
      <c r="J390" s="34">
        <f t="shared" si="120"/>
        <v>44061</v>
      </c>
      <c r="K390" s="2">
        <f t="shared" si="121"/>
        <v>260</v>
      </c>
      <c r="L390" s="17">
        <f t="shared" si="122"/>
        <v>260</v>
      </c>
      <c r="M390" s="11">
        <f t="shared" si="123"/>
        <v>1.072300716</v>
      </c>
      <c r="N390" s="11">
        <f t="shared" ca="1" si="124"/>
        <v>1.1020183619999999</v>
      </c>
      <c r="O390" s="17">
        <f t="shared" si="125"/>
        <v>0</v>
      </c>
      <c r="P390" s="13">
        <f t="shared" ca="1" si="126"/>
        <v>102.018362</v>
      </c>
      <c r="Q390" s="20">
        <f t="shared" si="102"/>
        <v>0</v>
      </c>
      <c r="R390" s="13">
        <f t="shared" si="127"/>
        <v>0</v>
      </c>
      <c r="S390" s="4" t="str">
        <f t="shared" si="128"/>
        <v>A+J=</v>
      </c>
      <c r="T390" s="34">
        <f t="shared" si="129"/>
        <v>45383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>
        <f t="shared" si="104"/>
        <v>44440</v>
      </c>
      <c r="B391" s="69">
        <f t="shared" ca="1" si="115"/>
        <v>1102.533966</v>
      </c>
      <c r="C391" s="6">
        <f t="shared" si="116"/>
        <v>1000</v>
      </c>
      <c r="D391" s="12">
        <f ca="1">IF(A391&lt;$B$1,VLOOKUP(A391,[1]DI!$A$4:$B$15000,2,FALSE),0)</f>
        <v>5.1499999999999997E-2</v>
      </c>
      <c r="E391" s="13">
        <f t="shared" ca="1" si="117"/>
        <v>1.0001993</v>
      </c>
      <c r="F391" s="13">
        <f ca="1">(TRUNC(PRODUCT($E$12:$E390),16))</f>
        <v>1.0279187321880201</v>
      </c>
      <c r="G391" s="13">
        <f t="shared" si="118"/>
        <v>1</v>
      </c>
      <c r="H391" s="13">
        <f t="shared" ca="1" si="119"/>
        <v>1.0279187299999999</v>
      </c>
      <c r="I391" s="12">
        <f t="shared" si="107"/>
        <v>7.0000000000000007E-2</v>
      </c>
      <c r="J391" s="34">
        <f t="shared" si="120"/>
        <v>44061</v>
      </c>
      <c r="K391" s="2">
        <f t="shared" si="121"/>
        <v>261</v>
      </c>
      <c r="L391" s="17">
        <f t="shared" si="122"/>
        <v>261</v>
      </c>
      <c r="M391" s="11">
        <f t="shared" si="123"/>
        <v>1.0725886529999999</v>
      </c>
      <c r="N391" s="11">
        <f t="shared" ca="1" si="124"/>
        <v>1.102533966</v>
      </c>
      <c r="O391" s="17">
        <f t="shared" si="125"/>
        <v>0</v>
      </c>
      <c r="P391" s="13">
        <f t="shared" ca="1" si="126"/>
        <v>102.53396600000001</v>
      </c>
      <c r="Q391" s="20">
        <f t="shared" si="102"/>
        <v>0</v>
      </c>
      <c r="R391" s="13">
        <f t="shared" si="127"/>
        <v>0</v>
      </c>
      <c r="S391" s="4" t="str">
        <f t="shared" si="128"/>
        <v>A+J=</v>
      </c>
      <c r="T391" s="34">
        <f t="shared" si="129"/>
        <v>45383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>
        <f t="shared" si="104"/>
        <v>44441</v>
      </c>
      <c r="B392" s="69">
        <f t="shared" ca="1" si="115"/>
        <v>1103.0498219999999</v>
      </c>
      <c r="C392" s="6">
        <f t="shared" si="116"/>
        <v>1000</v>
      </c>
      <c r="D392" s="12">
        <f ca="1">IF(A392&lt;$B$1,VLOOKUP(A392,[1]DI!$A$4:$B$15000,2,FALSE),0)</f>
        <v>5.1499999999999997E-2</v>
      </c>
      <c r="E392" s="13">
        <f t="shared" ca="1" si="117"/>
        <v>1.0001993</v>
      </c>
      <c r="F392" s="13">
        <f ca="1">(TRUNC(PRODUCT($E$12:$E391),16))</f>
        <v>1.02812359639135</v>
      </c>
      <c r="G392" s="13">
        <f t="shared" si="118"/>
        <v>1</v>
      </c>
      <c r="H392" s="13">
        <f t="shared" ca="1" si="119"/>
        <v>1.0281236</v>
      </c>
      <c r="I392" s="12">
        <f t="shared" si="107"/>
        <v>7.0000000000000007E-2</v>
      </c>
      <c r="J392" s="34">
        <f t="shared" si="120"/>
        <v>44061</v>
      </c>
      <c r="K392" s="2">
        <f t="shared" si="121"/>
        <v>262</v>
      </c>
      <c r="L392" s="17">
        <f t="shared" si="122"/>
        <v>262</v>
      </c>
      <c r="M392" s="11">
        <f t="shared" si="123"/>
        <v>1.0728766679999999</v>
      </c>
      <c r="N392" s="11">
        <f t="shared" ca="1" si="124"/>
        <v>1.103049822</v>
      </c>
      <c r="O392" s="17">
        <f t="shared" si="125"/>
        <v>0</v>
      </c>
      <c r="P392" s="13">
        <f t="shared" ca="1" si="126"/>
        <v>103.04982200000001</v>
      </c>
      <c r="Q392" s="20">
        <f t="shared" si="102"/>
        <v>0</v>
      </c>
      <c r="R392" s="13">
        <f t="shared" si="127"/>
        <v>0</v>
      </c>
      <c r="S392" s="4" t="str">
        <f t="shared" si="128"/>
        <v>A+J=</v>
      </c>
      <c r="T392" s="34">
        <f t="shared" si="129"/>
        <v>45383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>
        <f t="shared" si="104"/>
        <v>44442</v>
      </c>
      <c r="B393" s="69">
        <f t="shared" ca="1" si="115"/>
        <v>1103.5659069999999</v>
      </c>
      <c r="C393" s="6">
        <f t="shared" si="116"/>
        <v>1000</v>
      </c>
      <c r="D393" s="12">
        <f ca="1">IF(A393&lt;$B$1,VLOOKUP(A393,[1]DI!$A$4:$B$15000,2,FALSE),0)</f>
        <v>5.1499999999999997E-2</v>
      </c>
      <c r="E393" s="13">
        <f t="shared" ca="1" si="117"/>
        <v>1.0001993</v>
      </c>
      <c r="F393" s="13">
        <f ca="1">(TRUNC(PRODUCT($E$12:$E392),16))</f>
        <v>1.0283285014241099</v>
      </c>
      <c r="G393" s="13">
        <f t="shared" si="118"/>
        <v>1</v>
      </c>
      <c r="H393" s="13">
        <f t="shared" ca="1" si="119"/>
        <v>1.0283285</v>
      </c>
      <c r="I393" s="12">
        <f t="shared" si="107"/>
        <v>7.0000000000000007E-2</v>
      </c>
      <c r="J393" s="34">
        <f t="shared" si="120"/>
        <v>44061</v>
      </c>
      <c r="K393" s="2">
        <f t="shared" si="121"/>
        <v>263</v>
      </c>
      <c r="L393" s="17">
        <f t="shared" si="122"/>
        <v>263</v>
      </c>
      <c r="M393" s="11">
        <f t="shared" si="123"/>
        <v>1.073164759</v>
      </c>
      <c r="N393" s="11">
        <f t="shared" ca="1" si="124"/>
        <v>1.1035659069999999</v>
      </c>
      <c r="O393" s="17">
        <f t="shared" si="125"/>
        <v>0</v>
      </c>
      <c r="P393" s="13">
        <f t="shared" ca="1" si="126"/>
        <v>103.565907</v>
      </c>
      <c r="Q393" s="20">
        <f t="shared" si="102"/>
        <v>0</v>
      </c>
      <c r="R393" s="13">
        <f t="shared" si="127"/>
        <v>0</v>
      </c>
      <c r="S393" s="4" t="str">
        <f t="shared" si="128"/>
        <v>A+J=</v>
      </c>
      <c r="T393" s="34">
        <f t="shared" si="129"/>
        <v>45383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>
        <f t="shared" si="104"/>
        <v>44443</v>
      </c>
      <c r="B394" s="69">
        <f t="shared" ca="1" si="115"/>
        <v>1104.0822439999999</v>
      </c>
      <c r="C394" s="6">
        <f t="shared" si="116"/>
        <v>1000</v>
      </c>
      <c r="D394" s="12">
        <f ca="1">IF(A394&lt;$B$1,VLOOKUP(A394,[1]DI!$A$4:$B$15000,2,FALSE),0)</f>
        <v>0</v>
      </c>
      <c r="E394" s="13">
        <f t="shared" ca="1" si="117"/>
        <v>1</v>
      </c>
      <c r="F394" s="13">
        <f ca="1">(TRUNC(PRODUCT($E$12:$E393),16))</f>
        <v>1.0285334472944401</v>
      </c>
      <c r="G394" s="13">
        <f t="shared" si="118"/>
        <v>1</v>
      </c>
      <c r="H394" s="13">
        <f t="shared" ca="1" si="119"/>
        <v>1.0285334500000001</v>
      </c>
      <c r="I394" s="12">
        <f t="shared" si="107"/>
        <v>7.0000000000000007E-2</v>
      </c>
      <c r="J394" s="34">
        <f t="shared" si="120"/>
        <v>44061</v>
      </c>
      <c r="K394" s="2">
        <f t="shared" si="121"/>
        <v>263</v>
      </c>
      <c r="L394" s="17">
        <f t="shared" si="122"/>
        <v>264</v>
      </c>
      <c r="M394" s="11">
        <f t="shared" si="123"/>
        <v>1.0734529289999999</v>
      </c>
      <c r="N394" s="11">
        <f t="shared" ca="1" si="124"/>
        <v>1.104082244</v>
      </c>
      <c r="O394" s="17">
        <f t="shared" si="125"/>
        <v>0</v>
      </c>
      <c r="P394" s="13">
        <f t="shared" ca="1" si="126"/>
        <v>104.082244</v>
      </c>
      <c r="Q394" s="20">
        <f t="shared" si="102"/>
        <v>0</v>
      </c>
      <c r="R394" s="13">
        <f t="shared" si="127"/>
        <v>0</v>
      </c>
      <c r="S394" s="4" t="str">
        <f t="shared" si="128"/>
        <v>A+J=</v>
      </c>
      <c r="T394" s="34">
        <f t="shared" si="129"/>
        <v>45383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>
        <f t="shared" si="104"/>
        <v>44444</v>
      </c>
      <c r="B395" s="69">
        <f t="shared" ca="1" si="115"/>
        <v>1104.0822439999999</v>
      </c>
      <c r="C395" s="6">
        <f t="shared" si="116"/>
        <v>1000</v>
      </c>
      <c r="D395" s="12">
        <f ca="1">IF(A395&lt;$B$1,VLOOKUP(A395,[1]DI!$A$4:$B$15000,2,FALSE),0)</f>
        <v>0</v>
      </c>
      <c r="E395" s="13">
        <f t="shared" ca="1" si="117"/>
        <v>1</v>
      </c>
      <c r="F395" s="13">
        <f ca="1">(TRUNC(PRODUCT($E$12:$E394),16))</f>
        <v>1.0285334472944401</v>
      </c>
      <c r="G395" s="13">
        <f t="shared" si="118"/>
        <v>1</v>
      </c>
      <c r="H395" s="13">
        <f t="shared" ca="1" si="119"/>
        <v>1.0285334500000001</v>
      </c>
      <c r="I395" s="12">
        <f t="shared" si="107"/>
        <v>7.0000000000000007E-2</v>
      </c>
      <c r="J395" s="34">
        <f t="shared" si="120"/>
        <v>44061</v>
      </c>
      <c r="K395" s="2">
        <f t="shared" si="121"/>
        <v>263</v>
      </c>
      <c r="L395" s="17">
        <f t="shared" si="122"/>
        <v>264</v>
      </c>
      <c r="M395" s="11">
        <f t="shared" si="123"/>
        <v>1.0734529289999999</v>
      </c>
      <c r="N395" s="11">
        <f t="shared" ca="1" si="124"/>
        <v>1.104082244</v>
      </c>
      <c r="O395" s="17">
        <f t="shared" si="125"/>
        <v>0</v>
      </c>
      <c r="P395" s="13">
        <f t="shared" ca="1" si="126"/>
        <v>104.082244</v>
      </c>
      <c r="Q395" s="20">
        <f t="shared" si="102"/>
        <v>0</v>
      </c>
      <c r="R395" s="13">
        <f t="shared" si="127"/>
        <v>0</v>
      </c>
      <c r="S395" s="4" t="str">
        <f t="shared" si="128"/>
        <v>A+J=</v>
      </c>
      <c r="T395" s="34">
        <f t="shared" si="129"/>
        <v>45383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>
        <f t="shared" si="104"/>
        <v>44445</v>
      </c>
      <c r="B396" s="69">
        <f t="shared" ca="1" si="115"/>
        <v>1104.0822439999999</v>
      </c>
      <c r="C396" s="6">
        <f t="shared" si="116"/>
        <v>1000</v>
      </c>
      <c r="D396" s="12">
        <f ca="1">IF(A396&lt;$B$1,VLOOKUP(A396,[1]DI!$A$4:$B$15000,2,FALSE),0)</f>
        <v>5.1499999999999997E-2</v>
      </c>
      <c r="E396" s="13">
        <f t="shared" ca="1" si="117"/>
        <v>1.0001993</v>
      </c>
      <c r="F396" s="13">
        <f ca="1">(TRUNC(PRODUCT($E$12:$E395),16))</f>
        <v>1.0285334472944401</v>
      </c>
      <c r="G396" s="13">
        <f t="shared" si="118"/>
        <v>1</v>
      </c>
      <c r="H396" s="13">
        <f t="shared" ca="1" si="119"/>
        <v>1.0285334500000001</v>
      </c>
      <c r="I396" s="12">
        <f t="shared" si="107"/>
        <v>7.0000000000000007E-2</v>
      </c>
      <c r="J396" s="34">
        <f t="shared" si="120"/>
        <v>44061</v>
      </c>
      <c r="K396" s="2">
        <f t="shared" si="121"/>
        <v>264</v>
      </c>
      <c r="L396" s="17">
        <f t="shared" si="122"/>
        <v>264</v>
      </c>
      <c r="M396" s="11">
        <f t="shared" si="123"/>
        <v>1.0734529289999999</v>
      </c>
      <c r="N396" s="11">
        <f t="shared" ca="1" si="124"/>
        <v>1.104082244</v>
      </c>
      <c r="O396" s="17">
        <f t="shared" si="125"/>
        <v>0</v>
      </c>
      <c r="P396" s="13">
        <f t="shared" ca="1" si="126"/>
        <v>104.082244</v>
      </c>
      <c r="Q396" s="20">
        <f t="shared" ref="Q396:Q459" si="130">IF($O396&gt;0,VLOOKUP($O396,$W$12:$AC$19,7),0)</f>
        <v>0</v>
      </c>
      <c r="R396" s="13">
        <f t="shared" si="127"/>
        <v>0</v>
      </c>
      <c r="S396" s="4" t="str">
        <f t="shared" si="128"/>
        <v>A+J=</v>
      </c>
      <c r="T396" s="34">
        <f t="shared" si="129"/>
        <v>45383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>
        <f t="shared" ref="A397:A460" si="131">(A396+1)</f>
        <v>44446</v>
      </c>
      <c r="B397" s="69">
        <f t="shared" ca="1" si="115"/>
        <v>1104.5988110000001</v>
      </c>
      <c r="C397" s="6">
        <f t="shared" si="116"/>
        <v>1000</v>
      </c>
      <c r="D397" s="12">
        <f ca="1">IF(A397&lt;$B$1,VLOOKUP(A397,[1]DI!$A$4:$B$15000,2,FALSE),0)</f>
        <v>0</v>
      </c>
      <c r="E397" s="13">
        <f t="shared" ca="1" si="117"/>
        <v>1</v>
      </c>
      <c r="F397" s="13">
        <f ca="1">(TRUNC(PRODUCT($E$12:$E396),16))</f>
        <v>1.0287384340104899</v>
      </c>
      <c r="G397" s="13">
        <f t="shared" si="118"/>
        <v>1</v>
      </c>
      <c r="H397" s="13">
        <f t="shared" ca="1" si="119"/>
        <v>1.02873843</v>
      </c>
      <c r="I397" s="12">
        <f t="shared" ref="I397:I460" si="132">I396</f>
        <v>7.0000000000000007E-2</v>
      </c>
      <c r="J397" s="34">
        <f t="shared" si="120"/>
        <v>44061</v>
      </c>
      <c r="K397" s="2">
        <f t="shared" si="121"/>
        <v>264</v>
      </c>
      <c r="L397" s="17">
        <f t="shared" si="122"/>
        <v>265</v>
      </c>
      <c r="M397" s="11">
        <f t="shared" si="123"/>
        <v>1.0737411750000001</v>
      </c>
      <c r="N397" s="11">
        <f t="shared" ca="1" si="124"/>
        <v>1.104598811</v>
      </c>
      <c r="O397" s="17">
        <f t="shared" si="125"/>
        <v>0</v>
      </c>
      <c r="P397" s="13">
        <f t="shared" ca="1" si="126"/>
        <v>104.598811</v>
      </c>
      <c r="Q397" s="20">
        <f t="shared" si="130"/>
        <v>0</v>
      </c>
      <c r="R397" s="13">
        <f t="shared" si="127"/>
        <v>0</v>
      </c>
      <c r="S397" s="4" t="str">
        <f t="shared" si="128"/>
        <v>A+J=</v>
      </c>
      <c r="T397" s="34">
        <f t="shared" si="129"/>
        <v>45383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>
        <f t="shared" si="131"/>
        <v>44447</v>
      </c>
      <c r="B398" s="69">
        <f t="shared" ca="1" si="115"/>
        <v>1104.5988110000001</v>
      </c>
      <c r="C398" s="6">
        <f t="shared" si="116"/>
        <v>1000</v>
      </c>
      <c r="D398" s="12">
        <f ca="1">IF(A398&lt;$B$1,VLOOKUP(A398,[1]DI!$A$4:$B$15000,2,FALSE),0)</f>
        <v>5.1499999999999997E-2</v>
      </c>
      <c r="E398" s="13">
        <f t="shared" ca="1" si="117"/>
        <v>1.0001993</v>
      </c>
      <c r="F398" s="13">
        <f ca="1">(TRUNC(PRODUCT($E$12:$E397),16))</f>
        <v>1.0287384340104899</v>
      </c>
      <c r="G398" s="13">
        <f t="shared" si="118"/>
        <v>1</v>
      </c>
      <c r="H398" s="13">
        <f t="shared" ca="1" si="119"/>
        <v>1.02873843</v>
      </c>
      <c r="I398" s="12">
        <f t="shared" si="132"/>
        <v>7.0000000000000007E-2</v>
      </c>
      <c r="J398" s="34">
        <f t="shared" si="120"/>
        <v>44061</v>
      </c>
      <c r="K398" s="2">
        <f t="shared" si="121"/>
        <v>265</v>
      </c>
      <c r="L398" s="17">
        <f t="shared" si="122"/>
        <v>265</v>
      </c>
      <c r="M398" s="11">
        <f t="shared" si="123"/>
        <v>1.0737411750000001</v>
      </c>
      <c r="N398" s="11">
        <f t="shared" ca="1" si="124"/>
        <v>1.104598811</v>
      </c>
      <c r="O398" s="17">
        <f t="shared" si="125"/>
        <v>0</v>
      </c>
      <c r="P398" s="13">
        <f t="shared" ca="1" si="126"/>
        <v>104.598811</v>
      </c>
      <c r="Q398" s="20">
        <f t="shared" si="130"/>
        <v>0</v>
      </c>
      <c r="R398" s="13">
        <f t="shared" si="127"/>
        <v>0</v>
      </c>
      <c r="S398" s="4" t="str">
        <f t="shared" si="128"/>
        <v>A+J=</v>
      </c>
      <c r="T398" s="34">
        <f t="shared" si="129"/>
        <v>45383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>
        <f t="shared" si="131"/>
        <v>44448</v>
      </c>
      <c r="B399" s="69">
        <f t="shared" ca="1" si="115"/>
        <v>1105.1156289999999</v>
      </c>
      <c r="C399" s="6">
        <f t="shared" si="116"/>
        <v>1000</v>
      </c>
      <c r="D399" s="12">
        <f ca="1">IF(A399&lt;$B$1,VLOOKUP(A399,[1]DI!$A$4:$B$15000,2,FALSE),0)</f>
        <v>5.1499999999999997E-2</v>
      </c>
      <c r="E399" s="13">
        <f t="shared" ca="1" si="117"/>
        <v>1.0001993</v>
      </c>
      <c r="F399" s="13">
        <f ca="1">(TRUNC(PRODUCT($E$12:$E398),16))</f>
        <v>1.0289434615803901</v>
      </c>
      <c r="G399" s="13">
        <f t="shared" si="118"/>
        <v>1</v>
      </c>
      <c r="H399" s="13">
        <f t="shared" ca="1" si="119"/>
        <v>1.02894346</v>
      </c>
      <c r="I399" s="12">
        <f t="shared" si="132"/>
        <v>7.0000000000000007E-2</v>
      </c>
      <c r="J399" s="34">
        <f t="shared" si="120"/>
        <v>44061</v>
      </c>
      <c r="K399" s="2">
        <f t="shared" si="121"/>
        <v>266</v>
      </c>
      <c r="L399" s="17">
        <f t="shared" si="122"/>
        <v>266</v>
      </c>
      <c r="M399" s="11">
        <f t="shared" si="123"/>
        <v>1.0740294990000001</v>
      </c>
      <c r="N399" s="11">
        <f t="shared" ca="1" si="124"/>
        <v>1.1051156289999999</v>
      </c>
      <c r="O399" s="17">
        <f t="shared" si="125"/>
        <v>0</v>
      </c>
      <c r="P399" s="13">
        <f t="shared" ca="1" si="126"/>
        <v>105.115629</v>
      </c>
      <c r="Q399" s="20">
        <f t="shared" si="130"/>
        <v>0</v>
      </c>
      <c r="R399" s="13">
        <f t="shared" si="127"/>
        <v>0</v>
      </c>
      <c r="S399" s="4" t="str">
        <f t="shared" si="128"/>
        <v>A+J=</v>
      </c>
      <c r="T399" s="34">
        <f t="shared" si="129"/>
        <v>45383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>
        <f t="shared" si="131"/>
        <v>44449</v>
      </c>
      <c r="B400" s="69">
        <f t="shared" ca="1" si="115"/>
        <v>1105.6326879999999</v>
      </c>
      <c r="C400" s="6">
        <f t="shared" si="116"/>
        <v>1000</v>
      </c>
      <c r="D400" s="12">
        <f ca="1">IF(A400&lt;$B$1,VLOOKUP(A400,[1]DI!$A$4:$B$15000,2,FALSE),0)</f>
        <v>5.1499999999999997E-2</v>
      </c>
      <c r="E400" s="13">
        <f t="shared" ca="1" si="117"/>
        <v>1.0001993</v>
      </c>
      <c r="F400" s="13">
        <f ca="1">(TRUNC(PRODUCT($E$12:$E399),16))</f>
        <v>1.02914853001228</v>
      </c>
      <c r="G400" s="13">
        <f t="shared" si="118"/>
        <v>1</v>
      </c>
      <c r="H400" s="13">
        <f t="shared" ca="1" si="119"/>
        <v>1.0291485300000001</v>
      </c>
      <c r="I400" s="12">
        <f t="shared" si="132"/>
        <v>7.0000000000000007E-2</v>
      </c>
      <c r="J400" s="34">
        <f t="shared" si="120"/>
        <v>44061</v>
      </c>
      <c r="K400" s="2">
        <f t="shared" si="121"/>
        <v>267</v>
      </c>
      <c r="L400" s="17">
        <f t="shared" si="122"/>
        <v>267</v>
      </c>
      <c r="M400" s="11">
        <f t="shared" si="123"/>
        <v>1.0743179</v>
      </c>
      <c r="N400" s="11">
        <f t="shared" ca="1" si="124"/>
        <v>1.105632688</v>
      </c>
      <c r="O400" s="17">
        <f t="shared" si="125"/>
        <v>0</v>
      </c>
      <c r="P400" s="13">
        <f t="shared" ca="1" si="126"/>
        <v>105.632688</v>
      </c>
      <c r="Q400" s="20">
        <f t="shared" si="130"/>
        <v>0</v>
      </c>
      <c r="R400" s="13">
        <f t="shared" si="127"/>
        <v>0</v>
      </c>
      <c r="S400" s="4" t="str">
        <f t="shared" si="128"/>
        <v>A+J=</v>
      </c>
      <c r="T400" s="34">
        <f t="shared" si="129"/>
        <v>45383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>
        <f t="shared" si="131"/>
        <v>44450</v>
      </c>
      <c r="B401" s="69">
        <f t="shared" ca="1" si="115"/>
        <v>1106.1499879999999</v>
      </c>
      <c r="C401" s="6">
        <f t="shared" si="116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1.0293536393143099</v>
      </c>
      <c r="G401" s="13">
        <f t="shared" si="118"/>
        <v>1</v>
      </c>
      <c r="H401" s="13">
        <f t="shared" ca="1" si="119"/>
        <v>1.0293536400000001</v>
      </c>
      <c r="I401" s="12">
        <f t="shared" si="132"/>
        <v>7.0000000000000007E-2</v>
      </c>
      <c r="J401" s="34">
        <f t="shared" si="120"/>
        <v>44061</v>
      </c>
      <c r="K401" s="2">
        <f t="shared" si="121"/>
        <v>267</v>
      </c>
      <c r="L401" s="17">
        <f t="shared" si="122"/>
        <v>268</v>
      </c>
      <c r="M401" s="11">
        <f t="shared" si="123"/>
        <v>1.074606379</v>
      </c>
      <c r="N401" s="11">
        <f t="shared" ca="1" si="124"/>
        <v>1.1061499880000001</v>
      </c>
      <c r="O401" s="17">
        <f t="shared" si="125"/>
        <v>0</v>
      </c>
      <c r="P401" s="13">
        <f t="shared" ca="1" si="126"/>
        <v>106.14998799999999</v>
      </c>
      <c r="Q401" s="20">
        <f t="shared" si="130"/>
        <v>0</v>
      </c>
      <c r="R401" s="13">
        <f t="shared" si="127"/>
        <v>0</v>
      </c>
      <c r="S401" s="4" t="str">
        <f t="shared" si="128"/>
        <v>A+J=</v>
      </c>
      <c r="T401" s="34">
        <f t="shared" si="129"/>
        <v>45383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>
        <f t="shared" si="131"/>
        <v>44451</v>
      </c>
      <c r="B402" s="69">
        <f t="shared" ca="1" si="115"/>
        <v>1106.1499879999999</v>
      </c>
      <c r="C402" s="6">
        <f t="shared" si="116"/>
        <v>1000</v>
      </c>
      <c r="D402" s="12">
        <f ca="1">IF(A402&lt;$B$1,VLOOKUP(A402,[1]DI!$A$4:$B$15000,2,FALSE),0)</f>
        <v>0</v>
      </c>
      <c r="E402" s="13">
        <f t="shared" ca="1" si="117"/>
        <v>1</v>
      </c>
      <c r="F402" s="13">
        <f ca="1">(TRUNC(PRODUCT($E$12:$E401),16))</f>
        <v>1.0293536393143099</v>
      </c>
      <c r="G402" s="13">
        <f t="shared" si="118"/>
        <v>1</v>
      </c>
      <c r="H402" s="13">
        <f t="shared" ca="1" si="119"/>
        <v>1.0293536400000001</v>
      </c>
      <c r="I402" s="12">
        <f t="shared" si="132"/>
        <v>7.0000000000000007E-2</v>
      </c>
      <c r="J402" s="34">
        <f t="shared" si="120"/>
        <v>44061</v>
      </c>
      <c r="K402" s="2">
        <f t="shared" si="121"/>
        <v>267</v>
      </c>
      <c r="L402" s="17">
        <f t="shared" si="122"/>
        <v>268</v>
      </c>
      <c r="M402" s="11">
        <f t="shared" si="123"/>
        <v>1.074606379</v>
      </c>
      <c r="N402" s="11">
        <f t="shared" ca="1" si="124"/>
        <v>1.1061499880000001</v>
      </c>
      <c r="O402" s="17">
        <f t="shared" si="125"/>
        <v>0</v>
      </c>
      <c r="P402" s="13">
        <f t="shared" ca="1" si="126"/>
        <v>106.14998799999999</v>
      </c>
      <c r="Q402" s="20">
        <f t="shared" si="130"/>
        <v>0</v>
      </c>
      <c r="R402" s="13">
        <f t="shared" si="127"/>
        <v>0</v>
      </c>
      <c r="S402" s="4" t="str">
        <f t="shared" si="128"/>
        <v>A+J=</v>
      </c>
      <c r="T402" s="34">
        <f t="shared" si="129"/>
        <v>45383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>
        <f t="shared" si="131"/>
        <v>44452</v>
      </c>
      <c r="B403" s="69">
        <f t="shared" ca="1" si="115"/>
        <v>1106.1499879999999</v>
      </c>
      <c r="C403" s="6">
        <f t="shared" si="116"/>
        <v>1000</v>
      </c>
      <c r="D403" s="12">
        <f ca="1">IF(A403&lt;$B$1,VLOOKUP(A403,[1]DI!$A$4:$B$15000,2,FALSE),0)</f>
        <v>5.1499999999999997E-2</v>
      </c>
      <c r="E403" s="13">
        <f t="shared" ca="1" si="117"/>
        <v>1.0001993</v>
      </c>
      <c r="F403" s="13">
        <f ca="1">(TRUNC(PRODUCT($E$12:$E402),16))</f>
        <v>1.0293536393143099</v>
      </c>
      <c r="G403" s="13">
        <f t="shared" si="118"/>
        <v>1</v>
      </c>
      <c r="H403" s="13">
        <f t="shared" ca="1" si="119"/>
        <v>1.0293536400000001</v>
      </c>
      <c r="I403" s="12">
        <f t="shared" si="132"/>
        <v>7.0000000000000007E-2</v>
      </c>
      <c r="J403" s="34">
        <f t="shared" si="120"/>
        <v>44061</v>
      </c>
      <c r="K403" s="2">
        <f t="shared" si="121"/>
        <v>268</v>
      </c>
      <c r="L403" s="17">
        <f t="shared" si="122"/>
        <v>268</v>
      </c>
      <c r="M403" s="11">
        <f t="shared" si="123"/>
        <v>1.074606379</v>
      </c>
      <c r="N403" s="11">
        <f t="shared" ca="1" si="124"/>
        <v>1.1061499880000001</v>
      </c>
      <c r="O403" s="17">
        <f t="shared" si="125"/>
        <v>0</v>
      </c>
      <c r="P403" s="13">
        <f t="shared" ca="1" si="126"/>
        <v>106.14998799999999</v>
      </c>
      <c r="Q403" s="20">
        <f t="shared" si="130"/>
        <v>0</v>
      </c>
      <c r="R403" s="13">
        <f t="shared" si="127"/>
        <v>0</v>
      </c>
      <c r="S403" s="4" t="str">
        <f t="shared" si="128"/>
        <v>A+J=</v>
      </c>
      <c r="T403" s="34">
        <f t="shared" si="129"/>
        <v>45383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>
        <f t="shared" si="131"/>
        <v>44453</v>
      </c>
      <c r="B404" s="69">
        <f t="shared" ca="1" si="115"/>
        <v>1106.6675290000001</v>
      </c>
      <c r="C404" s="6">
        <f t="shared" si="116"/>
        <v>1000</v>
      </c>
      <c r="D404" s="12">
        <f ca="1">IF(A404&lt;$B$1,VLOOKUP(A404,[1]DI!$A$4:$B$15000,2,FALSE),0)</f>
        <v>5.1499999999999997E-2</v>
      </c>
      <c r="E404" s="13">
        <f t="shared" ca="1" si="117"/>
        <v>1.0001993</v>
      </c>
      <c r="F404" s="13">
        <f ca="1">(TRUNC(PRODUCT($E$12:$E403),16))</f>
        <v>1.0295587894946301</v>
      </c>
      <c r="G404" s="13">
        <f t="shared" si="118"/>
        <v>1</v>
      </c>
      <c r="H404" s="13">
        <f t="shared" ca="1" si="119"/>
        <v>1.0295587900000001</v>
      </c>
      <c r="I404" s="12">
        <f t="shared" si="132"/>
        <v>7.0000000000000007E-2</v>
      </c>
      <c r="J404" s="34">
        <f t="shared" si="120"/>
        <v>44061</v>
      </c>
      <c r="K404" s="2">
        <f t="shared" si="121"/>
        <v>269</v>
      </c>
      <c r="L404" s="17">
        <f t="shared" si="122"/>
        <v>269</v>
      </c>
      <c r="M404" s="11">
        <f t="shared" si="123"/>
        <v>1.0748949350000001</v>
      </c>
      <c r="N404" s="11">
        <f t="shared" ca="1" si="124"/>
        <v>1.1066675290000001</v>
      </c>
      <c r="O404" s="17">
        <f t="shared" si="125"/>
        <v>0</v>
      </c>
      <c r="P404" s="13">
        <f t="shared" ca="1" si="126"/>
        <v>106.667529</v>
      </c>
      <c r="Q404" s="20">
        <f t="shared" si="130"/>
        <v>0</v>
      </c>
      <c r="R404" s="13">
        <f t="shared" si="127"/>
        <v>0</v>
      </c>
      <c r="S404" s="4" t="str">
        <f t="shared" si="128"/>
        <v>A+J=</v>
      </c>
      <c r="T404" s="34">
        <f t="shared" si="129"/>
        <v>45383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>
        <f t="shared" si="131"/>
        <v>44454</v>
      </c>
      <c r="B405" s="69">
        <f t="shared" ca="1" si="115"/>
        <v>1107.185311</v>
      </c>
      <c r="C405" s="6">
        <f t="shared" si="116"/>
        <v>1000</v>
      </c>
      <c r="D405" s="12">
        <f ca="1">IF(A405&lt;$B$1,VLOOKUP(A405,[1]DI!$A$4:$B$15000,2,FALSE),0)</f>
        <v>5.1499999999999997E-2</v>
      </c>
      <c r="E405" s="13">
        <f t="shared" ca="1" si="117"/>
        <v>1.0001993</v>
      </c>
      <c r="F405" s="13">
        <f ca="1">(TRUNC(PRODUCT($E$12:$E404),16))</f>
        <v>1.0297639805613701</v>
      </c>
      <c r="G405" s="13">
        <f t="shared" si="118"/>
        <v>1</v>
      </c>
      <c r="H405" s="13">
        <f t="shared" ca="1" si="119"/>
        <v>1.02976398</v>
      </c>
      <c r="I405" s="12">
        <f t="shared" si="132"/>
        <v>7.0000000000000007E-2</v>
      </c>
      <c r="J405" s="34">
        <f t="shared" si="120"/>
        <v>44061</v>
      </c>
      <c r="K405" s="2">
        <f t="shared" si="121"/>
        <v>270</v>
      </c>
      <c r="L405" s="17">
        <f t="shared" si="122"/>
        <v>270</v>
      </c>
      <c r="M405" s="11">
        <f t="shared" si="123"/>
        <v>1.075183569</v>
      </c>
      <c r="N405" s="11">
        <f t="shared" ca="1" si="124"/>
        <v>1.1071853110000001</v>
      </c>
      <c r="O405" s="17">
        <f t="shared" si="125"/>
        <v>0</v>
      </c>
      <c r="P405" s="13">
        <f t="shared" ca="1" si="126"/>
        <v>107.185311</v>
      </c>
      <c r="Q405" s="20">
        <f t="shared" si="130"/>
        <v>0</v>
      </c>
      <c r="R405" s="13">
        <f t="shared" si="127"/>
        <v>0</v>
      </c>
      <c r="S405" s="4" t="str">
        <f t="shared" si="128"/>
        <v>A+J=</v>
      </c>
      <c r="T405" s="34">
        <f t="shared" si="129"/>
        <v>45383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>
        <f t="shared" si="131"/>
        <v>44455</v>
      </c>
      <c r="B406" s="69">
        <f t="shared" ca="1" si="115"/>
        <v>1107.7033349999999</v>
      </c>
      <c r="C406" s="6">
        <f t="shared" si="116"/>
        <v>1000</v>
      </c>
      <c r="D406" s="12">
        <f ca="1">IF(A406&lt;$B$1,VLOOKUP(A406,[1]DI!$A$4:$B$15000,2,FALSE),0)</f>
        <v>5.1499999999999997E-2</v>
      </c>
      <c r="E406" s="13">
        <f t="shared" ca="1" si="117"/>
        <v>1.0001993</v>
      </c>
      <c r="F406" s="13">
        <f ca="1">(TRUNC(PRODUCT($E$12:$E405),16))</f>
        <v>1.0299692125227</v>
      </c>
      <c r="G406" s="13">
        <f t="shared" si="118"/>
        <v>1</v>
      </c>
      <c r="H406" s="13">
        <f t="shared" ca="1" si="119"/>
        <v>1.02996921</v>
      </c>
      <c r="I406" s="12">
        <f t="shared" si="132"/>
        <v>7.0000000000000007E-2</v>
      </c>
      <c r="J406" s="34">
        <f t="shared" si="120"/>
        <v>44061</v>
      </c>
      <c r="K406" s="2">
        <f t="shared" si="121"/>
        <v>271</v>
      </c>
      <c r="L406" s="17">
        <f t="shared" si="122"/>
        <v>271</v>
      </c>
      <c r="M406" s="11">
        <f t="shared" si="123"/>
        <v>1.0754722800000001</v>
      </c>
      <c r="N406" s="11">
        <f t="shared" ca="1" si="124"/>
        <v>1.1077033350000001</v>
      </c>
      <c r="O406" s="17">
        <f t="shared" si="125"/>
        <v>0</v>
      </c>
      <c r="P406" s="13">
        <f t="shared" ca="1" si="126"/>
        <v>107.703335</v>
      </c>
      <c r="Q406" s="20">
        <f t="shared" si="130"/>
        <v>0</v>
      </c>
      <c r="R406" s="13">
        <f t="shared" si="127"/>
        <v>0</v>
      </c>
      <c r="S406" s="4" t="str">
        <f t="shared" si="128"/>
        <v>A+J=</v>
      </c>
      <c r="T406" s="34">
        <f t="shared" si="129"/>
        <v>45383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>
        <f t="shared" si="131"/>
        <v>44456</v>
      </c>
      <c r="B407" s="69">
        <f t="shared" ca="1" si="115"/>
        <v>1108.2216109999999</v>
      </c>
      <c r="C407" s="6">
        <f t="shared" si="116"/>
        <v>1000</v>
      </c>
      <c r="D407" s="12">
        <f ca="1">IF(A407&lt;$B$1,VLOOKUP(A407,[1]DI!$A$4:$B$15000,2,FALSE),0)</f>
        <v>5.1499999999999997E-2</v>
      </c>
      <c r="E407" s="13">
        <f t="shared" ca="1" si="117"/>
        <v>1.0001993</v>
      </c>
      <c r="F407" s="13">
        <f ca="1">(TRUNC(PRODUCT($E$12:$E406),16))</f>
        <v>1.03017448538675</v>
      </c>
      <c r="G407" s="13">
        <f t="shared" si="118"/>
        <v>1</v>
      </c>
      <c r="H407" s="13">
        <f t="shared" ca="1" si="119"/>
        <v>1.0301744900000001</v>
      </c>
      <c r="I407" s="12">
        <f t="shared" si="132"/>
        <v>7.0000000000000007E-2</v>
      </c>
      <c r="J407" s="34">
        <f t="shared" si="120"/>
        <v>44061</v>
      </c>
      <c r="K407" s="2">
        <f t="shared" si="121"/>
        <v>272</v>
      </c>
      <c r="L407" s="17">
        <f t="shared" si="122"/>
        <v>272</v>
      </c>
      <c r="M407" s="11">
        <f t="shared" si="123"/>
        <v>1.0757610689999999</v>
      </c>
      <c r="N407" s="11">
        <f t="shared" ca="1" si="124"/>
        <v>1.1082216110000001</v>
      </c>
      <c r="O407" s="17">
        <f t="shared" si="125"/>
        <v>0</v>
      </c>
      <c r="P407" s="13">
        <f t="shared" ca="1" si="126"/>
        <v>108.221611</v>
      </c>
      <c r="Q407" s="20">
        <f t="shared" si="130"/>
        <v>0</v>
      </c>
      <c r="R407" s="13">
        <f t="shared" si="127"/>
        <v>0</v>
      </c>
      <c r="S407" s="4" t="str">
        <f t="shared" si="128"/>
        <v>A+J=</v>
      </c>
      <c r="T407" s="34">
        <f t="shared" si="129"/>
        <v>45383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>
        <f t="shared" si="131"/>
        <v>44457</v>
      </c>
      <c r="B408" s="69">
        <f t="shared" ca="1" si="115"/>
        <v>1108.7401179999999</v>
      </c>
      <c r="C408" s="6">
        <f t="shared" si="116"/>
        <v>1000</v>
      </c>
      <c r="D408" s="12">
        <f ca="1">IF(A408&lt;$B$1,VLOOKUP(A408,[1]DI!$A$4:$B$15000,2,FALSE),0)</f>
        <v>0</v>
      </c>
      <c r="E408" s="13">
        <f t="shared" ca="1" si="117"/>
        <v>1</v>
      </c>
      <c r="F408" s="13">
        <f ca="1">(TRUNC(PRODUCT($E$12:$E407),16))</f>
        <v>1.0303797991616901</v>
      </c>
      <c r="G408" s="13">
        <f t="shared" si="118"/>
        <v>1</v>
      </c>
      <c r="H408" s="13">
        <f t="shared" ca="1" si="119"/>
        <v>1.0303798</v>
      </c>
      <c r="I408" s="12">
        <f t="shared" si="132"/>
        <v>7.0000000000000007E-2</v>
      </c>
      <c r="J408" s="34">
        <f t="shared" si="120"/>
        <v>44061</v>
      </c>
      <c r="K408" s="2">
        <f t="shared" si="121"/>
        <v>272</v>
      </c>
      <c r="L408" s="17">
        <f t="shared" si="122"/>
        <v>273</v>
      </c>
      <c r="M408" s="11">
        <f t="shared" si="123"/>
        <v>1.076049936</v>
      </c>
      <c r="N408" s="11">
        <f t="shared" ca="1" si="124"/>
        <v>1.1087401180000001</v>
      </c>
      <c r="O408" s="17">
        <f t="shared" si="125"/>
        <v>0</v>
      </c>
      <c r="P408" s="13">
        <f t="shared" ca="1" si="126"/>
        <v>108.740118</v>
      </c>
      <c r="Q408" s="20">
        <f t="shared" si="130"/>
        <v>0</v>
      </c>
      <c r="R408" s="13">
        <f t="shared" si="127"/>
        <v>0</v>
      </c>
      <c r="S408" s="4" t="str">
        <f t="shared" si="128"/>
        <v>A+J=</v>
      </c>
      <c r="T408" s="34">
        <f t="shared" si="129"/>
        <v>45383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>
        <f t="shared" si="131"/>
        <v>44458</v>
      </c>
      <c r="B409" s="69">
        <f t="shared" ca="1" si="115"/>
        <v>1108.7401179999999</v>
      </c>
      <c r="C409" s="6">
        <f t="shared" si="116"/>
        <v>1000</v>
      </c>
      <c r="D409" s="12">
        <f ca="1">IF(A409&lt;$B$1,VLOOKUP(A409,[1]DI!$A$4:$B$15000,2,FALSE),0)</f>
        <v>0</v>
      </c>
      <c r="E409" s="13">
        <f t="shared" ca="1" si="117"/>
        <v>1</v>
      </c>
      <c r="F409" s="13">
        <f ca="1">(TRUNC(PRODUCT($E$12:$E408),16))</f>
        <v>1.0303797991616901</v>
      </c>
      <c r="G409" s="13">
        <f t="shared" si="118"/>
        <v>1</v>
      </c>
      <c r="H409" s="13">
        <f t="shared" ca="1" si="119"/>
        <v>1.0303798</v>
      </c>
      <c r="I409" s="12">
        <f t="shared" si="132"/>
        <v>7.0000000000000007E-2</v>
      </c>
      <c r="J409" s="34">
        <f t="shared" si="120"/>
        <v>44061</v>
      </c>
      <c r="K409" s="2">
        <f t="shared" si="121"/>
        <v>272</v>
      </c>
      <c r="L409" s="17">
        <f t="shared" si="122"/>
        <v>273</v>
      </c>
      <c r="M409" s="11">
        <f t="shared" si="123"/>
        <v>1.076049936</v>
      </c>
      <c r="N409" s="11">
        <f t="shared" ca="1" si="124"/>
        <v>1.1087401180000001</v>
      </c>
      <c r="O409" s="17">
        <f t="shared" si="125"/>
        <v>0</v>
      </c>
      <c r="P409" s="13">
        <f t="shared" ca="1" si="126"/>
        <v>108.740118</v>
      </c>
      <c r="Q409" s="20">
        <f t="shared" si="130"/>
        <v>0</v>
      </c>
      <c r="R409" s="13">
        <f t="shared" si="127"/>
        <v>0</v>
      </c>
      <c r="S409" s="4" t="str">
        <f t="shared" si="128"/>
        <v>A+J=</v>
      </c>
      <c r="T409" s="34">
        <f t="shared" si="129"/>
        <v>45383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>
        <f t="shared" si="131"/>
        <v>44459</v>
      </c>
      <c r="B410" s="69">
        <f t="shared" ca="1" si="115"/>
        <v>1108.7401179999999</v>
      </c>
      <c r="C410" s="6">
        <f t="shared" si="116"/>
        <v>1000</v>
      </c>
      <c r="D410" s="12">
        <f ca="1">IF(A410&lt;$B$1,VLOOKUP(A410,[1]DI!$A$4:$B$15000,2,FALSE),0)</f>
        <v>5.1499999999999997E-2</v>
      </c>
      <c r="E410" s="13">
        <f t="shared" ca="1" si="117"/>
        <v>1.0001993</v>
      </c>
      <c r="F410" s="13">
        <f ca="1">(TRUNC(PRODUCT($E$12:$E409),16))</f>
        <v>1.0303797991616901</v>
      </c>
      <c r="G410" s="13">
        <f t="shared" si="118"/>
        <v>1</v>
      </c>
      <c r="H410" s="13">
        <f t="shared" ca="1" si="119"/>
        <v>1.0303798</v>
      </c>
      <c r="I410" s="12">
        <f t="shared" si="132"/>
        <v>7.0000000000000007E-2</v>
      </c>
      <c r="J410" s="34">
        <f t="shared" si="120"/>
        <v>44061</v>
      </c>
      <c r="K410" s="2">
        <f t="shared" si="121"/>
        <v>273</v>
      </c>
      <c r="L410" s="17">
        <f t="shared" si="122"/>
        <v>273</v>
      </c>
      <c r="M410" s="11">
        <f t="shared" si="123"/>
        <v>1.076049936</v>
      </c>
      <c r="N410" s="11">
        <f t="shared" ca="1" si="124"/>
        <v>1.1087401180000001</v>
      </c>
      <c r="O410" s="17">
        <f t="shared" si="125"/>
        <v>0</v>
      </c>
      <c r="P410" s="13">
        <f t="shared" ca="1" si="126"/>
        <v>108.740118</v>
      </c>
      <c r="Q410" s="20">
        <f t="shared" si="130"/>
        <v>0</v>
      </c>
      <c r="R410" s="13">
        <f t="shared" si="127"/>
        <v>0</v>
      </c>
      <c r="S410" s="4" t="str">
        <f t="shared" si="128"/>
        <v>A+J=</v>
      </c>
      <c r="T410" s="34">
        <f t="shared" si="129"/>
        <v>45383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>
        <f t="shared" si="131"/>
        <v>44460</v>
      </c>
      <c r="B411" s="69">
        <f t="shared" ca="1" si="115"/>
        <v>1109.258865</v>
      </c>
      <c r="C411" s="6">
        <f t="shared" si="116"/>
        <v>1000</v>
      </c>
      <c r="D411" s="12">
        <f ca="1">IF(A411&lt;$B$1,VLOOKUP(A411,[1]DI!$A$4:$B$15000,2,FALSE),0)</f>
        <v>5.1499999999999997E-2</v>
      </c>
      <c r="E411" s="13">
        <f t="shared" ca="1" si="117"/>
        <v>1.0001993</v>
      </c>
      <c r="F411" s="13">
        <f ca="1">(TRUNC(PRODUCT($E$12:$E410),16))</f>
        <v>1.0305851538556601</v>
      </c>
      <c r="G411" s="13">
        <f t="shared" si="118"/>
        <v>1</v>
      </c>
      <c r="H411" s="13">
        <f t="shared" ca="1" si="119"/>
        <v>1.0305851500000001</v>
      </c>
      <c r="I411" s="12">
        <f t="shared" si="132"/>
        <v>7.0000000000000007E-2</v>
      </c>
      <c r="J411" s="34">
        <f t="shared" si="120"/>
        <v>44061</v>
      </c>
      <c r="K411" s="2">
        <f t="shared" si="121"/>
        <v>274</v>
      </c>
      <c r="L411" s="17">
        <f t="shared" si="122"/>
        <v>274</v>
      </c>
      <c r="M411" s="11">
        <f t="shared" si="123"/>
        <v>1.0763388789999999</v>
      </c>
      <c r="N411" s="11">
        <f t="shared" ca="1" si="124"/>
        <v>1.1092588649999999</v>
      </c>
      <c r="O411" s="17">
        <f t="shared" si="125"/>
        <v>0</v>
      </c>
      <c r="P411" s="13">
        <f t="shared" ca="1" si="126"/>
        <v>109.258865</v>
      </c>
      <c r="Q411" s="20">
        <f t="shared" si="130"/>
        <v>0</v>
      </c>
      <c r="R411" s="13">
        <f t="shared" si="127"/>
        <v>0</v>
      </c>
      <c r="S411" s="4" t="str">
        <f t="shared" si="128"/>
        <v>A+J=</v>
      </c>
      <c r="T411" s="34">
        <f t="shared" si="129"/>
        <v>45383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>
        <f t="shared" si="131"/>
        <v>44461</v>
      </c>
      <c r="B412" s="69">
        <f t="shared" ca="1" si="115"/>
        <v>1109.7778659999999</v>
      </c>
      <c r="C412" s="6">
        <f t="shared" si="116"/>
        <v>1000</v>
      </c>
      <c r="D412" s="12">
        <f ca="1">IF(A412&lt;$B$1,VLOOKUP(A412,[1]DI!$A$4:$B$15000,2,FALSE),0)</f>
        <v>5.1499999999999997E-2</v>
      </c>
      <c r="E412" s="13">
        <f t="shared" ca="1" si="117"/>
        <v>1.0001993</v>
      </c>
      <c r="F412" s="13">
        <f ca="1">(TRUNC(PRODUCT($E$12:$E411),16))</f>
        <v>1.0307905494768299</v>
      </c>
      <c r="G412" s="13">
        <f t="shared" si="118"/>
        <v>1</v>
      </c>
      <c r="H412" s="13">
        <f t="shared" ca="1" si="119"/>
        <v>1.0307905500000001</v>
      </c>
      <c r="I412" s="12">
        <f t="shared" si="132"/>
        <v>7.0000000000000007E-2</v>
      </c>
      <c r="J412" s="34">
        <f t="shared" si="120"/>
        <v>44061</v>
      </c>
      <c r="K412" s="2">
        <f t="shared" si="121"/>
        <v>275</v>
      </c>
      <c r="L412" s="17">
        <f t="shared" si="122"/>
        <v>275</v>
      </c>
      <c r="M412" s="11">
        <f t="shared" si="123"/>
        <v>1.0766279009999999</v>
      </c>
      <c r="N412" s="11">
        <f t="shared" ca="1" si="124"/>
        <v>1.1097778659999999</v>
      </c>
      <c r="O412" s="17">
        <f t="shared" si="125"/>
        <v>0</v>
      </c>
      <c r="P412" s="13">
        <f t="shared" ca="1" si="126"/>
        <v>109.777866</v>
      </c>
      <c r="Q412" s="20">
        <f t="shared" si="130"/>
        <v>0</v>
      </c>
      <c r="R412" s="13">
        <f t="shared" si="127"/>
        <v>0</v>
      </c>
      <c r="S412" s="4" t="str">
        <f t="shared" si="128"/>
        <v>A+J=</v>
      </c>
      <c r="T412" s="34">
        <f t="shared" si="129"/>
        <v>45383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>
        <f t="shared" si="131"/>
        <v>44462</v>
      </c>
      <c r="B413" s="69">
        <f t="shared" ca="1" si="115"/>
        <v>1110.2971090000001</v>
      </c>
      <c r="C413" s="6">
        <f t="shared" si="116"/>
        <v>1000</v>
      </c>
      <c r="D413" s="12">
        <f ca="1">IF(A413&lt;$B$1,VLOOKUP(A413,[1]DI!$A$4:$B$15000,2,FALSE),0)</f>
        <v>6.1499999999999999E-2</v>
      </c>
      <c r="E413" s="13">
        <f t="shared" ca="1" si="117"/>
        <v>1.0002368699999999</v>
      </c>
      <c r="F413" s="13">
        <f ca="1">(TRUNC(PRODUCT($E$12:$E412),16))</f>
        <v>1.03099598603334</v>
      </c>
      <c r="G413" s="13">
        <f t="shared" si="118"/>
        <v>1</v>
      </c>
      <c r="H413" s="13">
        <f t="shared" ca="1" si="119"/>
        <v>1.0309959900000001</v>
      </c>
      <c r="I413" s="12">
        <f t="shared" si="132"/>
        <v>7.0000000000000007E-2</v>
      </c>
      <c r="J413" s="34">
        <f t="shared" si="120"/>
        <v>44061</v>
      </c>
      <c r="K413" s="2">
        <f t="shared" si="121"/>
        <v>276</v>
      </c>
      <c r="L413" s="17">
        <f t="shared" si="122"/>
        <v>276</v>
      </c>
      <c r="M413" s="11">
        <f t="shared" si="123"/>
        <v>1.0769169999999999</v>
      </c>
      <c r="N413" s="11">
        <f t="shared" ca="1" si="124"/>
        <v>1.110297109</v>
      </c>
      <c r="O413" s="17">
        <f t="shared" si="125"/>
        <v>0</v>
      </c>
      <c r="P413" s="13">
        <f t="shared" ca="1" si="126"/>
        <v>110.29710900000001</v>
      </c>
      <c r="Q413" s="20">
        <f t="shared" si="130"/>
        <v>0</v>
      </c>
      <c r="R413" s="13">
        <f t="shared" si="127"/>
        <v>0</v>
      </c>
      <c r="S413" s="4" t="str">
        <f t="shared" si="128"/>
        <v>A+J=</v>
      </c>
      <c r="T413" s="34">
        <f t="shared" si="129"/>
        <v>45383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>
        <f t="shared" si="131"/>
        <v>44463</v>
      </c>
      <c r="B414" s="69">
        <f t="shared" ca="1" si="115"/>
        <v>1110.858313</v>
      </c>
      <c r="C414" s="6">
        <f t="shared" si="116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1.0312401980525501</v>
      </c>
      <c r="G414" s="13">
        <f t="shared" si="118"/>
        <v>1</v>
      </c>
      <c r="H414" s="13">
        <f t="shared" ca="1" si="119"/>
        <v>1.0312402000000001</v>
      </c>
      <c r="I414" s="12">
        <f t="shared" si="132"/>
        <v>7.0000000000000007E-2</v>
      </c>
      <c r="J414" s="34">
        <f t="shared" si="120"/>
        <v>44061</v>
      </c>
      <c r="K414" s="2">
        <f t="shared" si="121"/>
        <v>277</v>
      </c>
      <c r="L414" s="17">
        <f t="shared" si="122"/>
        <v>277</v>
      </c>
      <c r="M414" s="11">
        <f t="shared" si="123"/>
        <v>1.0772061770000001</v>
      </c>
      <c r="N414" s="11">
        <f t="shared" ca="1" si="124"/>
        <v>1.110858313</v>
      </c>
      <c r="O414" s="17">
        <f t="shared" si="125"/>
        <v>0</v>
      </c>
      <c r="P414" s="13">
        <f t="shared" ca="1" si="126"/>
        <v>110.858313</v>
      </c>
      <c r="Q414" s="20">
        <f t="shared" si="130"/>
        <v>0</v>
      </c>
      <c r="R414" s="13">
        <f t="shared" si="127"/>
        <v>0</v>
      </c>
      <c r="S414" s="4" t="str">
        <f t="shared" si="128"/>
        <v>A+J=</v>
      </c>
      <c r="T414" s="34">
        <f t="shared" si="129"/>
        <v>45383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>
        <f t="shared" si="131"/>
        <v>44464</v>
      </c>
      <c r="B415" s="69">
        <f t="shared" ca="1" si="115"/>
        <v>1111.4198040000001</v>
      </c>
      <c r="C415" s="6">
        <f t="shared" si="116"/>
        <v>1000</v>
      </c>
      <c r="D415" s="12">
        <f ca="1">IF(A415&lt;$B$1,VLOOKUP(A415,[1]DI!$A$4:$B$15000,2,FALSE),0)</f>
        <v>0</v>
      </c>
      <c r="E415" s="13">
        <f t="shared" ca="1" si="117"/>
        <v>1</v>
      </c>
      <c r="F415" s="13">
        <f ca="1">(TRUNC(PRODUCT($E$12:$E414),16))</f>
        <v>1.03148446791826</v>
      </c>
      <c r="G415" s="13">
        <f t="shared" si="118"/>
        <v>1</v>
      </c>
      <c r="H415" s="13">
        <f t="shared" ca="1" si="119"/>
        <v>1.0314844700000001</v>
      </c>
      <c r="I415" s="12">
        <f t="shared" si="132"/>
        <v>7.0000000000000007E-2</v>
      </c>
      <c r="J415" s="34">
        <f t="shared" si="120"/>
        <v>44061</v>
      </c>
      <c r="K415" s="2">
        <f t="shared" si="121"/>
        <v>277</v>
      </c>
      <c r="L415" s="17">
        <f t="shared" si="122"/>
        <v>278</v>
      </c>
      <c r="M415" s="11">
        <f t="shared" si="123"/>
        <v>1.077495431</v>
      </c>
      <c r="N415" s="11">
        <f t="shared" ca="1" si="124"/>
        <v>1.1114198040000001</v>
      </c>
      <c r="O415" s="17">
        <f t="shared" si="125"/>
        <v>0</v>
      </c>
      <c r="P415" s="13">
        <f t="shared" ca="1" si="126"/>
        <v>111.419804</v>
      </c>
      <c r="Q415" s="20">
        <f t="shared" si="130"/>
        <v>0</v>
      </c>
      <c r="R415" s="13">
        <f t="shared" si="127"/>
        <v>0</v>
      </c>
      <c r="S415" s="4" t="str">
        <f t="shared" si="128"/>
        <v>A+J=</v>
      </c>
      <c r="T415" s="34">
        <f t="shared" si="129"/>
        <v>45383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>
        <f t="shared" si="131"/>
        <v>44465</v>
      </c>
      <c r="B416" s="69">
        <f t="shared" ca="1" si="115"/>
        <v>1111.4198040000001</v>
      </c>
      <c r="C416" s="6">
        <f t="shared" si="116"/>
        <v>1000</v>
      </c>
      <c r="D416" s="12">
        <f ca="1">IF(A416&lt;$B$1,VLOOKUP(A416,[1]DI!$A$4:$B$15000,2,FALSE),0)</f>
        <v>0</v>
      </c>
      <c r="E416" s="13">
        <f t="shared" ca="1" si="117"/>
        <v>1</v>
      </c>
      <c r="F416" s="13">
        <f ca="1">(TRUNC(PRODUCT($E$12:$E415),16))</f>
        <v>1.03148446791826</v>
      </c>
      <c r="G416" s="13">
        <f t="shared" si="118"/>
        <v>1</v>
      </c>
      <c r="H416" s="13">
        <f t="shared" ca="1" si="119"/>
        <v>1.0314844700000001</v>
      </c>
      <c r="I416" s="12">
        <f t="shared" si="132"/>
        <v>7.0000000000000007E-2</v>
      </c>
      <c r="J416" s="34">
        <f t="shared" si="120"/>
        <v>44061</v>
      </c>
      <c r="K416" s="2">
        <f t="shared" si="121"/>
        <v>277</v>
      </c>
      <c r="L416" s="17">
        <f t="shared" si="122"/>
        <v>278</v>
      </c>
      <c r="M416" s="11">
        <f t="shared" si="123"/>
        <v>1.077495431</v>
      </c>
      <c r="N416" s="11">
        <f t="shared" ca="1" si="124"/>
        <v>1.1114198040000001</v>
      </c>
      <c r="O416" s="17">
        <f t="shared" si="125"/>
        <v>0</v>
      </c>
      <c r="P416" s="13">
        <f t="shared" ca="1" si="126"/>
        <v>111.419804</v>
      </c>
      <c r="Q416" s="20">
        <f t="shared" si="130"/>
        <v>0</v>
      </c>
      <c r="R416" s="13">
        <f t="shared" si="127"/>
        <v>0</v>
      </c>
      <c r="S416" s="4" t="str">
        <f t="shared" si="128"/>
        <v>A+J=</v>
      </c>
      <c r="T416" s="34">
        <f t="shared" si="129"/>
        <v>45383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>
        <f t="shared" si="131"/>
        <v>44466</v>
      </c>
      <c r="B417" s="69">
        <f t="shared" ca="1" si="115"/>
        <v>1111.4198040000001</v>
      </c>
      <c r="C417" s="6">
        <f t="shared" si="116"/>
        <v>1000</v>
      </c>
      <c r="D417" s="12">
        <f ca="1">IF(A417&lt;$B$1,VLOOKUP(A417,[1]DI!$A$4:$B$15000,2,FALSE),0)</f>
        <v>6.1499999999999999E-2</v>
      </c>
      <c r="E417" s="13">
        <f t="shared" ca="1" si="117"/>
        <v>1.0002368699999999</v>
      </c>
      <c r="F417" s="13">
        <f ca="1">(TRUNC(PRODUCT($E$12:$E416),16))</f>
        <v>1.03148446791826</v>
      </c>
      <c r="G417" s="13">
        <f t="shared" si="118"/>
        <v>1</v>
      </c>
      <c r="H417" s="13">
        <f t="shared" ca="1" si="119"/>
        <v>1.0314844700000001</v>
      </c>
      <c r="I417" s="12">
        <f t="shared" si="132"/>
        <v>7.0000000000000007E-2</v>
      </c>
      <c r="J417" s="34">
        <f t="shared" si="120"/>
        <v>44061</v>
      </c>
      <c r="K417" s="2">
        <f t="shared" si="121"/>
        <v>278</v>
      </c>
      <c r="L417" s="17">
        <f t="shared" si="122"/>
        <v>278</v>
      </c>
      <c r="M417" s="11">
        <f t="shared" si="123"/>
        <v>1.077495431</v>
      </c>
      <c r="N417" s="11">
        <f t="shared" ca="1" si="124"/>
        <v>1.1114198040000001</v>
      </c>
      <c r="O417" s="17">
        <f t="shared" si="125"/>
        <v>0</v>
      </c>
      <c r="P417" s="13">
        <f t="shared" ca="1" si="126"/>
        <v>111.419804</v>
      </c>
      <c r="Q417" s="20">
        <f t="shared" si="130"/>
        <v>0</v>
      </c>
      <c r="R417" s="13">
        <f t="shared" si="127"/>
        <v>0</v>
      </c>
      <c r="S417" s="4" t="str">
        <f t="shared" si="128"/>
        <v>A+J=</v>
      </c>
      <c r="T417" s="34">
        <f t="shared" si="129"/>
        <v>45383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>
        <f t="shared" si="131"/>
        <v>44467</v>
      </c>
      <c r="B418" s="69">
        <f t="shared" ca="1" si="115"/>
        <v>1111.9815799999999</v>
      </c>
      <c r="C418" s="6">
        <f t="shared" si="116"/>
        <v>1000</v>
      </c>
      <c r="D418" s="12">
        <f ca="1">IF(A418&lt;$B$1,VLOOKUP(A418,[1]DI!$A$4:$B$15000,2,FALSE),0)</f>
        <v>6.1499999999999999E-2</v>
      </c>
      <c r="E418" s="13">
        <f t="shared" ca="1" si="117"/>
        <v>1.0002368699999999</v>
      </c>
      <c r="F418" s="13">
        <f ca="1">(TRUNC(PRODUCT($E$12:$E417),16))</f>
        <v>1.0317287956441801</v>
      </c>
      <c r="G418" s="13">
        <f t="shared" si="118"/>
        <v>1</v>
      </c>
      <c r="H418" s="13">
        <f t="shared" ca="1" si="119"/>
        <v>1.0317288</v>
      </c>
      <c r="I418" s="12">
        <f t="shared" si="132"/>
        <v>7.0000000000000007E-2</v>
      </c>
      <c r="J418" s="34">
        <f t="shared" si="120"/>
        <v>44061</v>
      </c>
      <c r="K418" s="2">
        <f t="shared" si="121"/>
        <v>279</v>
      </c>
      <c r="L418" s="17">
        <f t="shared" si="122"/>
        <v>279</v>
      </c>
      <c r="M418" s="11">
        <f t="shared" si="123"/>
        <v>1.0777847629999999</v>
      </c>
      <c r="N418" s="11">
        <f t="shared" ca="1" si="124"/>
        <v>1.1119815799999999</v>
      </c>
      <c r="O418" s="17">
        <f t="shared" si="125"/>
        <v>0</v>
      </c>
      <c r="P418" s="13">
        <f t="shared" ca="1" si="126"/>
        <v>111.98157999999999</v>
      </c>
      <c r="Q418" s="20">
        <f t="shared" si="130"/>
        <v>0</v>
      </c>
      <c r="R418" s="13">
        <f t="shared" si="127"/>
        <v>0</v>
      </c>
      <c r="S418" s="4" t="str">
        <f t="shared" si="128"/>
        <v>A+J=</v>
      </c>
      <c r="T418" s="34">
        <f t="shared" si="129"/>
        <v>45383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>
        <f t="shared" si="131"/>
        <v>44468</v>
      </c>
      <c r="B419" s="69">
        <f t="shared" ca="1" si="115"/>
        <v>1112.543633</v>
      </c>
      <c r="C419" s="6">
        <f t="shared" si="116"/>
        <v>1000</v>
      </c>
      <c r="D419" s="12">
        <f ca="1">IF(A419&lt;$B$1,VLOOKUP(A419,[1]DI!$A$4:$B$15000,2,FALSE),0)</f>
        <v>6.1499999999999999E-2</v>
      </c>
      <c r="E419" s="13">
        <f t="shared" ca="1" si="117"/>
        <v>1.0002368699999999</v>
      </c>
      <c r="F419" s="13">
        <f ca="1">(TRUNC(PRODUCT($E$12:$E418),16))</f>
        <v>1.0319731812440001</v>
      </c>
      <c r="G419" s="13">
        <f t="shared" si="118"/>
        <v>1</v>
      </c>
      <c r="H419" s="13">
        <f t="shared" ca="1" si="119"/>
        <v>1.03197318</v>
      </c>
      <c r="I419" s="12">
        <f t="shared" si="132"/>
        <v>7.0000000000000007E-2</v>
      </c>
      <c r="J419" s="34">
        <f t="shared" si="120"/>
        <v>44061</v>
      </c>
      <c r="K419" s="2">
        <f t="shared" si="121"/>
        <v>280</v>
      </c>
      <c r="L419" s="17">
        <f t="shared" si="122"/>
        <v>280</v>
      </c>
      <c r="M419" s="11">
        <f t="shared" si="123"/>
        <v>1.0780741730000001</v>
      </c>
      <c r="N419" s="11">
        <f t="shared" ca="1" si="124"/>
        <v>1.112543633</v>
      </c>
      <c r="O419" s="17">
        <f t="shared" si="125"/>
        <v>0</v>
      </c>
      <c r="P419" s="13">
        <f t="shared" ca="1" si="126"/>
        <v>112.543633</v>
      </c>
      <c r="Q419" s="20">
        <f t="shared" si="130"/>
        <v>0</v>
      </c>
      <c r="R419" s="13">
        <f t="shared" si="127"/>
        <v>0</v>
      </c>
      <c r="S419" s="4" t="str">
        <f t="shared" si="128"/>
        <v>A+J=</v>
      </c>
      <c r="T419" s="34">
        <f t="shared" si="129"/>
        <v>45383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>
        <f t="shared" si="131"/>
        <v>44469</v>
      </c>
      <c r="B420" s="69">
        <f t="shared" ca="1" si="115"/>
        <v>1113.105971</v>
      </c>
      <c r="C420" s="6">
        <f t="shared" si="116"/>
        <v>1000</v>
      </c>
      <c r="D420" s="12">
        <f ca="1">IF(A420&lt;$B$1,VLOOKUP(A420,[1]DI!$A$4:$B$15000,2,FALSE),0)</f>
        <v>6.1499999999999999E-2</v>
      </c>
      <c r="E420" s="13">
        <f t="shared" ca="1" si="117"/>
        <v>1.0002368699999999</v>
      </c>
      <c r="F420" s="13">
        <f ca="1">(TRUNC(PRODUCT($E$12:$E419),16))</f>
        <v>1.0322176247314401</v>
      </c>
      <c r="G420" s="13">
        <f t="shared" si="118"/>
        <v>1</v>
      </c>
      <c r="H420" s="13">
        <f t="shared" ca="1" si="119"/>
        <v>1.0322176199999999</v>
      </c>
      <c r="I420" s="12">
        <f t="shared" si="132"/>
        <v>7.0000000000000007E-2</v>
      </c>
      <c r="J420" s="34">
        <f t="shared" si="120"/>
        <v>44061</v>
      </c>
      <c r="K420" s="2">
        <f t="shared" si="121"/>
        <v>281</v>
      </c>
      <c r="L420" s="17">
        <f t="shared" si="122"/>
        <v>281</v>
      </c>
      <c r="M420" s="11">
        <f t="shared" si="123"/>
        <v>1.0783636599999999</v>
      </c>
      <c r="N420" s="11">
        <f t="shared" ca="1" si="124"/>
        <v>1.113105971</v>
      </c>
      <c r="O420" s="17">
        <f t="shared" si="125"/>
        <v>0</v>
      </c>
      <c r="P420" s="13">
        <f t="shared" ca="1" si="126"/>
        <v>113.105971</v>
      </c>
      <c r="Q420" s="20">
        <f t="shared" si="130"/>
        <v>0</v>
      </c>
      <c r="R420" s="13">
        <f t="shared" si="127"/>
        <v>0</v>
      </c>
      <c r="S420" s="4" t="str">
        <f t="shared" si="128"/>
        <v>A+J=</v>
      </c>
      <c r="T420" s="34">
        <f t="shared" si="129"/>
        <v>45383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>
        <f t="shared" si="131"/>
        <v>44470</v>
      </c>
      <c r="B421" s="69">
        <f t="shared" ca="1" si="115"/>
        <v>1113.668606</v>
      </c>
      <c r="C421" s="6">
        <f t="shared" si="116"/>
        <v>1000</v>
      </c>
      <c r="D421" s="12">
        <f ca="1">IF(A421&lt;$B$1,VLOOKUP(A421,[1]DI!$A$4:$B$15000,2,FALSE),0)</f>
        <v>6.1499999999999999E-2</v>
      </c>
      <c r="E421" s="13">
        <f t="shared" ca="1" si="117"/>
        <v>1.0002368699999999</v>
      </c>
      <c r="F421" s="13">
        <f ca="1">(TRUNC(PRODUCT($E$12:$E420),16))</f>
        <v>1.03246212612021</v>
      </c>
      <c r="G421" s="13">
        <f t="shared" si="118"/>
        <v>1</v>
      </c>
      <c r="H421" s="13">
        <f t="shared" ca="1" si="119"/>
        <v>1.0324621300000001</v>
      </c>
      <c r="I421" s="12">
        <f t="shared" si="132"/>
        <v>7.0000000000000007E-2</v>
      </c>
      <c r="J421" s="34">
        <f t="shared" si="120"/>
        <v>44061</v>
      </c>
      <c r="K421" s="2">
        <f t="shared" si="121"/>
        <v>282</v>
      </c>
      <c r="L421" s="17">
        <f t="shared" si="122"/>
        <v>282</v>
      </c>
      <c r="M421" s="11">
        <f t="shared" si="123"/>
        <v>1.078653225</v>
      </c>
      <c r="N421" s="11">
        <f t="shared" ca="1" si="124"/>
        <v>1.1136686060000001</v>
      </c>
      <c r="O421" s="17">
        <f t="shared" si="125"/>
        <v>0</v>
      </c>
      <c r="P421" s="13">
        <f t="shared" ca="1" si="126"/>
        <v>113.668606</v>
      </c>
      <c r="Q421" s="20">
        <f t="shared" si="130"/>
        <v>0</v>
      </c>
      <c r="R421" s="13">
        <f t="shared" si="127"/>
        <v>0</v>
      </c>
      <c r="S421" s="4" t="str">
        <f t="shared" si="128"/>
        <v>A+J=</v>
      </c>
      <c r="T421" s="34">
        <f t="shared" si="129"/>
        <v>45383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>
        <f t="shared" si="131"/>
        <v>44471</v>
      </c>
      <c r="B422" s="69">
        <f t="shared" ca="1" si="115"/>
        <v>1114.2315180000001</v>
      </c>
      <c r="C422" s="6">
        <f t="shared" si="116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1.0327066854240301</v>
      </c>
      <c r="G422" s="13">
        <f t="shared" si="118"/>
        <v>1</v>
      </c>
      <c r="H422" s="13">
        <f t="shared" ca="1" si="119"/>
        <v>1.0327066899999999</v>
      </c>
      <c r="I422" s="12">
        <f t="shared" si="132"/>
        <v>7.0000000000000007E-2</v>
      </c>
      <c r="J422" s="34">
        <f t="shared" si="120"/>
        <v>44061</v>
      </c>
      <c r="K422" s="2">
        <f t="shared" si="121"/>
        <v>282</v>
      </c>
      <c r="L422" s="17">
        <f t="shared" si="122"/>
        <v>283</v>
      </c>
      <c r="M422" s="11">
        <f t="shared" si="123"/>
        <v>1.0789428679999999</v>
      </c>
      <c r="N422" s="11">
        <f t="shared" ca="1" si="124"/>
        <v>1.114231518</v>
      </c>
      <c r="O422" s="17">
        <f t="shared" si="125"/>
        <v>0</v>
      </c>
      <c r="P422" s="13">
        <f t="shared" ca="1" si="126"/>
        <v>114.23151799999999</v>
      </c>
      <c r="Q422" s="20">
        <f t="shared" si="130"/>
        <v>0</v>
      </c>
      <c r="R422" s="13">
        <f t="shared" si="127"/>
        <v>0</v>
      </c>
      <c r="S422" s="4" t="str">
        <f t="shared" si="128"/>
        <v>A+J=</v>
      </c>
      <c r="T422" s="34">
        <f t="shared" si="129"/>
        <v>45383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>
        <f t="shared" si="131"/>
        <v>44472</v>
      </c>
      <c r="B423" s="69">
        <f t="shared" ca="1" si="115"/>
        <v>1114.2315180000001</v>
      </c>
      <c r="C423" s="6">
        <f t="shared" si="116"/>
        <v>1000</v>
      </c>
      <c r="D423" s="12">
        <f ca="1">IF(A423&lt;$B$1,VLOOKUP(A423,[1]DI!$A$4:$B$15000,2,FALSE),0)</f>
        <v>0</v>
      </c>
      <c r="E423" s="13">
        <f t="shared" ca="1" si="117"/>
        <v>1</v>
      </c>
      <c r="F423" s="13">
        <f ca="1">(TRUNC(PRODUCT($E$12:$E422),16))</f>
        <v>1.0327066854240301</v>
      </c>
      <c r="G423" s="13">
        <f t="shared" si="118"/>
        <v>1</v>
      </c>
      <c r="H423" s="13">
        <f t="shared" ca="1" si="119"/>
        <v>1.0327066899999999</v>
      </c>
      <c r="I423" s="12">
        <f t="shared" si="132"/>
        <v>7.0000000000000007E-2</v>
      </c>
      <c r="J423" s="34">
        <f t="shared" si="120"/>
        <v>44061</v>
      </c>
      <c r="K423" s="2">
        <f t="shared" si="121"/>
        <v>282</v>
      </c>
      <c r="L423" s="17">
        <f t="shared" si="122"/>
        <v>283</v>
      </c>
      <c r="M423" s="11">
        <f t="shared" si="123"/>
        <v>1.0789428679999999</v>
      </c>
      <c r="N423" s="11">
        <f t="shared" ca="1" si="124"/>
        <v>1.114231518</v>
      </c>
      <c r="O423" s="17">
        <f t="shared" si="125"/>
        <v>0</v>
      </c>
      <c r="P423" s="13">
        <f t="shared" ca="1" si="126"/>
        <v>114.23151799999999</v>
      </c>
      <c r="Q423" s="20">
        <f t="shared" si="130"/>
        <v>0</v>
      </c>
      <c r="R423" s="13">
        <f t="shared" si="127"/>
        <v>0</v>
      </c>
      <c r="S423" s="4" t="str">
        <f t="shared" si="128"/>
        <v>A+J=</v>
      </c>
      <c r="T423" s="34">
        <f t="shared" si="129"/>
        <v>45383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>
        <f t="shared" si="131"/>
        <v>44473</v>
      </c>
      <c r="B424" s="69">
        <f t="shared" ca="1" si="115"/>
        <v>1114.2315180000001</v>
      </c>
      <c r="C424" s="6">
        <f t="shared" si="116"/>
        <v>1000</v>
      </c>
      <c r="D424" s="12">
        <f ca="1">IF(A424&lt;$B$1,VLOOKUP(A424,[1]DI!$A$4:$B$15000,2,FALSE),0)</f>
        <v>6.1499999999999999E-2</v>
      </c>
      <c r="E424" s="13">
        <f t="shared" ca="1" si="117"/>
        <v>1.0002368699999999</v>
      </c>
      <c r="F424" s="13">
        <f ca="1">(TRUNC(PRODUCT($E$12:$E423),16))</f>
        <v>1.0327066854240301</v>
      </c>
      <c r="G424" s="13">
        <f t="shared" si="118"/>
        <v>1</v>
      </c>
      <c r="H424" s="13">
        <f t="shared" ca="1" si="119"/>
        <v>1.0327066899999999</v>
      </c>
      <c r="I424" s="12">
        <f t="shared" si="132"/>
        <v>7.0000000000000007E-2</v>
      </c>
      <c r="J424" s="34">
        <f t="shared" si="120"/>
        <v>44061</v>
      </c>
      <c r="K424" s="2">
        <f t="shared" si="121"/>
        <v>283</v>
      </c>
      <c r="L424" s="17">
        <f t="shared" si="122"/>
        <v>283</v>
      </c>
      <c r="M424" s="11">
        <f t="shared" si="123"/>
        <v>1.0789428679999999</v>
      </c>
      <c r="N424" s="11">
        <f t="shared" ca="1" si="124"/>
        <v>1.114231518</v>
      </c>
      <c r="O424" s="17">
        <f t="shared" si="125"/>
        <v>0</v>
      </c>
      <c r="P424" s="13">
        <f t="shared" ca="1" si="126"/>
        <v>114.23151799999999</v>
      </c>
      <c r="Q424" s="20">
        <f t="shared" si="130"/>
        <v>0</v>
      </c>
      <c r="R424" s="13">
        <f t="shared" si="127"/>
        <v>0</v>
      </c>
      <c r="S424" s="4" t="str">
        <f t="shared" si="128"/>
        <v>A+J=</v>
      </c>
      <c r="T424" s="34">
        <f t="shared" si="129"/>
        <v>45383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>
        <f t="shared" si="131"/>
        <v>44474</v>
      </c>
      <c r="B425" s="69">
        <f t="shared" ca="1" si="115"/>
        <v>1114.7947059999999</v>
      </c>
      <c r="C425" s="6">
        <f t="shared" si="116"/>
        <v>1000</v>
      </c>
      <c r="D425" s="12">
        <f ca="1">IF(A425&lt;$B$1,VLOOKUP(A425,[1]DI!$A$4:$B$15000,2,FALSE),0)</f>
        <v>6.1499999999999999E-2</v>
      </c>
      <c r="E425" s="13">
        <f t="shared" ca="1" si="117"/>
        <v>1.0002368699999999</v>
      </c>
      <c r="F425" s="13">
        <f ca="1">(TRUNC(PRODUCT($E$12:$E424),16))</f>
        <v>1.0329513026566</v>
      </c>
      <c r="G425" s="13">
        <f t="shared" si="118"/>
        <v>1</v>
      </c>
      <c r="H425" s="13">
        <f t="shared" ca="1" si="119"/>
        <v>1.0329512999999999</v>
      </c>
      <c r="I425" s="12">
        <f t="shared" si="132"/>
        <v>7.0000000000000007E-2</v>
      </c>
      <c r="J425" s="34">
        <f t="shared" si="120"/>
        <v>44061</v>
      </c>
      <c r="K425" s="2">
        <f t="shared" si="121"/>
        <v>284</v>
      </c>
      <c r="L425" s="17">
        <f t="shared" si="122"/>
        <v>284</v>
      </c>
      <c r="M425" s="11">
        <f t="shared" si="123"/>
        <v>1.0792325890000001</v>
      </c>
      <c r="N425" s="11">
        <f t="shared" ca="1" si="124"/>
        <v>1.1147947060000001</v>
      </c>
      <c r="O425" s="17">
        <f t="shared" si="125"/>
        <v>0</v>
      </c>
      <c r="P425" s="13">
        <f t="shared" ca="1" si="126"/>
        <v>114.79470600000001</v>
      </c>
      <c r="Q425" s="20">
        <f t="shared" si="130"/>
        <v>0</v>
      </c>
      <c r="R425" s="13">
        <f t="shared" si="127"/>
        <v>0</v>
      </c>
      <c r="S425" s="4" t="str">
        <f t="shared" si="128"/>
        <v>A+J=</v>
      </c>
      <c r="T425" s="34">
        <f t="shared" si="129"/>
        <v>45383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>
        <f t="shared" si="131"/>
        <v>44475</v>
      </c>
      <c r="B426" s="69">
        <f t="shared" ca="1" si="115"/>
        <v>1115.3581919999999</v>
      </c>
      <c r="C426" s="6">
        <f t="shared" si="116"/>
        <v>1000</v>
      </c>
      <c r="D426" s="12">
        <f ca="1">IF(A426&lt;$B$1,VLOOKUP(A426,[1]DI!$A$4:$B$15000,2,FALSE),0)</f>
        <v>6.1499999999999999E-2</v>
      </c>
      <c r="E426" s="13">
        <f t="shared" ca="1" si="117"/>
        <v>1.0002368699999999</v>
      </c>
      <c r="F426" s="13">
        <f ca="1">(TRUNC(PRODUCT($E$12:$E425),16))</f>
        <v>1.03319597783166</v>
      </c>
      <c r="G426" s="13">
        <f t="shared" si="118"/>
        <v>1</v>
      </c>
      <c r="H426" s="13">
        <f t="shared" ca="1" si="119"/>
        <v>1.0331959799999999</v>
      </c>
      <c r="I426" s="12">
        <f t="shared" si="132"/>
        <v>7.0000000000000007E-2</v>
      </c>
      <c r="J426" s="34">
        <f t="shared" si="120"/>
        <v>44061</v>
      </c>
      <c r="K426" s="2">
        <f t="shared" si="121"/>
        <v>285</v>
      </c>
      <c r="L426" s="17">
        <f t="shared" si="122"/>
        <v>285</v>
      </c>
      <c r="M426" s="11">
        <f t="shared" si="123"/>
        <v>1.079522388</v>
      </c>
      <c r="N426" s="11">
        <f t="shared" ca="1" si="124"/>
        <v>1.115358192</v>
      </c>
      <c r="O426" s="17">
        <f t="shared" si="125"/>
        <v>0</v>
      </c>
      <c r="P426" s="13">
        <f t="shared" ca="1" si="126"/>
        <v>115.358192</v>
      </c>
      <c r="Q426" s="20">
        <f t="shared" si="130"/>
        <v>0</v>
      </c>
      <c r="R426" s="13">
        <f t="shared" si="127"/>
        <v>0</v>
      </c>
      <c r="S426" s="4" t="str">
        <f t="shared" si="128"/>
        <v>A+J=</v>
      </c>
      <c r="T426" s="34">
        <f t="shared" si="129"/>
        <v>45383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>
        <f t="shared" si="131"/>
        <v>44476</v>
      </c>
      <c r="B427" s="69">
        <f t="shared" ca="1" si="115"/>
        <v>1115.921953</v>
      </c>
      <c r="C427" s="6">
        <f t="shared" si="116"/>
        <v>1000</v>
      </c>
      <c r="D427" s="12">
        <f ca="1">IF(A427&lt;$B$1,VLOOKUP(A427,[1]DI!$A$4:$B$15000,2,FALSE),0)</f>
        <v>6.1499999999999999E-2</v>
      </c>
      <c r="E427" s="13">
        <f t="shared" ca="1" si="117"/>
        <v>1.0002368699999999</v>
      </c>
      <c r="F427" s="13">
        <f ca="1">(TRUNC(PRODUCT($E$12:$E426),16))</f>
        <v>1.03344071096293</v>
      </c>
      <c r="G427" s="13">
        <f t="shared" si="118"/>
        <v>1</v>
      </c>
      <c r="H427" s="13">
        <f t="shared" ca="1" si="119"/>
        <v>1.03344071</v>
      </c>
      <c r="I427" s="12">
        <f t="shared" si="132"/>
        <v>7.0000000000000007E-2</v>
      </c>
      <c r="J427" s="34">
        <f t="shared" si="120"/>
        <v>44061</v>
      </c>
      <c r="K427" s="2">
        <f t="shared" si="121"/>
        <v>286</v>
      </c>
      <c r="L427" s="17">
        <f t="shared" si="122"/>
        <v>286</v>
      </c>
      <c r="M427" s="11">
        <f t="shared" si="123"/>
        <v>1.0798122640000001</v>
      </c>
      <c r="N427" s="11">
        <f t="shared" ca="1" si="124"/>
        <v>1.115921953</v>
      </c>
      <c r="O427" s="17">
        <f t="shared" si="125"/>
        <v>0</v>
      </c>
      <c r="P427" s="13">
        <f t="shared" ca="1" si="126"/>
        <v>115.921953</v>
      </c>
      <c r="Q427" s="20">
        <f t="shared" si="130"/>
        <v>0</v>
      </c>
      <c r="R427" s="13">
        <f t="shared" si="127"/>
        <v>0</v>
      </c>
      <c r="S427" s="4" t="str">
        <f t="shared" si="128"/>
        <v>A+J=</v>
      </c>
      <c r="T427" s="34">
        <f t="shared" si="129"/>
        <v>45383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>
        <f t="shared" si="131"/>
        <v>44477</v>
      </c>
      <c r="B428" s="69">
        <f t="shared" ca="1" si="115"/>
        <v>1116.486001</v>
      </c>
      <c r="C428" s="6">
        <f t="shared" si="116"/>
        <v>1000</v>
      </c>
      <c r="D428" s="12">
        <f ca="1">IF(A428&lt;$B$1,VLOOKUP(A428,[1]DI!$A$4:$B$15000,2,FALSE),0)</f>
        <v>6.1499999999999999E-2</v>
      </c>
      <c r="E428" s="13">
        <f t="shared" ca="1" si="117"/>
        <v>1.0002368699999999</v>
      </c>
      <c r="F428" s="13">
        <f ca="1">(TRUNC(PRODUCT($E$12:$E427),16))</f>
        <v>1.03368550206414</v>
      </c>
      <c r="G428" s="13">
        <f t="shared" si="118"/>
        <v>1</v>
      </c>
      <c r="H428" s="13">
        <f t="shared" ca="1" si="119"/>
        <v>1.0336855</v>
      </c>
      <c r="I428" s="12">
        <f t="shared" si="132"/>
        <v>7.0000000000000007E-2</v>
      </c>
      <c r="J428" s="34">
        <f t="shared" si="120"/>
        <v>44061</v>
      </c>
      <c r="K428" s="2">
        <f t="shared" si="121"/>
        <v>287</v>
      </c>
      <c r="L428" s="17">
        <f t="shared" si="122"/>
        <v>287</v>
      </c>
      <c r="M428" s="11">
        <f t="shared" si="123"/>
        <v>1.0801022179999999</v>
      </c>
      <c r="N428" s="11">
        <f t="shared" ca="1" si="124"/>
        <v>1.116486001</v>
      </c>
      <c r="O428" s="17">
        <f t="shared" si="125"/>
        <v>0</v>
      </c>
      <c r="P428" s="13">
        <f t="shared" ca="1" si="126"/>
        <v>116.486001</v>
      </c>
      <c r="Q428" s="20">
        <f t="shared" si="130"/>
        <v>0</v>
      </c>
      <c r="R428" s="13">
        <f t="shared" si="127"/>
        <v>0</v>
      </c>
      <c r="S428" s="4" t="str">
        <f t="shared" si="128"/>
        <v>A+J=</v>
      </c>
      <c r="T428" s="34">
        <f t="shared" si="129"/>
        <v>45383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>
        <f t="shared" si="131"/>
        <v>44478</v>
      </c>
      <c r="B429" s="69">
        <f t="shared" ca="1" si="115"/>
        <v>1117.0503369999999</v>
      </c>
      <c r="C429" s="6">
        <f t="shared" si="116"/>
        <v>1000</v>
      </c>
      <c r="D429" s="12">
        <f ca="1">IF(A429&lt;$B$1,VLOOKUP(A429,[1]DI!$A$4:$B$15000,2,FALSE),0)</f>
        <v>0</v>
      </c>
      <c r="E429" s="13">
        <f t="shared" ca="1" si="117"/>
        <v>1</v>
      </c>
      <c r="F429" s="13">
        <f ca="1">(TRUNC(PRODUCT($E$12:$E428),16))</f>
        <v>1.0339303511490101</v>
      </c>
      <c r="G429" s="13">
        <f t="shared" si="118"/>
        <v>1</v>
      </c>
      <c r="H429" s="13">
        <f t="shared" ca="1" si="119"/>
        <v>1.0339303500000001</v>
      </c>
      <c r="I429" s="12">
        <f t="shared" si="132"/>
        <v>7.0000000000000007E-2</v>
      </c>
      <c r="J429" s="34">
        <f t="shared" si="120"/>
        <v>44061</v>
      </c>
      <c r="K429" s="2">
        <f t="shared" si="121"/>
        <v>287</v>
      </c>
      <c r="L429" s="17">
        <f t="shared" si="122"/>
        <v>288</v>
      </c>
      <c r="M429" s="11">
        <f t="shared" si="123"/>
        <v>1.0803922500000001</v>
      </c>
      <c r="N429" s="11">
        <f t="shared" ca="1" si="124"/>
        <v>1.117050337</v>
      </c>
      <c r="O429" s="17">
        <f t="shared" si="125"/>
        <v>0</v>
      </c>
      <c r="P429" s="13">
        <f t="shared" ca="1" si="126"/>
        <v>117.050337</v>
      </c>
      <c r="Q429" s="20">
        <f t="shared" si="130"/>
        <v>0</v>
      </c>
      <c r="R429" s="13">
        <f t="shared" si="127"/>
        <v>0</v>
      </c>
      <c r="S429" s="4" t="str">
        <f t="shared" si="128"/>
        <v>A+J=</v>
      </c>
      <c r="T429" s="34">
        <f t="shared" si="129"/>
        <v>45383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>
        <f t="shared" si="131"/>
        <v>44479</v>
      </c>
      <c r="B430" s="69">
        <f t="shared" ca="1" si="115"/>
        <v>1117.0503369999999</v>
      </c>
      <c r="C430" s="6">
        <f t="shared" si="116"/>
        <v>1000</v>
      </c>
      <c r="D430" s="12">
        <f ca="1">IF(A430&lt;$B$1,VLOOKUP(A430,[1]DI!$A$4:$B$15000,2,FALSE),0)</f>
        <v>0</v>
      </c>
      <c r="E430" s="13">
        <f t="shared" ca="1" si="117"/>
        <v>1</v>
      </c>
      <c r="F430" s="13">
        <f ca="1">(TRUNC(PRODUCT($E$12:$E429),16))</f>
        <v>1.0339303511490101</v>
      </c>
      <c r="G430" s="13">
        <f t="shared" si="118"/>
        <v>1</v>
      </c>
      <c r="H430" s="13">
        <f t="shared" ca="1" si="119"/>
        <v>1.0339303500000001</v>
      </c>
      <c r="I430" s="12">
        <f t="shared" si="132"/>
        <v>7.0000000000000007E-2</v>
      </c>
      <c r="J430" s="34">
        <f t="shared" si="120"/>
        <v>44061</v>
      </c>
      <c r="K430" s="2">
        <f t="shared" si="121"/>
        <v>287</v>
      </c>
      <c r="L430" s="17">
        <f t="shared" si="122"/>
        <v>288</v>
      </c>
      <c r="M430" s="11">
        <f t="shared" si="123"/>
        <v>1.0803922500000001</v>
      </c>
      <c r="N430" s="11">
        <f t="shared" ca="1" si="124"/>
        <v>1.117050337</v>
      </c>
      <c r="O430" s="17">
        <f t="shared" si="125"/>
        <v>0</v>
      </c>
      <c r="P430" s="13">
        <f t="shared" ca="1" si="126"/>
        <v>117.050337</v>
      </c>
      <c r="Q430" s="20">
        <f t="shared" si="130"/>
        <v>0</v>
      </c>
      <c r="R430" s="13">
        <f t="shared" si="127"/>
        <v>0</v>
      </c>
      <c r="S430" s="4" t="str">
        <f t="shared" si="128"/>
        <v>A+J=</v>
      </c>
      <c r="T430" s="34">
        <f t="shared" si="129"/>
        <v>45383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>
        <f t="shared" si="131"/>
        <v>44480</v>
      </c>
      <c r="B431" s="69">
        <f t="shared" ca="1" si="115"/>
        <v>1117.0503369999999</v>
      </c>
      <c r="C431" s="6">
        <f t="shared" si="116"/>
        <v>1000</v>
      </c>
      <c r="D431" s="12">
        <f ca="1">IF(A431&lt;$B$1,VLOOKUP(A431,[1]DI!$A$4:$B$15000,2,FALSE),0)</f>
        <v>6.1499999999999999E-2</v>
      </c>
      <c r="E431" s="13">
        <f t="shared" ca="1" si="117"/>
        <v>1.0002368699999999</v>
      </c>
      <c r="F431" s="13">
        <f ca="1">(TRUNC(PRODUCT($E$12:$E430),16))</f>
        <v>1.0339303511490101</v>
      </c>
      <c r="G431" s="13">
        <f t="shared" si="118"/>
        <v>1</v>
      </c>
      <c r="H431" s="13">
        <f t="shared" ca="1" si="119"/>
        <v>1.0339303500000001</v>
      </c>
      <c r="I431" s="12">
        <f t="shared" si="132"/>
        <v>7.0000000000000007E-2</v>
      </c>
      <c r="J431" s="34">
        <f t="shared" si="120"/>
        <v>44061</v>
      </c>
      <c r="K431" s="2">
        <f t="shared" si="121"/>
        <v>288</v>
      </c>
      <c r="L431" s="17">
        <f t="shared" si="122"/>
        <v>288</v>
      </c>
      <c r="M431" s="11">
        <f t="shared" si="123"/>
        <v>1.0803922500000001</v>
      </c>
      <c r="N431" s="11">
        <f t="shared" ca="1" si="124"/>
        <v>1.117050337</v>
      </c>
      <c r="O431" s="17">
        <f t="shared" si="125"/>
        <v>0</v>
      </c>
      <c r="P431" s="13">
        <f t="shared" ca="1" si="126"/>
        <v>117.050337</v>
      </c>
      <c r="Q431" s="20">
        <f t="shared" si="130"/>
        <v>0</v>
      </c>
      <c r="R431" s="13">
        <f t="shared" si="127"/>
        <v>0</v>
      </c>
      <c r="S431" s="4" t="str">
        <f t="shared" si="128"/>
        <v>A+J=</v>
      </c>
      <c r="T431" s="34">
        <f t="shared" si="129"/>
        <v>45383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>
        <f t="shared" si="131"/>
        <v>44481</v>
      </c>
      <c r="B432" s="69">
        <f t="shared" ca="1" si="115"/>
        <v>1117.614961</v>
      </c>
      <c r="C432" s="6">
        <f t="shared" si="116"/>
        <v>1000</v>
      </c>
      <c r="D432" s="12">
        <f ca="1">IF(A432&lt;$B$1,VLOOKUP(A432,[1]DI!$A$4:$B$15000,2,FALSE),0)</f>
        <v>0</v>
      </c>
      <c r="E432" s="13">
        <f t="shared" ca="1" si="117"/>
        <v>1</v>
      </c>
      <c r="F432" s="13">
        <f ca="1">(TRUNC(PRODUCT($E$12:$E431),16))</f>
        <v>1.03417525823129</v>
      </c>
      <c r="G432" s="13">
        <f t="shared" si="118"/>
        <v>1</v>
      </c>
      <c r="H432" s="13">
        <f t="shared" ca="1" si="119"/>
        <v>1.03417526</v>
      </c>
      <c r="I432" s="12">
        <f t="shared" si="132"/>
        <v>7.0000000000000007E-2</v>
      </c>
      <c r="J432" s="34">
        <f t="shared" si="120"/>
        <v>44061</v>
      </c>
      <c r="K432" s="2">
        <f t="shared" si="121"/>
        <v>288</v>
      </c>
      <c r="L432" s="17">
        <f t="shared" si="122"/>
        <v>289</v>
      </c>
      <c r="M432" s="11">
        <f t="shared" si="123"/>
        <v>1.08068236</v>
      </c>
      <c r="N432" s="11">
        <f t="shared" ca="1" si="124"/>
        <v>1.1176149609999999</v>
      </c>
      <c r="O432" s="17">
        <f t="shared" si="125"/>
        <v>0</v>
      </c>
      <c r="P432" s="13">
        <f t="shared" ca="1" si="126"/>
        <v>117.61496099999999</v>
      </c>
      <c r="Q432" s="20">
        <f t="shared" si="130"/>
        <v>0</v>
      </c>
      <c r="R432" s="13">
        <f t="shared" si="127"/>
        <v>0</v>
      </c>
      <c r="S432" s="4" t="str">
        <f t="shared" si="128"/>
        <v>A+J=</v>
      </c>
      <c r="T432" s="34">
        <f t="shared" si="129"/>
        <v>45383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>
        <f t="shared" si="131"/>
        <v>44482</v>
      </c>
      <c r="B433" s="69">
        <f t="shared" ca="1" si="115"/>
        <v>1117.614961</v>
      </c>
      <c r="C433" s="6">
        <f t="shared" si="116"/>
        <v>1000</v>
      </c>
      <c r="D433" s="12">
        <f ca="1">IF(A433&lt;$B$1,VLOOKUP(A433,[1]DI!$A$4:$B$15000,2,FALSE),0)</f>
        <v>6.1499999999999999E-2</v>
      </c>
      <c r="E433" s="13">
        <f t="shared" ca="1" si="117"/>
        <v>1.0002368699999999</v>
      </c>
      <c r="F433" s="13">
        <f ca="1">(TRUNC(PRODUCT($E$12:$E432),16))</f>
        <v>1.03417525823129</v>
      </c>
      <c r="G433" s="13">
        <f t="shared" si="118"/>
        <v>1</v>
      </c>
      <c r="H433" s="13">
        <f t="shared" ca="1" si="119"/>
        <v>1.03417526</v>
      </c>
      <c r="I433" s="12">
        <f t="shared" si="132"/>
        <v>7.0000000000000007E-2</v>
      </c>
      <c r="J433" s="34">
        <f t="shared" si="120"/>
        <v>44061</v>
      </c>
      <c r="K433" s="2">
        <f t="shared" si="121"/>
        <v>289</v>
      </c>
      <c r="L433" s="17">
        <f t="shared" si="122"/>
        <v>289</v>
      </c>
      <c r="M433" s="11">
        <f t="shared" si="123"/>
        <v>1.08068236</v>
      </c>
      <c r="N433" s="11">
        <f t="shared" ca="1" si="124"/>
        <v>1.1176149609999999</v>
      </c>
      <c r="O433" s="17">
        <f t="shared" si="125"/>
        <v>0</v>
      </c>
      <c r="P433" s="13">
        <f t="shared" ca="1" si="126"/>
        <v>117.61496099999999</v>
      </c>
      <c r="Q433" s="20">
        <f t="shared" si="130"/>
        <v>0</v>
      </c>
      <c r="R433" s="13">
        <f t="shared" si="127"/>
        <v>0</v>
      </c>
      <c r="S433" s="4" t="str">
        <f t="shared" si="128"/>
        <v>A+J=</v>
      </c>
      <c r="T433" s="34">
        <f t="shared" si="129"/>
        <v>45383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>
        <f t="shared" si="131"/>
        <v>44483</v>
      </c>
      <c r="B434" s="69">
        <f t="shared" ca="1" si="115"/>
        <v>1118.1798610000001</v>
      </c>
      <c r="C434" s="6">
        <f t="shared" si="116"/>
        <v>1000</v>
      </c>
      <c r="D434" s="12">
        <f ca="1">IF(A434&lt;$B$1,VLOOKUP(A434,[1]DI!$A$4:$B$15000,2,FALSE),0)</f>
        <v>6.1499999999999999E-2</v>
      </c>
      <c r="E434" s="13">
        <f t="shared" ca="1" si="117"/>
        <v>1.0002368699999999</v>
      </c>
      <c r="F434" s="13">
        <f ca="1">(TRUNC(PRODUCT($E$12:$E433),16))</f>
        <v>1.03442022332471</v>
      </c>
      <c r="G434" s="13">
        <f t="shared" si="118"/>
        <v>1</v>
      </c>
      <c r="H434" s="13">
        <f t="shared" ca="1" si="119"/>
        <v>1.0344202199999999</v>
      </c>
      <c r="I434" s="12">
        <f t="shared" si="132"/>
        <v>7.0000000000000007E-2</v>
      </c>
      <c r="J434" s="34">
        <f t="shared" si="120"/>
        <v>44061</v>
      </c>
      <c r="K434" s="2">
        <f t="shared" si="121"/>
        <v>290</v>
      </c>
      <c r="L434" s="17">
        <f t="shared" si="122"/>
        <v>290</v>
      </c>
      <c r="M434" s="11">
        <f t="shared" si="123"/>
        <v>1.0809725480000001</v>
      </c>
      <c r="N434" s="11">
        <f t="shared" ca="1" si="124"/>
        <v>1.118179861</v>
      </c>
      <c r="O434" s="17">
        <f t="shared" si="125"/>
        <v>0</v>
      </c>
      <c r="P434" s="13">
        <f t="shared" ca="1" si="126"/>
        <v>118.179861</v>
      </c>
      <c r="Q434" s="20">
        <f t="shared" si="130"/>
        <v>0</v>
      </c>
      <c r="R434" s="13">
        <f t="shared" si="127"/>
        <v>0</v>
      </c>
      <c r="S434" s="4" t="str">
        <f t="shared" si="128"/>
        <v>A+J=</v>
      </c>
      <c r="T434" s="34">
        <f t="shared" si="129"/>
        <v>45383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>
        <f t="shared" si="131"/>
        <v>44484</v>
      </c>
      <c r="B435" s="69">
        <f t="shared" ca="1" si="115"/>
        <v>1118.7450590000001</v>
      </c>
      <c r="C435" s="6">
        <f t="shared" si="116"/>
        <v>1000</v>
      </c>
      <c r="D435" s="12">
        <f ca="1">IF(A435&lt;$B$1,VLOOKUP(A435,[1]DI!$A$4:$B$15000,2,FALSE),0)</f>
        <v>6.1499999999999999E-2</v>
      </c>
      <c r="E435" s="13">
        <f t="shared" ca="1" si="117"/>
        <v>1.0002368699999999</v>
      </c>
      <c r="F435" s="13">
        <f ca="1">(TRUNC(PRODUCT($E$12:$E434),16))</f>
        <v>1.0346652464430099</v>
      </c>
      <c r="G435" s="13">
        <f t="shared" si="118"/>
        <v>1</v>
      </c>
      <c r="H435" s="13">
        <f t="shared" ca="1" si="119"/>
        <v>1.03466525</v>
      </c>
      <c r="I435" s="12">
        <f t="shared" si="132"/>
        <v>7.0000000000000007E-2</v>
      </c>
      <c r="J435" s="34">
        <f t="shared" si="120"/>
        <v>44061</v>
      </c>
      <c r="K435" s="2">
        <f t="shared" si="121"/>
        <v>291</v>
      </c>
      <c r="L435" s="17">
        <f t="shared" si="122"/>
        <v>291</v>
      </c>
      <c r="M435" s="11">
        <f t="shared" si="123"/>
        <v>1.0812628129999999</v>
      </c>
      <c r="N435" s="11">
        <f t="shared" ca="1" si="124"/>
        <v>1.1187450590000001</v>
      </c>
      <c r="O435" s="17">
        <f t="shared" si="125"/>
        <v>0</v>
      </c>
      <c r="P435" s="13">
        <f t="shared" ca="1" si="126"/>
        <v>118.745059</v>
      </c>
      <c r="Q435" s="20">
        <f t="shared" si="130"/>
        <v>0</v>
      </c>
      <c r="R435" s="13">
        <f t="shared" si="127"/>
        <v>0</v>
      </c>
      <c r="S435" s="4" t="str">
        <f t="shared" si="128"/>
        <v>A+J=</v>
      </c>
      <c r="T435" s="34">
        <f t="shared" si="129"/>
        <v>45383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>
        <f t="shared" si="131"/>
        <v>44485</v>
      </c>
      <c r="B436" s="69">
        <f t="shared" ca="1" si="115"/>
        <v>1119.3105350000001</v>
      </c>
      <c r="C436" s="6">
        <f t="shared" si="116"/>
        <v>1000</v>
      </c>
      <c r="D436" s="12">
        <f ca="1">IF(A436&lt;$B$1,VLOOKUP(A436,[1]DI!$A$4:$B$15000,2,FALSE),0)</f>
        <v>0</v>
      </c>
      <c r="E436" s="13">
        <f t="shared" ca="1" si="117"/>
        <v>1</v>
      </c>
      <c r="F436" s="13">
        <f ca="1">(TRUNC(PRODUCT($E$12:$E435),16))</f>
        <v>1.0349103275999301</v>
      </c>
      <c r="G436" s="13">
        <f t="shared" si="118"/>
        <v>1</v>
      </c>
      <c r="H436" s="13">
        <f t="shared" ca="1" si="119"/>
        <v>1.03491033</v>
      </c>
      <c r="I436" s="12">
        <f t="shared" si="132"/>
        <v>7.0000000000000007E-2</v>
      </c>
      <c r="J436" s="34">
        <f t="shared" si="120"/>
        <v>44061</v>
      </c>
      <c r="K436" s="2">
        <f t="shared" si="121"/>
        <v>291</v>
      </c>
      <c r="L436" s="17">
        <f t="shared" si="122"/>
        <v>292</v>
      </c>
      <c r="M436" s="11">
        <f t="shared" si="123"/>
        <v>1.0815531570000001</v>
      </c>
      <c r="N436" s="11">
        <f t="shared" ca="1" si="124"/>
        <v>1.1193105350000001</v>
      </c>
      <c r="O436" s="17">
        <f t="shared" si="125"/>
        <v>0</v>
      </c>
      <c r="P436" s="13">
        <f t="shared" ca="1" si="126"/>
        <v>119.310535</v>
      </c>
      <c r="Q436" s="20">
        <f t="shared" si="130"/>
        <v>0</v>
      </c>
      <c r="R436" s="13">
        <f t="shared" si="127"/>
        <v>0</v>
      </c>
      <c r="S436" s="4" t="str">
        <f t="shared" si="128"/>
        <v>A+J=</v>
      </c>
      <c r="T436" s="34">
        <f t="shared" si="129"/>
        <v>45383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>
        <f t="shared" si="131"/>
        <v>44486</v>
      </c>
      <c r="B437" s="69">
        <f t="shared" ref="B437:B481" ca="1" si="133">IF(A437&lt;=TODAY(),C437+P437,IF(AND(A437&gt;TODAY(),A437&lt;=$B$1),IF(VLOOKUP(TODAY(),$A$10:$D$5000,4,FALSE)=0,"n.d",C437+P437),"n.d"))</f>
        <v>1119.3105350000001</v>
      </c>
      <c r="C437" s="6">
        <f t="shared" ref="C437:C481" si="134">(C436-R436)</f>
        <v>1000</v>
      </c>
      <c r="D437" s="12">
        <f ca="1">IF(A437&lt;$B$1,VLOOKUP(A437,[1]DI!$A$4:$B$15000,2,FALSE),0)</f>
        <v>0</v>
      </c>
      <c r="E437" s="13">
        <f t="shared" ref="E437:E481" ca="1" si="135">ROUND(((1+D437)^(1/252)),8)</f>
        <v>1</v>
      </c>
      <c r="F437" s="13">
        <f ca="1">(TRUNC(PRODUCT($E$12:$E436),16))</f>
        <v>1.0349103275999301</v>
      </c>
      <c r="G437" s="13">
        <f t="shared" ref="G437:G481" si="136">IF(O436&gt;0,F436,G436)</f>
        <v>1</v>
      </c>
      <c r="H437" s="13">
        <f t="shared" ref="H437:H481" ca="1" si="137">ROUND(F437/G437,8)</f>
        <v>1.03491033</v>
      </c>
      <c r="I437" s="12">
        <f t="shared" si="132"/>
        <v>7.0000000000000007E-2</v>
      </c>
      <c r="J437" s="34">
        <f t="shared" ref="J437:J481" si="138">IF(O436&gt;0,VLOOKUP(O436,W$12:AG$150,2),J436)</f>
        <v>44061</v>
      </c>
      <c r="K437" s="2">
        <f t="shared" ref="K437:K481" si="139">IF(A437&gt;J437,IF(NETWORKDAYS(J437,A437,$W$21:$W$544)-1=0,1,NETWORKDAYS(J437,A437,$W$21:$W$544)-1),0)</f>
        <v>291</v>
      </c>
      <c r="L437" s="17">
        <f t="shared" ref="L437:L481" si="140">IF(AND(K437=1,K436=1),1,IF(K437&gt;0,IF(K437=K436,K437+1,K437),0))</f>
        <v>292</v>
      </c>
      <c r="M437" s="11">
        <f t="shared" ref="M437:M481" si="141">ROUND((I437+1)^(L437/252),9)</f>
        <v>1.0815531570000001</v>
      </c>
      <c r="N437" s="11">
        <f t="shared" ref="N437:N481" ca="1" si="142">ROUND(H437*M437,9)</f>
        <v>1.1193105350000001</v>
      </c>
      <c r="O437" s="17">
        <f t="shared" ref="O437:O481" si="143">IF(VLOOKUP(A437,X$12:AE$150,8)=VLOOKUP(A436,X$12:AE$150,8),0,VLOOKUP(A437,X$12:AE$150,8))</f>
        <v>0</v>
      </c>
      <c r="P437" s="13">
        <f t="shared" ref="P437:P481" ca="1" si="144">TRUNC(((N437-1)*C437),8)</f>
        <v>119.310535</v>
      </c>
      <c r="Q437" s="20">
        <f t="shared" si="130"/>
        <v>0</v>
      </c>
      <c r="R437" s="13">
        <f t="shared" ref="R437:R481" si="145">IF(Q437&gt;0,TRUNC(Q437*C$12,8),0)</f>
        <v>0</v>
      </c>
      <c r="S437" s="4" t="str">
        <f t="shared" ref="S437:S481" si="146">IF(O436&gt;0,VLOOKUP(O436,W$12:AG$150,10),S436)</f>
        <v>A+J=</v>
      </c>
      <c r="T437" s="34">
        <f t="shared" ref="T437:T481" si="147">IF(O436&gt;0,VLOOKUP(O436,W$12:AG$150,11),T436)</f>
        <v>45383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>
        <f t="shared" si="131"/>
        <v>44487</v>
      </c>
      <c r="B438" s="69">
        <f t="shared" ca="1" si="133"/>
        <v>1119.3105350000001</v>
      </c>
      <c r="C438" s="6">
        <f t="shared" si="134"/>
        <v>1000</v>
      </c>
      <c r="D438" s="12">
        <f ca="1">IF(A438&lt;$B$1,VLOOKUP(A438,[1]DI!$A$4:$B$15000,2,FALSE),0)</f>
        <v>6.1499999999999999E-2</v>
      </c>
      <c r="E438" s="13">
        <f t="shared" ca="1" si="135"/>
        <v>1.0002368699999999</v>
      </c>
      <c r="F438" s="13">
        <f ca="1">(TRUNC(PRODUCT($E$12:$E437),16))</f>
        <v>1.0349103275999301</v>
      </c>
      <c r="G438" s="13">
        <f t="shared" si="136"/>
        <v>1</v>
      </c>
      <c r="H438" s="13">
        <f t="shared" ca="1" si="137"/>
        <v>1.03491033</v>
      </c>
      <c r="I438" s="12">
        <f t="shared" si="132"/>
        <v>7.0000000000000007E-2</v>
      </c>
      <c r="J438" s="34">
        <f t="shared" si="138"/>
        <v>44061</v>
      </c>
      <c r="K438" s="2">
        <f t="shared" si="139"/>
        <v>292</v>
      </c>
      <c r="L438" s="17">
        <f t="shared" si="140"/>
        <v>292</v>
      </c>
      <c r="M438" s="11">
        <f t="shared" si="141"/>
        <v>1.0815531570000001</v>
      </c>
      <c r="N438" s="11">
        <f t="shared" ca="1" si="142"/>
        <v>1.1193105350000001</v>
      </c>
      <c r="O438" s="17">
        <f t="shared" si="143"/>
        <v>0</v>
      </c>
      <c r="P438" s="13">
        <f t="shared" ca="1" si="144"/>
        <v>119.310535</v>
      </c>
      <c r="Q438" s="20">
        <f t="shared" si="130"/>
        <v>0</v>
      </c>
      <c r="R438" s="13">
        <f t="shared" si="145"/>
        <v>0</v>
      </c>
      <c r="S438" s="4" t="str">
        <f t="shared" si="146"/>
        <v>A+J=</v>
      </c>
      <c r="T438" s="34">
        <f t="shared" si="147"/>
        <v>45383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>
        <f t="shared" si="131"/>
        <v>44488</v>
      </c>
      <c r="B439" s="69">
        <f t="shared" ca="1" si="133"/>
        <v>1119.8762979999999</v>
      </c>
      <c r="C439" s="6">
        <f t="shared" si="134"/>
        <v>1000</v>
      </c>
      <c r="D439" s="12">
        <f ca="1">IF(A439&lt;$B$1,VLOOKUP(A439,[1]DI!$A$4:$B$15000,2,FALSE),0)</f>
        <v>6.1499999999999999E-2</v>
      </c>
      <c r="E439" s="13">
        <f t="shared" ca="1" si="135"/>
        <v>1.0002368699999999</v>
      </c>
      <c r="F439" s="13">
        <f ca="1">(TRUNC(PRODUCT($E$12:$E438),16))</f>
        <v>1.03515546680923</v>
      </c>
      <c r="G439" s="13">
        <f t="shared" si="136"/>
        <v>1</v>
      </c>
      <c r="H439" s="13">
        <f t="shared" ca="1" si="137"/>
        <v>1.0351554700000001</v>
      </c>
      <c r="I439" s="12">
        <f t="shared" si="132"/>
        <v>7.0000000000000007E-2</v>
      </c>
      <c r="J439" s="34">
        <f t="shared" si="138"/>
        <v>44061</v>
      </c>
      <c r="K439" s="2">
        <f t="shared" si="139"/>
        <v>293</v>
      </c>
      <c r="L439" s="17">
        <f t="shared" si="140"/>
        <v>293</v>
      </c>
      <c r="M439" s="11">
        <f t="shared" si="141"/>
        <v>1.0818435790000001</v>
      </c>
      <c r="N439" s="11">
        <f t="shared" ca="1" si="142"/>
        <v>1.1198762980000001</v>
      </c>
      <c r="O439" s="17">
        <f t="shared" si="143"/>
        <v>0</v>
      </c>
      <c r="P439" s="13">
        <f t="shared" ca="1" si="144"/>
        <v>119.87629800000001</v>
      </c>
      <c r="Q439" s="20">
        <f t="shared" si="130"/>
        <v>0</v>
      </c>
      <c r="R439" s="13">
        <f t="shared" si="145"/>
        <v>0</v>
      </c>
      <c r="S439" s="4" t="str">
        <f t="shared" si="146"/>
        <v>A+J=</v>
      </c>
      <c r="T439" s="34">
        <f t="shared" si="147"/>
        <v>45383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>
        <f t="shared" si="131"/>
        <v>44489</v>
      </c>
      <c r="B440" s="69">
        <f t="shared" ca="1" si="133"/>
        <v>1120.4423389999999</v>
      </c>
      <c r="C440" s="6">
        <f t="shared" si="134"/>
        <v>1000</v>
      </c>
      <c r="D440" s="12">
        <f ca="1">IF(A440&lt;$B$1,VLOOKUP(A440,[1]DI!$A$4:$B$15000,2,FALSE),0)</f>
        <v>6.1499999999999999E-2</v>
      </c>
      <c r="E440" s="13">
        <f t="shared" ca="1" si="135"/>
        <v>1.0002368699999999</v>
      </c>
      <c r="F440" s="13">
        <f ca="1">(TRUNC(PRODUCT($E$12:$E439),16))</f>
        <v>1.03540066408465</v>
      </c>
      <c r="G440" s="13">
        <f t="shared" si="136"/>
        <v>1</v>
      </c>
      <c r="H440" s="13">
        <f t="shared" ca="1" si="137"/>
        <v>1.0354006600000001</v>
      </c>
      <c r="I440" s="12">
        <f t="shared" si="132"/>
        <v>7.0000000000000007E-2</v>
      </c>
      <c r="J440" s="34">
        <f t="shared" si="138"/>
        <v>44061</v>
      </c>
      <c r="K440" s="2">
        <f t="shared" si="139"/>
        <v>294</v>
      </c>
      <c r="L440" s="17">
        <f t="shared" si="140"/>
        <v>294</v>
      </c>
      <c r="M440" s="11">
        <f t="shared" si="141"/>
        <v>1.0821340779999999</v>
      </c>
      <c r="N440" s="11">
        <f t="shared" ca="1" si="142"/>
        <v>1.120442339</v>
      </c>
      <c r="O440" s="17">
        <f t="shared" si="143"/>
        <v>0</v>
      </c>
      <c r="P440" s="13">
        <f t="shared" ca="1" si="144"/>
        <v>120.442339</v>
      </c>
      <c r="Q440" s="20">
        <f t="shared" si="130"/>
        <v>0</v>
      </c>
      <c r="R440" s="13">
        <f t="shared" si="145"/>
        <v>0</v>
      </c>
      <c r="S440" s="4" t="str">
        <f t="shared" si="146"/>
        <v>A+J=</v>
      </c>
      <c r="T440" s="34">
        <f t="shared" si="147"/>
        <v>45383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>
        <f t="shared" si="131"/>
        <v>44490</v>
      </c>
      <c r="B441" s="69">
        <f t="shared" ca="1" si="133"/>
        <v>1121.008679</v>
      </c>
      <c r="C441" s="6">
        <f t="shared" si="134"/>
        <v>1000</v>
      </c>
      <c r="D441" s="12">
        <f ca="1">IF(A441&lt;$B$1,VLOOKUP(A441,[1]DI!$A$4:$B$15000,2,FALSE),0)</f>
        <v>6.1499999999999999E-2</v>
      </c>
      <c r="E441" s="13">
        <f t="shared" ca="1" si="135"/>
        <v>1.0002368699999999</v>
      </c>
      <c r="F441" s="13">
        <f ca="1">(TRUNC(PRODUCT($E$12:$E440),16))</f>
        <v>1.0356459194399501</v>
      </c>
      <c r="G441" s="13">
        <f t="shared" si="136"/>
        <v>1</v>
      </c>
      <c r="H441" s="13">
        <f t="shared" ca="1" si="137"/>
        <v>1.0356459200000001</v>
      </c>
      <c r="I441" s="12">
        <f t="shared" si="132"/>
        <v>7.0000000000000007E-2</v>
      </c>
      <c r="J441" s="34">
        <f t="shared" si="138"/>
        <v>44061</v>
      </c>
      <c r="K441" s="2">
        <f t="shared" si="139"/>
        <v>295</v>
      </c>
      <c r="L441" s="17">
        <f t="shared" si="140"/>
        <v>295</v>
      </c>
      <c r="M441" s="11">
        <f t="shared" si="141"/>
        <v>1.0824246559999999</v>
      </c>
      <c r="N441" s="11">
        <f t="shared" ca="1" si="142"/>
        <v>1.121008679</v>
      </c>
      <c r="O441" s="17">
        <f t="shared" si="143"/>
        <v>0</v>
      </c>
      <c r="P441" s="13">
        <f t="shared" ca="1" si="144"/>
        <v>121.008679</v>
      </c>
      <c r="Q441" s="20">
        <f t="shared" si="130"/>
        <v>0</v>
      </c>
      <c r="R441" s="13">
        <f t="shared" si="145"/>
        <v>0</v>
      </c>
      <c r="S441" s="4" t="str">
        <f t="shared" si="146"/>
        <v>A+J=</v>
      </c>
      <c r="T441" s="34">
        <f t="shared" si="147"/>
        <v>45383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>
        <f t="shared" si="131"/>
        <v>44491</v>
      </c>
      <c r="B442" s="69">
        <f t="shared" ca="1" si="133"/>
        <v>1121.575296</v>
      </c>
      <c r="C442" s="6">
        <f t="shared" si="134"/>
        <v>1000</v>
      </c>
      <c r="D442" s="12">
        <f ca="1">IF(A442&lt;$B$1,VLOOKUP(A442,[1]DI!$A$4:$B$15000,2,FALSE),0)</f>
        <v>6.1499999999999999E-2</v>
      </c>
      <c r="E442" s="13">
        <f t="shared" ca="1" si="135"/>
        <v>1.0002368699999999</v>
      </c>
      <c r="F442" s="13">
        <f ca="1">(TRUNC(PRODUCT($E$12:$E441),16))</f>
        <v>1.0358912328888901</v>
      </c>
      <c r="G442" s="13">
        <f t="shared" si="136"/>
        <v>1</v>
      </c>
      <c r="H442" s="13">
        <f t="shared" ca="1" si="137"/>
        <v>1.0358912300000001</v>
      </c>
      <c r="I442" s="12">
        <f t="shared" si="132"/>
        <v>7.0000000000000007E-2</v>
      </c>
      <c r="J442" s="34">
        <f t="shared" si="138"/>
        <v>44061</v>
      </c>
      <c r="K442" s="2">
        <f t="shared" si="139"/>
        <v>296</v>
      </c>
      <c r="L442" s="17">
        <f t="shared" si="140"/>
        <v>296</v>
      </c>
      <c r="M442" s="11">
        <f t="shared" si="141"/>
        <v>1.0827153119999999</v>
      </c>
      <c r="N442" s="11">
        <f t="shared" ca="1" si="142"/>
        <v>1.1215752960000001</v>
      </c>
      <c r="O442" s="17">
        <f t="shared" si="143"/>
        <v>0</v>
      </c>
      <c r="P442" s="13">
        <f t="shared" ca="1" si="144"/>
        <v>121.57529599999999</v>
      </c>
      <c r="Q442" s="20">
        <f t="shared" si="130"/>
        <v>0</v>
      </c>
      <c r="R442" s="13">
        <f t="shared" si="145"/>
        <v>0</v>
      </c>
      <c r="S442" s="4" t="str">
        <f t="shared" si="146"/>
        <v>A+J=</v>
      </c>
      <c r="T442" s="34">
        <f t="shared" si="147"/>
        <v>45383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>
        <f t="shared" si="131"/>
        <v>44492</v>
      </c>
      <c r="B443" s="69">
        <f t="shared" ca="1" si="133"/>
        <v>1122.1422010000001</v>
      </c>
      <c r="C443" s="6">
        <f t="shared" si="134"/>
        <v>1000</v>
      </c>
      <c r="D443" s="12">
        <f ca="1">IF(A443&lt;$B$1,VLOOKUP(A443,[1]DI!$A$4:$B$15000,2,FALSE),0)</f>
        <v>0</v>
      </c>
      <c r="E443" s="13">
        <f t="shared" ca="1" si="135"/>
        <v>1</v>
      </c>
      <c r="F443" s="13">
        <f ca="1">(TRUNC(PRODUCT($E$12:$E442),16))</f>
        <v>1.03613660444523</v>
      </c>
      <c r="G443" s="13">
        <f t="shared" si="136"/>
        <v>1</v>
      </c>
      <c r="H443" s="13">
        <f t="shared" ca="1" si="137"/>
        <v>1.0361366000000001</v>
      </c>
      <c r="I443" s="12">
        <f t="shared" si="132"/>
        <v>7.0000000000000007E-2</v>
      </c>
      <c r="J443" s="34">
        <f t="shared" si="138"/>
        <v>44061</v>
      </c>
      <c r="K443" s="2">
        <f t="shared" si="139"/>
        <v>296</v>
      </c>
      <c r="L443" s="17">
        <f t="shared" si="140"/>
        <v>297</v>
      </c>
      <c r="M443" s="11">
        <f t="shared" si="141"/>
        <v>1.0830060450000001</v>
      </c>
      <c r="N443" s="11">
        <f t="shared" ca="1" si="142"/>
        <v>1.122142201</v>
      </c>
      <c r="O443" s="17">
        <f t="shared" si="143"/>
        <v>0</v>
      </c>
      <c r="P443" s="13">
        <f t="shared" ca="1" si="144"/>
        <v>122.142201</v>
      </c>
      <c r="Q443" s="20">
        <f t="shared" si="130"/>
        <v>0</v>
      </c>
      <c r="R443" s="13">
        <f t="shared" si="145"/>
        <v>0</v>
      </c>
      <c r="S443" s="4" t="str">
        <f t="shared" si="146"/>
        <v>A+J=</v>
      </c>
      <c r="T443" s="34">
        <f t="shared" si="147"/>
        <v>45383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>
        <f t="shared" si="131"/>
        <v>44493</v>
      </c>
      <c r="B444" s="69">
        <f t="shared" ca="1" si="133"/>
        <v>1122.1422010000001</v>
      </c>
      <c r="C444" s="6">
        <f t="shared" si="134"/>
        <v>1000</v>
      </c>
      <c r="D444" s="12">
        <f ca="1">IF(A444&lt;$B$1,VLOOKUP(A444,[1]DI!$A$4:$B$15000,2,FALSE),0)</f>
        <v>0</v>
      </c>
      <c r="E444" s="13">
        <f t="shared" ca="1" si="135"/>
        <v>1</v>
      </c>
      <c r="F444" s="13">
        <f ca="1">(TRUNC(PRODUCT($E$12:$E443),16))</f>
        <v>1.03613660444523</v>
      </c>
      <c r="G444" s="13">
        <f t="shared" si="136"/>
        <v>1</v>
      </c>
      <c r="H444" s="13">
        <f t="shared" ca="1" si="137"/>
        <v>1.0361366000000001</v>
      </c>
      <c r="I444" s="12">
        <f t="shared" si="132"/>
        <v>7.0000000000000007E-2</v>
      </c>
      <c r="J444" s="34">
        <f t="shared" si="138"/>
        <v>44061</v>
      </c>
      <c r="K444" s="2">
        <f t="shared" si="139"/>
        <v>296</v>
      </c>
      <c r="L444" s="17">
        <f t="shared" si="140"/>
        <v>297</v>
      </c>
      <c r="M444" s="11">
        <f t="shared" si="141"/>
        <v>1.0830060450000001</v>
      </c>
      <c r="N444" s="11">
        <f t="shared" ca="1" si="142"/>
        <v>1.122142201</v>
      </c>
      <c r="O444" s="17">
        <f t="shared" si="143"/>
        <v>0</v>
      </c>
      <c r="P444" s="13">
        <f t="shared" ca="1" si="144"/>
        <v>122.142201</v>
      </c>
      <c r="Q444" s="20">
        <f t="shared" si="130"/>
        <v>0</v>
      </c>
      <c r="R444" s="13">
        <f t="shared" si="145"/>
        <v>0</v>
      </c>
      <c r="S444" s="4" t="str">
        <f t="shared" si="146"/>
        <v>A+J=</v>
      </c>
      <c r="T444" s="34">
        <f t="shared" si="147"/>
        <v>45383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>
        <f t="shared" si="131"/>
        <v>44494</v>
      </c>
      <c r="B445" s="69">
        <f t="shared" ca="1" si="133"/>
        <v>1122.1422010000001</v>
      </c>
      <c r="C445" s="6">
        <f t="shared" si="134"/>
        <v>1000</v>
      </c>
      <c r="D445" s="12">
        <f ca="1">IF(A445&lt;$B$1,VLOOKUP(A445,[1]DI!$A$4:$B$15000,2,FALSE),0)</f>
        <v>6.1499999999999999E-2</v>
      </c>
      <c r="E445" s="13">
        <f t="shared" ca="1" si="135"/>
        <v>1.0002368699999999</v>
      </c>
      <c r="F445" s="13">
        <f ca="1">(TRUNC(PRODUCT($E$12:$E444),16))</f>
        <v>1.03613660444523</v>
      </c>
      <c r="G445" s="13">
        <f t="shared" si="136"/>
        <v>1</v>
      </c>
      <c r="H445" s="13">
        <f t="shared" ca="1" si="137"/>
        <v>1.0361366000000001</v>
      </c>
      <c r="I445" s="12">
        <f t="shared" si="132"/>
        <v>7.0000000000000007E-2</v>
      </c>
      <c r="J445" s="34">
        <f t="shared" si="138"/>
        <v>44061</v>
      </c>
      <c r="K445" s="2">
        <f t="shared" si="139"/>
        <v>297</v>
      </c>
      <c r="L445" s="17">
        <f t="shared" si="140"/>
        <v>297</v>
      </c>
      <c r="M445" s="11">
        <f t="shared" si="141"/>
        <v>1.0830060450000001</v>
      </c>
      <c r="N445" s="11">
        <f t="shared" ca="1" si="142"/>
        <v>1.122142201</v>
      </c>
      <c r="O445" s="17">
        <f t="shared" si="143"/>
        <v>0</v>
      </c>
      <c r="P445" s="13">
        <f t="shared" ca="1" si="144"/>
        <v>122.142201</v>
      </c>
      <c r="Q445" s="20">
        <f t="shared" si="130"/>
        <v>0</v>
      </c>
      <c r="R445" s="13">
        <f t="shared" si="145"/>
        <v>0</v>
      </c>
      <c r="S445" s="4" t="str">
        <f t="shared" si="146"/>
        <v>A+J=</v>
      </c>
      <c r="T445" s="34">
        <f t="shared" si="147"/>
        <v>45383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>
        <f t="shared" si="131"/>
        <v>44495</v>
      </c>
      <c r="B446" s="69">
        <f t="shared" ca="1" si="133"/>
        <v>1122.709396</v>
      </c>
      <c r="C446" s="6">
        <f t="shared" si="134"/>
        <v>1000</v>
      </c>
      <c r="D446" s="12">
        <f ca="1">IF(A446&lt;$B$1,VLOOKUP(A446,[1]DI!$A$4:$B$15000,2,FALSE),0)</f>
        <v>6.1499999999999999E-2</v>
      </c>
      <c r="E446" s="13">
        <f t="shared" ca="1" si="135"/>
        <v>1.0002368699999999</v>
      </c>
      <c r="F446" s="13">
        <f ca="1">(TRUNC(PRODUCT($E$12:$E445),16))</f>
        <v>1.0363820341227199</v>
      </c>
      <c r="G446" s="13">
        <f t="shared" si="136"/>
        <v>1</v>
      </c>
      <c r="H446" s="13">
        <f t="shared" ca="1" si="137"/>
        <v>1.03638203</v>
      </c>
      <c r="I446" s="12">
        <f t="shared" si="132"/>
        <v>7.0000000000000007E-2</v>
      </c>
      <c r="J446" s="34">
        <f t="shared" si="138"/>
        <v>44061</v>
      </c>
      <c r="K446" s="2">
        <f t="shared" si="139"/>
        <v>298</v>
      </c>
      <c r="L446" s="17">
        <f t="shared" si="140"/>
        <v>298</v>
      </c>
      <c r="M446" s="11">
        <f t="shared" si="141"/>
        <v>1.0832968569999999</v>
      </c>
      <c r="N446" s="11">
        <f t="shared" ca="1" si="142"/>
        <v>1.1227093960000001</v>
      </c>
      <c r="O446" s="17">
        <f t="shared" si="143"/>
        <v>0</v>
      </c>
      <c r="P446" s="13">
        <f t="shared" ca="1" si="144"/>
        <v>122.709396</v>
      </c>
      <c r="Q446" s="20">
        <f t="shared" si="130"/>
        <v>0</v>
      </c>
      <c r="R446" s="13">
        <f t="shared" si="145"/>
        <v>0</v>
      </c>
      <c r="S446" s="4" t="str">
        <f t="shared" si="146"/>
        <v>A+J=</v>
      </c>
      <c r="T446" s="34">
        <f t="shared" si="147"/>
        <v>45383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>
        <f t="shared" si="131"/>
        <v>44496</v>
      </c>
      <c r="B447" s="69">
        <f t="shared" ca="1" si="133"/>
        <v>1123.276879</v>
      </c>
      <c r="C447" s="6">
        <f t="shared" si="134"/>
        <v>1000</v>
      </c>
      <c r="D447" s="12">
        <f ca="1">IF(A447&lt;$B$1,VLOOKUP(A447,[1]DI!$A$4:$B$15000,2,FALSE),0)</f>
        <v>6.1499999999999999E-2</v>
      </c>
      <c r="E447" s="13">
        <f t="shared" ca="1" si="135"/>
        <v>1.0002368699999999</v>
      </c>
      <c r="F447" s="13">
        <f ca="1">(TRUNC(PRODUCT($E$12:$E446),16))</f>
        <v>1.03662752193514</v>
      </c>
      <c r="G447" s="13">
        <f t="shared" si="136"/>
        <v>1</v>
      </c>
      <c r="H447" s="13">
        <f t="shared" ca="1" si="137"/>
        <v>1.0366275199999999</v>
      </c>
      <c r="I447" s="12">
        <f t="shared" si="132"/>
        <v>7.0000000000000007E-2</v>
      </c>
      <c r="J447" s="34">
        <f t="shared" si="138"/>
        <v>44061</v>
      </c>
      <c r="K447" s="2">
        <f t="shared" si="139"/>
        <v>299</v>
      </c>
      <c r="L447" s="17">
        <f t="shared" si="140"/>
        <v>299</v>
      </c>
      <c r="M447" s="11">
        <f t="shared" si="141"/>
        <v>1.0835877469999999</v>
      </c>
      <c r="N447" s="11">
        <f t="shared" ca="1" si="142"/>
        <v>1.1232768790000001</v>
      </c>
      <c r="O447" s="17">
        <f t="shared" si="143"/>
        <v>0</v>
      </c>
      <c r="P447" s="13">
        <f t="shared" ca="1" si="144"/>
        <v>123.27687899999999</v>
      </c>
      <c r="Q447" s="20">
        <f t="shared" si="130"/>
        <v>0</v>
      </c>
      <c r="R447" s="13">
        <f t="shared" si="145"/>
        <v>0</v>
      </c>
      <c r="S447" s="4" t="str">
        <f t="shared" si="146"/>
        <v>A+J=</v>
      </c>
      <c r="T447" s="34">
        <f t="shared" si="147"/>
        <v>45383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>
        <f t="shared" si="131"/>
        <v>44497</v>
      </c>
      <c r="B448" s="69">
        <f t="shared" ca="1" si="133"/>
        <v>1123.8446509999999</v>
      </c>
      <c r="C448" s="6">
        <f t="shared" si="134"/>
        <v>1000</v>
      </c>
      <c r="D448" s="12">
        <f ca="1">IF(A448&lt;$B$1,VLOOKUP(A448,[1]DI!$A$4:$B$15000,2,FALSE),0)</f>
        <v>7.6499999999999999E-2</v>
      </c>
      <c r="E448" s="13">
        <f t="shared" ca="1" si="135"/>
        <v>1.0002925600000001</v>
      </c>
      <c r="F448" s="13">
        <f ca="1">(TRUNC(PRODUCT($E$12:$E447),16))</f>
        <v>1.0368730678962601</v>
      </c>
      <c r="G448" s="13">
        <f t="shared" si="136"/>
        <v>1</v>
      </c>
      <c r="H448" s="13">
        <f t="shared" ca="1" si="137"/>
        <v>1.03687307</v>
      </c>
      <c r="I448" s="12">
        <f t="shared" si="132"/>
        <v>7.0000000000000007E-2</v>
      </c>
      <c r="J448" s="34">
        <f t="shared" si="138"/>
        <v>44061</v>
      </c>
      <c r="K448" s="2">
        <f t="shared" si="139"/>
        <v>300</v>
      </c>
      <c r="L448" s="17">
        <f t="shared" si="140"/>
        <v>300</v>
      </c>
      <c r="M448" s="11">
        <f t="shared" si="141"/>
        <v>1.083878715</v>
      </c>
      <c r="N448" s="11">
        <f t="shared" ca="1" si="142"/>
        <v>1.123844651</v>
      </c>
      <c r="O448" s="17">
        <f t="shared" si="143"/>
        <v>0</v>
      </c>
      <c r="P448" s="13">
        <f t="shared" ca="1" si="144"/>
        <v>123.844651</v>
      </c>
      <c r="Q448" s="20">
        <f t="shared" si="130"/>
        <v>0</v>
      </c>
      <c r="R448" s="13">
        <f t="shared" si="145"/>
        <v>0</v>
      </c>
      <c r="S448" s="4" t="str">
        <f t="shared" si="146"/>
        <v>A+J=</v>
      </c>
      <c r="T448" s="34">
        <f t="shared" si="147"/>
        <v>45383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>
        <f t="shared" si="131"/>
        <v>44498</v>
      </c>
      <c r="B449" s="69">
        <f t="shared" ca="1" si="133"/>
        <v>1124.4753109999999</v>
      </c>
      <c r="C449" s="6">
        <f t="shared" si="134"/>
        <v>1000</v>
      </c>
      <c r="D449" s="12">
        <f ca="1">IF(A449&lt;$B$1,VLOOKUP(A449,[1]DI!$A$4:$B$15000,2,FALSE),0)</f>
        <v>7.6499999999999999E-2</v>
      </c>
      <c r="E449" s="13">
        <f t="shared" ca="1" si="135"/>
        <v>1.0002925600000001</v>
      </c>
      <c r="F449" s="13">
        <f ca="1">(TRUNC(PRODUCT($E$12:$E448),16))</f>
        <v>1.0371764154810099</v>
      </c>
      <c r="G449" s="13">
        <f t="shared" si="136"/>
        <v>1</v>
      </c>
      <c r="H449" s="13">
        <f t="shared" ca="1" si="137"/>
        <v>1.03717642</v>
      </c>
      <c r="I449" s="12">
        <f t="shared" si="132"/>
        <v>7.0000000000000007E-2</v>
      </c>
      <c r="J449" s="34">
        <f t="shared" si="138"/>
        <v>44061</v>
      </c>
      <c r="K449" s="2">
        <f t="shared" si="139"/>
        <v>301</v>
      </c>
      <c r="L449" s="17">
        <f t="shared" si="140"/>
        <v>301</v>
      </c>
      <c r="M449" s="11">
        <f t="shared" si="141"/>
        <v>1.0841697610000001</v>
      </c>
      <c r="N449" s="11">
        <f t="shared" ca="1" si="142"/>
        <v>1.1244753110000001</v>
      </c>
      <c r="O449" s="17">
        <f t="shared" si="143"/>
        <v>0</v>
      </c>
      <c r="P449" s="13">
        <f t="shared" ca="1" si="144"/>
        <v>124.475311</v>
      </c>
      <c r="Q449" s="20">
        <f t="shared" si="130"/>
        <v>0</v>
      </c>
      <c r="R449" s="13">
        <f t="shared" si="145"/>
        <v>0</v>
      </c>
      <c r="S449" s="4" t="str">
        <f t="shared" si="146"/>
        <v>A+J=</v>
      </c>
      <c r="T449" s="34">
        <f t="shared" si="147"/>
        <v>45383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>
        <f t="shared" si="131"/>
        <v>44499</v>
      </c>
      <c r="B450" s="69">
        <f t="shared" ca="1" si="133"/>
        <v>1125.1063160000001</v>
      </c>
      <c r="C450" s="6">
        <f t="shared" si="134"/>
        <v>1000</v>
      </c>
      <c r="D450" s="12">
        <f ca="1">IF(A450&lt;$B$1,VLOOKUP(A450,[1]DI!$A$4:$B$15000,2,FALSE),0)</f>
        <v>0</v>
      </c>
      <c r="E450" s="13">
        <f t="shared" ca="1" si="135"/>
        <v>1</v>
      </c>
      <c r="F450" s="13">
        <f ca="1">(TRUNC(PRODUCT($E$12:$E449),16))</f>
        <v>1.0374798518131201</v>
      </c>
      <c r="G450" s="13">
        <f t="shared" si="136"/>
        <v>1</v>
      </c>
      <c r="H450" s="13">
        <f t="shared" ca="1" si="137"/>
        <v>1.03747985</v>
      </c>
      <c r="I450" s="12">
        <f t="shared" si="132"/>
        <v>7.0000000000000007E-2</v>
      </c>
      <c r="J450" s="34">
        <f t="shared" si="138"/>
        <v>44061</v>
      </c>
      <c r="K450" s="2">
        <f t="shared" si="139"/>
        <v>301</v>
      </c>
      <c r="L450" s="17">
        <f t="shared" si="140"/>
        <v>302</v>
      </c>
      <c r="M450" s="11">
        <f t="shared" si="141"/>
        <v>1.0844608849999999</v>
      </c>
      <c r="N450" s="11">
        <f t="shared" ca="1" si="142"/>
        <v>1.1251063160000001</v>
      </c>
      <c r="O450" s="17">
        <f t="shared" si="143"/>
        <v>0</v>
      </c>
      <c r="P450" s="13">
        <f t="shared" ca="1" si="144"/>
        <v>125.10631600000001</v>
      </c>
      <c r="Q450" s="20">
        <f t="shared" si="130"/>
        <v>0</v>
      </c>
      <c r="R450" s="13">
        <f t="shared" si="145"/>
        <v>0</v>
      </c>
      <c r="S450" s="4" t="str">
        <f t="shared" si="146"/>
        <v>A+J=</v>
      </c>
      <c r="T450" s="34">
        <f t="shared" si="147"/>
        <v>45383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>
        <f t="shared" si="131"/>
        <v>44500</v>
      </c>
      <c r="B451" s="69">
        <f t="shared" ca="1" si="133"/>
        <v>1125.1063160000001</v>
      </c>
      <c r="C451" s="6">
        <f t="shared" si="134"/>
        <v>1000</v>
      </c>
      <c r="D451" s="12">
        <f ca="1">IF(A451&lt;$B$1,VLOOKUP(A451,[1]DI!$A$4:$B$15000,2,FALSE),0)</f>
        <v>0</v>
      </c>
      <c r="E451" s="13">
        <f t="shared" ca="1" si="135"/>
        <v>1</v>
      </c>
      <c r="F451" s="13">
        <f ca="1">(TRUNC(PRODUCT($E$12:$E450),16))</f>
        <v>1.0374798518131201</v>
      </c>
      <c r="G451" s="13">
        <f t="shared" si="136"/>
        <v>1</v>
      </c>
      <c r="H451" s="13">
        <f t="shared" ca="1" si="137"/>
        <v>1.03747985</v>
      </c>
      <c r="I451" s="12">
        <f t="shared" si="132"/>
        <v>7.0000000000000007E-2</v>
      </c>
      <c r="J451" s="34">
        <f t="shared" si="138"/>
        <v>44061</v>
      </c>
      <c r="K451" s="2">
        <f t="shared" si="139"/>
        <v>301</v>
      </c>
      <c r="L451" s="17">
        <f t="shared" si="140"/>
        <v>302</v>
      </c>
      <c r="M451" s="11">
        <f t="shared" si="141"/>
        <v>1.0844608849999999</v>
      </c>
      <c r="N451" s="11">
        <f t="shared" ca="1" si="142"/>
        <v>1.1251063160000001</v>
      </c>
      <c r="O451" s="17">
        <f t="shared" si="143"/>
        <v>0</v>
      </c>
      <c r="P451" s="13">
        <f t="shared" ca="1" si="144"/>
        <v>125.10631600000001</v>
      </c>
      <c r="Q451" s="20">
        <f t="shared" si="130"/>
        <v>0</v>
      </c>
      <c r="R451" s="13">
        <f t="shared" si="145"/>
        <v>0</v>
      </c>
      <c r="S451" s="4" t="str">
        <f t="shared" si="146"/>
        <v>A+J=</v>
      </c>
      <c r="T451" s="34">
        <f t="shared" si="147"/>
        <v>45383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>
        <f t="shared" si="131"/>
        <v>44501</v>
      </c>
      <c r="B452" s="69">
        <f t="shared" ca="1" si="133"/>
        <v>1125.1063160000001</v>
      </c>
      <c r="C452" s="6">
        <f t="shared" si="134"/>
        <v>1000</v>
      </c>
      <c r="D452" s="12">
        <f ca="1">IF(A452&lt;$B$1,VLOOKUP(A452,[1]DI!$A$4:$B$15000,2,FALSE),0)</f>
        <v>7.6499999999999999E-2</v>
      </c>
      <c r="E452" s="13">
        <f t="shared" ca="1" si="135"/>
        <v>1.0002925600000001</v>
      </c>
      <c r="F452" s="13">
        <f ca="1">(TRUNC(PRODUCT($E$12:$E451),16))</f>
        <v>1.0374798518131201</v>
      </c>
      <c r="G452" s="13">
        <f t="shared" si="136"/>
        <v>1</v>
      </c>
      <c r="H452" s="13">
        <f t="shared" ca="1" si="137"/>
        <v>1.03747985</v>
      </c>
      <c r="I452" s="12">
        <f t="shared" si="132"/>
        <v>7.0000000000000007E-2</v>
      </c>
      <c r="J452" s="34">
        <f t="shared" si="138"/>
        <v>44061</v>
      </c>
      <c r="K452" s="2">
        <f t="shared" si="139"/>
        <v>302</v>
      </c>
      <c r="L452" s="17">
        <f t="shared" si="140"/>
        <v>302</v>
      </c>
      <c r="M452" s="11">
        <f t="shared" si="141"/>
        <v>1.0844608849999999</v>
      </c>
      <c r="N452" s="11">
        <f t="shared" ca="1" si="142"/>
        <v>1.1251063160000001</v>
      </c>
      <c r="O452" s="17">
        <f t="shared" si="143"/>
        <v>0</v>
      </c>
      <c r="P452" s="13">
        <f t="shared" ca="1" si="144"/>
        <v>125.10631600000001</v>
      </c>
      <c r="Q452" s="20">
        <f t="shared" si="130"/>
        <v>0</v>
      </c>
      <c r="R452" s="13">
        <f t="shared" si="145"/>
        <v>0</v>
      </c>
      <c r="S452" s="4" t="str">
        <f t="shared" si="146"/>
        <v>A+J=</v>
      </c>
      <c r="T452" s="34">
        <f t="shared" si="147"/>
        <v>45383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>
        <f t="shared" si="131"/>
        <v>44502</v>
      </c>
      <c r="B453" s="69">
        <f t="shared" ca="1" si="133"/>
        <v>1125.7376879999999</v>
      </c>
      <c r="C453" s="6">
        <f t="shared" si="134"/>
        <v>1000</v>
      </c>
      <c r="D453" s="12">
        <f ca="1">IF(A453&lt;$B$1,VLOOKUP(A453,[1]DI!$A$4:$B$15000,2,FALSE),0)</f>
        <v>0</v>
      </c>
      <c r="E453" s="13">
        <f t="shared" ca="1" si="135"/>
        <v>1</v>
      </c>
      <c r="F453" s="13">
        <f ca="1">(TRUNC(PRODUCT($E$12:$E452),16))</f>
        <v>1.03778337691857</v>
      </c>
      <c r="G453" s="13">
        <f t="shared" si="136"/>
        <v>1</v>
      </c>
      <c r="H453" s="13">
        <f t="shared" ca="1" si="137"/>
        <v>1.03778338</v>
      </c>
      <c r="I453" s="12">
        <f t="shared" si="132"/>
        <v>7.0000000000000007E-2</v>
      </c>
      <c r="J453" s="34">
        <f t="shared" si="138"/>
        <v>44061</v>
      </c>
      <c r="K453" s="2">
        <f t="shared" si="139"/>
        <v>302</v>
      </c>
      <c r="L453" s="17">
        <f t="shared" si="140"/>
        <v>303</v>
      </c>
      <c r="M453" s="11">
        <f t="shared" si="141"/>
        <v>1.0847520879999999</v>
      </c>
      <c r="N453" s="11">
        <f t="shared" ca="1" si="142"/>
        <v>1.1257376880000001</v>
      </c>
      <c r="O453" s="17">
        <f t="shared" si="143"/>
        <v>0</v>
      </c>
      <c r="P453" s="13">
        <f t="shared" ca="1" si="144"/>
        <v>125.73768800000001</v>
      </c>
      <c r="Q453" s="20">
        <f t="shared" si="130"/>
        <v>0</v>
      </c>
      <c r="R453" s="13">
        <f t="shared" si="145"/>
        <v>0</v>
      </c>
      <c r="S453" s="4" t="str">
        <f t="shared" si="146"/>
        <v>A+J=</v>
      </c>
      <c r="T453" s="34">
        <f t="shared" si="147"/>
        <v>45383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>
        <f t="shared" si="131"/>
        <v>44503</v>
      </c>
      <c r="B454" s="69">
        <f t="shared" ca="1" si="133"/>
        <v>1125.7376879999999</v>
      </c>
      <c r="C454" s="6">
        <f t="shared" si="134"/>
        <v>1000</v>
      </c>
      <c r="D454" s="12">
        <f ca="1">IF(A454&lt;$B$1,VLOOKUP(A454,[1]DI!$A$4:$B$15000,2,FALSE),0)</f>
        <v>7.6499999999999999E-2</v>
      </c>
      <c r="E454" s="13">
        <f t="shared" ca="1" si="135"/>
        <v>1.0002925600000001</v>
      </c>
      <c r="F454" s="13">
        <f ca="1">(TRUNC(PRODUCT($E$12:$E453),16))</f>
        <v>1.03778337691857</v>
      </c>
      <c r="G454" s="13">
        <f t="shared" si="136"/>
        <v>1</v>
      </c>
      <c r="H454" s="13">
        <f t="shared" ca="1" si="137"/>
        <v>1.03778338</v>
      </c>
      <c r="I454" s="12">
        <f t="shared" si="132"/>
        <v>7.0000000000000007E-2</v>
      </c>
      <c r="J454" s="34">
        <f t="shared" si="138"/>
        <v>44061</v>
      </c>
      <c r="K454" s="2">
        <f t="shared" si="139"/>
        <v>303</v>
      </c>
      <c r="L454" s="17">
        <f t="shared" si="140"/>
        <v>303</v>
      </c>
      <c r="M454" s="11">
        <f t="shared" si="141"/>
        <v>1.0847520879999999</v>
      </c>
      <c r="N454" s="11">
        <f t="shared" ca="1" si="142"/>
        <v>1.1257376880000001</v>
      </c>
      <c r="O454" s="17">
        <f t="shared" si="143"/>
        <v>0</v>
      </c>
      <c r="P454" s="13">
        <f t="shared" ca="1" si="144"/>
        <v>125.73768800000001</v>
      </c>
      <c r="Q454" s="20">
        <f t="shared" si="130"/>
        <v>0</v>
      </c>
      <c r="R454" s="13">
        <f t="shared" si="145"/>
        <v>0</v>
      </c>
      <c r="S454" s="4" t="str">
        <f t="shared" si="146"/>
        <v>A+J=</v>
      </c>
      <c r="T454" s="34">
        <f t="shared" si="147"/>
        <v>45383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>
        <f t="shared" si="131"/>
        <v>44504</v>
      </c>
      <c r="B455" s="69">
        <f t="shared" ca="1" si="133"/>
        <v>1126.369404</v>
      </c>
      <c r="C455" s="6">
        <f t="shared" si="134"/>
        <v>1000</v>
      </c>
      <c r="D455" s="12">
        <f ca="1">IF(A455&lt;$B$1,VLOOKUP(A455,[1]DI!$A$4:$B$15000,2,FALSE),0)</f>
        <v>7.6499999999999999E-2</v>
      </c>
      <c r="E455" s="13">
        <f t="shared" ca="1" si="135"/>
        <v>1.0002925600000001</v>
      </c>
      <c r="F455" s="13">
        <f ca="1">(TRUNC(PRODUCT($E$12:$E454),16))</f>
        <v>1.0380869908233199</v>
      </c>
      <c r="G455" s="13">
        <f t="shared" si="136"/>
        <v>1</v>
      </c>
      <c r="H455" s="13">
        <f t="shared" ca="1" si="137"/>
        <v>1.03808699</v>
      </c>
      <c r="I455" s="12">
        <f t="shared" si="132"/>
        <v>7.0000000000000007E-2</v>
      </c>
      <c r="J455" s="34">
        <f t="shared" si="138"/>
        <v>44061</v>
      </c>
      <c r="K455" s="2">
        <f t="shared" si="139"/>
        <v>304</v>
      </c>
      <c r="L455" s="17">
        <f t="shared" si="140"/>
        <v>304</v>
      </c>
      <c r="M455" s="11">
        <f t="shared" si="141"/>
        <v>1.085043368</v>
      </c>
      <c r="N455" s="11">
        <f t="shared" ca="1" si="142"/>
        <v>1.1263694040000001</v>
      </c>
      <c r="O455" s="17">
        <f t="shared" si="143"/>
        <v>0</v>
      </c>
      <c r="P455" s="13">
        <f t="shared" ca="1" si="144"/>
        <v>126.369404</v>
      </c>
      <c r="Q455" s="20">
        <f t="shared" si="130"/>
        <v>0</v>
      </c>
      <c r="R455" s="13">
        <f t="shared" si="145"/>
        <v>0</v>
      </c>
      <c r="S455" s="4" t="str">
        <f t="shared" si="146"/>
        <v>A+J=</v>
      </c>
      <c r="T455" s="34">
        <f t="shared" si="147"/>
        <v>45383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>
        <f t="shared" si="131"/>
        <v>44505</v>
      </c>
      <c r="B456" s="69">
        <f t="shared" ca="1" si="133"/>
        <v>1127.0014759999999</v>
      </c>
      <c r="C456" s="6">
        <f t="shared" si="134"/>
        <v>1000</v>
      </c>
      <c r="D456" s="12">
        <f ca="1">IF(A456&lt;$B$1,VLOOKUP(A456,[1]DI!$A$4:$B$15000,2,FALSE),0)</f>
        <v>7.6499999999999999E-2</v>
      </c>
      <c r="E456" s="13">
        <f t="shared" ca="1" si="135"/>
        <v>1.0002925600000001</v>
      </c>
      <c r="F456" s="13">
        <f ca="1">(TRUNC(PRODUCT($E$12:$E455),16))</f>
        <v>1.03839069355335</v>
      </c>
      <c r="G456" s="13">
        <f t="shared" si="136"/>
        <v>1</v>
      </c>
      <c r="H456" s="13">
        <f t="shared" ca="1" si="137"/>
        <v>1.0383906899999999</v>
      </c>
      <c r="I456" s="12">
        <f t="shared" si="132"/>
        <v>7.0000000000000007E-2</v>
      </c>
      <c r="J456" s="34">
        <f t="shared" si="138"/>
        <v>44061</v>
      </c>
      <c r="K456" s="2">
        <f t="shared" si="139"/>
        <v>305</v>
      </c>
      <c r="L456" s="17">
        <f t="shared" si="140"/>
        <v>305</v>
      </c>
      <c r="M456" s="11">
        <f t="shared" si="141"/>
        <v>1.085334727</v>
      </c>
      <c r="N456" s="11">
        <f t="shared" ca="1" si="142"/>
        <v>1.127001476</v>
      </c>
      <c r="O456" s="17">
        <f t="shared" si="143"/>
        <v>0</v>
      </c>
      <c r="P456" s="13">
        <f t="shared" ca="1" si="144"/>
        <v>127.001476</v>
      </c>
      <c r="Q456" s="20">
        <f t="shared" si="130"/>
        <v>0</v>
      </c>
      <c r="R456" s="13">
        <f t="shared" si="145"/>
        <v>0</v>
      </c>
      <c r="S456" s="4" t="str">
        <f t="shared" si="146"/>
        <v>A+J=</v>
      </c>
      <c r="T456" s="34">
        <f t="shared" si="147"/>
        <v>45383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>
        <f t="shared" si="131"/>
        <v>44506</v>
      </c>
      <c r="B457" s="69">
        <f t="shared" ca="1" si="133"/>
        <v>1127.6339149999999</v>
      </c>
      <c r="C457" s="6">
        <f t="shared" si="134"/>
        <v>1000</v>
      </c>
      <c r="D457" s="12">
        <f ca="1">IF(A457&lt;$B$1,VLOOKUP(A457,[1]DI!$A$4:$B$15000,2,FALSE),0)</f>
        <v>0</v>
      </c>
      <c r="E457" s="13">
        <f t="shared" ca="1" si="135"/>
        <v>1</v>
      </c>
      <c r="F457" s="13">
        <f ca="1">(TRUNC(PRODUCT($E$12:$E456),16))</f>
        <v>1.03869448513466</v>
      </c>
      <c r="G457" s="13">
        <f t="shared" si="136"/>
        <v>1</v>
      </c>
      <c r="H457" s="13">
        <f t="shared" ca="1" si="137"/>
        <v>1.0386944899999999</v>
      </c>
      <c r="I457" s="12">
        <f t="shared" si="132"/>
        <v>7.0000000000000007E-2</v>
      </c>
      <c r="J457" s="34">
        <f t="shared" si="138"/>
        <v>44061</v>
      </c>
      <c r="K457" s="2">
        <f t="shared" si="139"/>
        <v>305</v>
      </c>
      <c r="L457" s="17">
        <f t="shared" si="140"/>
        <v>306</v>
      </c>
      <c r="M457" s="11">
        <f t="shared" si="141"/>
        <v>1.085626164</v>
      </c>
      <c r="N457" s="11">
        <f t="shared" ca="1" si="142"/>
        <v>1.1276339150000001</v>
      </c>
      <c r="O457" s="17">
        <f t="shared" si="143"/>
        <v>0</v>
      </c>
      <c r="P457" s="13">
        <f t="shared" ca="1" si="144"/>
        <v>127.633915</v>
      </c>
      <c r="Q457" s="20">
        <f t="shared" si="130"/>
        <v>0</v>
      </c>
      <c r="R457" s="13">
        <f t="shared" si="145"/>
        <v>0</v>
      </c>
      <c r="S457" s="4" t="str">
        <f t="shared" si="146"/>
        <v>A+J=</v>
      </c>
      <c r="T457" s="34">
        <f t="shared" si="147"/>
        <v>45383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>
        <f t="shared" si="131"/>
        <v>44507</v>
      </c>
      <c r="B458" s="69">
        <f t="shared" ca="1" si="133"/>
        <v>1127.6339149999999</v>
      </c>
      <c r="C458" s="6">
        <f t="shared" si="134"/>
        <v>1000</v>
      </c>
      <c r="D458" s="12">
        <f ca="1">IF(A458&lt;$B$1,VLOOKUP(A458,[1]DI!$A$4:$B$15000,2,FALSE),0)</f>
        <v>0</v>
      </c>
      <c r="E458" s="13">
        <f t="shared" ca="1" si="135"/>
        <v>1</v>
      </c>
      <c r="F458" s="13">
        <f ca="1">(TRUNC(PRODUCT($E$12:$E457),16))</f>
        <v>1.03869448513466</v>
      </c>
      <c r="G458" s="13">
        <f t="shared" si="136"/>
        <v>1</v>
      </c>
      <c r="H458" s="13">
        <f t="shared" ca="1" si="137"/>
        <v>1.0386944899999999</v>
      </c>
      <c r="I458" s="12">
        <f t="shared" si="132"/>
        <v>7.0000000000000007E-2</v>
      </c>
      <c r="J458" s="34">
        <f t="shared" si="138"/>
        <v>44061</v>
      </c>
      <c r="K458" s="2">
        <f t="shared" si="139"/>
        <v>305</v>
      </c>
      <c r="L458" s="17">
        <f t="shared" si="140"/>
        <v>306</v>
      </c>
      <c r="M458" s="11">
        <f t="shared" si="141"/>
        <v>1.085626164</v>
      </c>
      <c r="N458" s="11">
        <f t="shared" ca="1" si="142"/>
        <v>1.1276339150000001</v>
      </c>
      <c r="O458" s="17">
        <f t="shared" si="143"/>
        <v>0</v>
      </c>
      <c r="P458" s="13">
        <f t="shared" ca="1" si="144"/>
        <v>127.633915</v>
      </c>
      <c r="Q458" s="20">
        <f t="shared" si="130"/>
        <v>0</v>
      </c>
      <c r="R458" s="13">
        <f t="shared" si="145"/>
        <v>0</v>
      </c>
      <c r="S458" s="4" t="str">
        <f t="shared" si="146"/>
        <v>A+J=</v>
      </c>
      <c r="T458" s="34">
        <f t="shared" si="147"/>
        <v>45383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>
        <f t="shared" si="131"/>
        <v>44508</v>
      </c>
      <c r="B459" s="69">
        <f t="shared" ca="1" si="133"/>
        <v>1127.6339149999999</v>
      </c>
      <c r="C459" s="6">
        <f t="shared" si="134"/>
        <v>1000</v>
      </c>
      <c r="D459" s="12">
        <f ca="1">IF(A459&lt;$B$1,VLOOKUP(A459,[1]DI!$A$4:$B$15000,2,FALSE),0)</f>
        <v>7.6499999999999999E-2</v>
      </c>
      <c r="E459" s="13">
        <f t="shared" ca="1" si="135"/>
        <v>1.0002925600000001</v>
      </c>
      <c r="F459" s="13">
        <f ca="1">(TRUNC(PRODUCT($E$12:$E458),16))</f>
        <v>1.03869448513466</v>
      </c>
      <c r="G459" s="13">
        <f t="shared" si="136"/>
        <v>1</v>
      </c>
      <c r="H459" s="13">
        <f t="shared" ca="1" si="137"/>
        <v>1.0386944899999999</v>
      </c>
      <c r="I459" s="12">
        <f t="shared" si="132"/>
        <v>7.0000000000000007E-2</v>
      </c>
      <c r="J459" s="34">
        <f t="shared" si="138"/>
        <v>44061</v>
      </c>
      <c r="K459" s="2">
        <f t="shared" si="139"/>
        <v>306</v>
      </c>
      <c r="L459" s="17">
        <f t="shared" si="140"/>
        <v>306</v>
      </c>
      <c r="M459" s="11">
        <f t="shared" si="141"/>
        <v>1.085626164</v>
      </c>
      <c r="N459" s="11">
        <f t="shared" ca="1" si="142"/>
        <v>1.1276339150000001</v>
      </c>
      <c r="O459" s="17">
        <f t="shared" si="143"/>
        <v>0</v>
      </c>
      <c r="P459" s="13">
        <f t="shared" ca="1" si="144"/>
        <v>127.633915</v>
      </c>
      <c r="Q459" s="20">
        <f t="shared" si="130"/>
        <v>0</v>
      </c>
      <c r="R459" s="13">
        <f t="shared" si="145"/>
        <v>0</v>
      </c>
      <c r="S459" s="4" t="str">
        <f t="shared" si="146"/>
        <v>A+J=</v>
      </c>
      <c r="T459" s="34">
        <f t="shared" si="147"/>
        <v>45383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>
        <f t="shared" si="131"/>
        <v>44509</v>
      </c>
      <c r="B460" s="69">
        <f t="shared" ca="1" si="133"/>
        <v>1128.2666979999999</v>
      </c>
      <c r="C460" s="6">
        <f t="shared" si="134"/>
        <v>1000</v>
      </c>
      <c r="D460" s="12">
        <f ca="1">IF(A460&lt;$B$1,VLOOKUP(A460,[1]DI!$A$4:$B$15000,2,FALSE),0)</f>
        <v>7.6499999999999999E-2</v>
      </c>
      <c r="E460" s="13">
        <f t="shared" ca="1" si="135"/>
        <v>1.0002925600000001</v>
      </c>
      <c r="F460" s="13">
        <f ca="1">(TRUNC(PRODUCT($E$12:$E459),16))</f>
        <v>1.03899836559323</v>
      </c>
      <c r="G460" s="13">
        <f t="shared" si="136"/>
        <v>1</v>
      </c>
      <c r="H460" s="13">
        <f t="shared" ca="1" si="137"/>
        <v>1.0389983700000001</v>
      </c>
      <c r="I460" s="12">
        <f t="shared" si="132"/>
        <v>7.0000000000000007E-2</v>
      </c>
      <c r="J460" s="34">
        <f t="shared" si="138"/>
        <v>44061</v>
      </c>
      <c r="K460" s="2">
        <f t="shared" si="139"/>
        <v>307</v>
      </c>
      <c r="L460" s="17">
        <f t="shared" si="140"/>
        <v>307</v>
      </c>
      <c r="M460" s="11">
        <f t="shared" si="141"/>
        <v>1.085917679</v>
      </c>
      <c r="N460" s="11">
        <f t="shared" ca="1" si="142"/>
        <v>1.128266698</v>
      </c>
      <c r="O460" s="17">
        <f t="shared" si="143"/>
        <v>0</v>
      </c>
      <c r="P460" s="13">
        <f t="shared" ca="1" si="144"/>
        <v>128.26669799999999</v>
      </c>
      <c r="Q460" s="20">
        <f t="shared" ref="Q460:Q523" si="148">IF($O460&gt;0,VLOOKUP($O460,$W$12:$AC$19,7),0)</f>
        <v>0</v>
      </c>
      <c r="R460" s="13">
        <f t="shared" si="145"/>
        <v>0</v>
      </c>
      <c r="S460" s="4" t="str">
        <f t="shared" si="146"/>
        <v>A+J=</v>
      </c>
      <c r="T460" s="34">
        <f t="shared" si="147"/>
        <v>45383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>
        <f t="shared" ref="A461:A524" si="149">(A460+1)</f>
        <v>44510</v>
      </c>
      <c r="B461" s="69">
        <f t="shared" ca="1" si="133"/>
        <v>1128.8998280000001</v>
      </c>
      <c r="C461" s="6">
        <f t="shared" si="134"/>
        <v>1000</v>
      </c>
      <c r="D461" s="12">
        <f ca="1">IF(A461&lt;$B$1,VLOOKUP(A461,[1]DI!$A$4:$B$15000,2,FALSE),0)</f>
        <v>7.6499999999999999E-2</v>
      </c>
      <c r="E461" s="13">
        <f t="shared" ca="1" si="135"/>
        <v>1.0002925600000001</v>
      </c>
      <c r="F461" s="13">
        <f ca="1">(TRUNC(PRODUCT($E$12:$E460),16))</f>
        <v>1.0393023349550701</v>
      </c>
      <c r="G461" s="13">
        <f t="shared" si="136"/>
        <v>1</v>
      </c>
      <c r="H461" s="13">
        <f t="shared" ca="1" si="137"/>
        <v>1.0393023299999999</v>
      </c>
      <c r="I461" s="12">
        <f t="shared" ref="I461:I524" si="150">I460</f>
        <v>7.0000000000000007E-2</v>
      </c>
      <c r="J461" s="34">
        <f t="shared" si="138"/>
        <v>44061</v>
      </c>
      <c r="K461" s="2">
        <f t="shared" si="139"/>
        <v>308</v>
      </c>
      <c r="L461" s="17">
        <f t="shared" si="140"/>
        <v>308</v>
      </c>
      <c r="M461" s="11">
        <f t="shared" si="141"/>
        <v>1.0862092729999999</v>
      </c>
      <c r="N461" s="11">
        <f t="shared" ca="1" si="142"/>
        <v>1.128899828</v>
      </c>
      <c r="O461" s="17">
        <f t="shared" si="143"/>
        <v>0</v>
      </c>
      <c r="P461" s="13">
        <f t="shared" ca="1" si="144"/>
        <v>128.89982800000001</v>
      </c>
      <c r="Q461" s="20">
        <f t="shared" si="148"/>
        <v>0</v>
      </c>
      <c r="R461" s="13">
        <f t="shared" si="145"/>
        <v>0</v>
      </c>
      <c r="S461" s="4" t="str">
        <f t="shared" si="146"/>
        <v>A+J=</v>
      </c>
      <c r="T461" s="34">
        <f t="shared" si="147"/>
        <v>45383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>
        <f t="shared" si="149"/>
        <v>44511</v>
      </c>
      <c r="B462" s="69">
        <f t="shared" ca="1" si="133"/>
        <v>1129.5333249999999</v>
      </c>
      <c r="C462" s="6">
        <f t="shared" si="134"/>
        <v>1000</v>
      </c>
      <c r="D462" s="12">
        <f ca="1">IF(A462&lt;$B$1,VLOOKUP(A462,[1]DI!$A$4:$B$15000,2,FALSE),0)</f>
        <v>7.6499999999999999E-2</v>
      </c>
      <c r="E462" s="13">
        <f t="shared" ca="1" si="135"/>
        <v>1.0002925600000001</v>
      </c>
      <c r="F462" s="13">
        <f ca="1">(TRUNC(PRODUCT($E$12:$E461),16))</f>
        <v>1.0396063932461801</v>
      </c>
      <c r="G462" s="13">
        <f t="shared" si="136"/>
        <v>1</v>
      </c>
      <c r="H462" s="13">
        <f t="shared" ca="1" si="137"/>
        <v>1.0396063900000001</v>
      </c>
      <c r="I462" s="12">
        <f t="shared" si="150"/>
        <v>7.0000000000000007E-2</v>
      </c>
      <c r="J462" s="34">
        <f t="shared" si="138"/>
        <v>44061</v>
      </c>
      <c r="K462" s="2">
        <f t="shared" si="139"/>
        <v>309</v>
      </c>
      <c r="L462" s="17">
        <f t="shared" si="140"/>
        <v>309</v>
      </c>
      <c r="M462" s="11">
        <f t="shared" si="141"/>
        <v>1.0865009450000001</v>
      </c>
      <c r="N462" s="11">
        <f t="shared" ca="1" si="142"/>
        <v>1.1295333249999999</v>
      </c>
      <c r="O462" s="17">
        <f t="shared" si="143"/>
        <v>0</v>
      </c>
      <c r="P462" s="13">
        <f t="shared" ca="1" si="144"/>
        <v>129.53332499999999</v>
      </c>
      <c r="Q462" s="20">
        <f t="shared" si="148"/>
        <v>0</v>
      </c>
      <c r="R462" s="13">
        <f t="shared" si="145"/>
        <v>0</v>
      </c>
      <c r="S462" s="4" t="str">
        <f t="shared" si="146"/>
        <v>A+J=</v>
      </c>
      <c r="T462" s="34">
        <f t="shared" si="147"/>
        <v>45383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>
        <f t="shared" si="149"/>
        <v>44512</v>
      </c>
      <c r="B463" s="69">
        <f t="shared" ca="1" si="133"/>
        <v>1130.1671779999999</v>
      </c>
      <c r="C463" s="6">
        <f t="shared" si="134"/>
        <v>1000</v>
      </c>
      <c r="D463" s="12">
        <f ca="1">IF(A463&lt;$B$1,VLOOKUP(A463,[1]DI!$A$4:$B$15000,2,FALSE),0)</f>
        <v>7.6499999999999999E-2</v>
      </c>
      <c r="E463" s="13">
        <f t="shared" ca="1" si="135"/>
        <v>1.0002925600000001</v>
      </c>
      <c r="F463" s="13">
        <f ca="1">(TRUNC(PRODUCT($E$12:$E462),16))</f>
        <v>1.0399105404925899</v>
      </c>
      <c r="G463" s="13">
        <f t="shared" si="136"/>
        <v>1</v>
      </c>
      <c r="H463" s="13">
        <f t="shared" ca="1" si="137"/>
        <v>1.0399105399999999</v>
      </c>
      <c r="I463" s="12">
        <f t="shared" si="150"/>
        <v>7.0000000000000007E-2</v>
      </c>
      <c r="J463" s="34">
        <f t="shared" si="138"/>
        <v>44061</v>
      </c>
      <c r="K463" s="2">
        <f t="shared" si="139"/>
        <v>310</v>
      </c>
      <c r="L463" s="17">
        <f t="shared" si="140"/>
        <v>310</v>
      </c>
      <c r="M463" s="11">
        <f t="shared" si="141"/>
        <v>1.086792695</v>
      </c>
      <c r="N463" s="11">
        <f t="shared" ca="1" si="142"/>
        <v>1.130167178</v>
      </c>
      <c r="O463" s="17">
        <f t="shared" si="143"/>
        <v>0</v>
      </c>
      <c r="P463" s="13">
        <f t="shared" ca="1" si="144"/>
        <v>130.16717800000001</v>
      </c>
      <c r="Q463" s="20">
        <f t="shared" si="148"/>
        <v>0</v>
      </c>
      <c r="R463" s="13">
        <f t="shared" si="145"/>
        <v>0</v>
      </c>
      <c r="S463" s="4" t="str">
        <f t="shared" si="146"/>
        <v>A+J=</v>
      </c>
      <c r="T463" s="34">
        <f t="shared" si="147"/>
        <v>45383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>
        <f t="shared" si="149"/>
        <v>44513</v>
      </c>
      <c r="B464" s="69">
        <f t="shared" ca="1" si="133"/>
        <v>1130.801389</v>
      </c>
      <c r="C464" s="6">
        <f t="shared" si="134"/>
        <v>1000</v>
      </c>
      <c r="D464" s="12">
        <f ca="1">IF(A464&lt;$B$1,VLOOKUP(A464,[1]DI!$A$4:$B$15000,2,FALSE),0)</f>
        <v>0</v>
      </c>
      <c r="E464" s="13">
        <f t="shared" ca="1" si="135"/>
        <v>1</v>
      </c>
      <c r="F464" s="13">
        <f ca="1">(TRUNC(PRODUCT($E$12:$E463),16))</f>
        <v>1.04021477672032</v>
      </c>
      <c r="G464" s="13">
        <f t="shared" si="136"/>
        <v>1</v>
      </c>
      <c r="H464" s="13">
        <f t="shared" ca="1" si="137"/>
        <v>1.0402147799999999</v>
      </c>
      <c r="I464" s="12">
        <f t="shared" si="150"/>
        <v>7.0000000000000007E-2</v>
      </c>
      <c r="J464" s="34">
        <f t="shared" si="138"/>
        <v>44061</v>
      </c>
      <c r="K464" s="2">
        <f t="shared" si="139"/>
        <v>310</v>
      </c>
      <c r="L464" s="17">
        <f t="shared" si="140"/>
        <v>311</v>
      </c>
      <c r="M464" s="11">
        <f t="shared" si="141"/>
        <v>1.087084524</v>
      </c>
      <c r="N464" s="11">
        <f t="shared" ca="1" si="142"/>
        <v>1.1308013889999999</v>
      </c>
      <c r="O464" s="17">
        <f t="shared" si="143"/>
        <v>0</v>
      </c>
      <c r="P464" s="13">
        <f t="shared" ca="1" si="144"/>
        <v>130.801389</v>
      </c>
      <c r="Q464" s="20">
        <f t="shared" si="148"/>
        <v>0</v>
      </c>
      <c r="R464" s="13">
        <f t="shared" si="145"/>
        <v>0</v>
      </c>
      <c r="S464" s="4" t="str">
        <f t="shared" si="146"/>
        <v>A+J=</v>
      </c>
      <c r="T464" s="34">
        <f t="shared" si="147"/>
        <v>45383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>
        <f t="shared" si="149"/>
        <v>44514</v>
      </c>
      <c r="B465" s="69">
        <f t="shared" ca="1" si="133"/>
        <v>1130.801389</v>
      </c>
      <c r="C465" s="6">
        <f t="shared" si="134"/>
        <v>1000</v>
      </c>
      <c r="D465" s="12">
        <f ca="1">IF(A465&lt;$B$1,VLOOKUP(A465,[1]DI!$A$4:$B$15000,2,FALSE),0)</f>
        <v>0</v>
      </c>
      <c r="E465" s="13">
        <f t="shared" ca="1" si="135"/>
        <v>1</v>
      </c>
      <c r="F465" s="13">
        <f ca="1">(TRUNC(PRODUCT($E$12:$E464),16))</f>
        <v>1.04021477672032</v>
      </c>
      <c r="G465" s="13">
        <f t="shared" si="136"/>
        <v>1</v>
      </c>
      <c r="H465" s="13">
        <f t="shared" ca="1" si="137"/>
        <v>1.0402147799999999</v>
      </c>
      <c r="I465" s="12">
        <f t="shared" si="150"/>
        <v>7.0000000000000007E-2</v>
      </c>
      <c r="J465" s="34">
        <f t="shared" si="138"/>
        <v>44061</v>
      </c>
      <c r="K465" s="2">
        <f t="shared" si="139"/>
        <v>310</v>
      </c>
      <c r="L465" s="17">
        <f t="shared" si="140"/>
        <v>311</v>
      </c>
      <c r="M465" s="11">
        <f t="shared" si="141"/>
        <v>1.087084524</v>
      </c>
      <c r="N465" s="11">
        <f t="shared" ca="1" si="142"/>
        <v>1.1308013889999999</v>
      </c>
      <c r="O465" s="17">
        <f t="shared" si="143"/>
        <v>0</v>
      </c>
      <c r="P465" s="13">
        <f t="shared" ca="1" si="144"/>
        <v>130.801389</v>
      </c>
      <c r="Q465" s="20">
        <f t="shared" si="148"/>
        <v>0</v>
      </c>
      <c r="R465" s="13">
        <f t="shared" si="145"/>
        <v>0</v>
      </c>
      <c r="S465" s="4" t="str">
        <f t="shared" si="146"/>
        <v>A+J=</v>
      </c>
      <c r="T465" s="34">
        <f t="shared" si="147"/>
        <v>45383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>
        <f t="shared" si="149"/>
        <v>44515</v>
      </c>
      <c r="B466" s="69">
        <f t="shared" ca="1" si="133"/>
        <v>1130.801389</v>
      </c>
      <c r="C466" s="6">
        <f t="shared" si="134"/>
        <v>1000</v>
      </c>
      <c r="D466" s="12">
        <f ca="1">IF(A466&lt;$B$1,VLOOKUP(A466,[1]DI!$A$4:$B$15000,2,FALSE),0)</f>
        <v>0</v>
      </c>
      <c r="E466" s="13">
        <f t="shared" ca="1" si="135"/>
        <v>1</v>
      </c>
      <c r="F466" s="13">
        <f ca="1">(TRUNC(PRODUCT($E$12:$E465),16))</f>
        <v>1.04021477672032</v>
      </c>
      <c r="G466" s="13">
        <f t="shared" si="136"/>
        <v>1</v>
      </c>
      <c r="H466" s="13">
        <f t="shared" ca="1" si="137"/>
        <v>1.0402147799999999</v>
      </c>
      <c r="I466" s="12">
        <f t="shared" si="150"/>
        <v>7.0000000000000007E-2</v>
      </c>
      <c r="J466" s="34">
        <f t="shared" si="138"/>
        <v>44061</v>
      </c>
      <c r="K466" s="2">
        <f t="shared" si="139"/>
        <v>310</v>
      </c>
      <c r="L466" s="17">
        <f t="shared" si="140"/>
        <v>311</v>
      </c>
      <c r="M466" s="11">
        <f t="shared" si="141"/>
        <v>1.087084524</v>
      </c>
      <c r="N466" s="11">
        <f t="shared" ca="1" si="142"/>
        <v>1.1308013889999999</v>
      </c>
      <c r="O466" s="17">
        <f t="shared" si="143"/>
        <v>0</v>
      </c>
      <c r="P466" s="13">
        <f t="shared" ca="1" si="144"/>
        <v>130.801389</v>
      </c>
      <c r="Q466" s="20">
        <f t="shared" si="148"/>
        <v>0</v>
      </c>
      <c r="R466" s="13">
        <f t="shared" si="145"/>
        <v>0</v>
      </c>
      <c r="S466" s="4" t="str">
        <f t="shared" si="146"/>
        <v>A+J=</v>
      </c>
      <c r="T466" s="34">
        <f t="shared" si="147"/>
        <v>45383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>
        <f t="shared" si="149"/>
        <v>44516</v>
      </c>
      <c r="B467" s="69">
        <f t="shared" ca="1" si="133"/>
        <v>1130.801389</v>
      </c>
      <c r="C467" s="6">
        <f t="shared" si="134"/>
        <v>1000</v>
      </c>
      <c r="D467" s="12">
        <f ca="1">IF(A467&lt;$B$1,VLOOKUP(A467,[1]DI!$A$4:$B$15000,2,FALSE),0)</f>
        <v>7.6499999999999999E-2</v>
      </c>
      <c r="E467" s="13">
        <f t="shared" ca="1" si="135"/>
        <v>1.0002925600000001</v>
      </c>
      <c r="F467" s="13">
        <f ca="1">(TRUNC(PRODUCT($E$12:$E466),16))</f>
        <v>1.04021477672032</v>
      </c>
      <c r="G467" s="13">
        <f t="shared" si="136"/>
        <v>1</v>
      </c>
      <c r="H467" s="13">
        <f t="shared" ca="1" si="137"/>
        <v>1.0402147799999999</v>
      </c>
      <c r="I467" s="12">
        <f t="shared" si="150"/>
        <v>7.0000000000000007E-2</v>
      </c>
      <c r="J467" s="34">
        <f t="shared" si="138"/>
        <v>44061</v>
      </c>
      <c r="K467" s="2">
        <f t="shared" si="139"/>
        <v>311</v>
      </c>
      <c r="L467" s="17">
        <f t="shared" si="140"/>
        <v>311</v>
      </c>
      <c r="M467" s="11">
        <f t="shared" si="141"/>
        <v>1.087084524</v>
      </c>
      <c r="N467" s="11">
        <f t="shared" ca="1" si="142"/>
        <v>1.1308013889999999</v>
      </c>
      <c r="O467" s="17">
        <f t="shared" si="143"/>
        <v>0</v>
      </c>
      <c r="P467" s="13">
        <f t="shared" ca="1" si="144"/>
        <v>130.801389</v>
      </c>
      <c r="Q467" s="20">
        <f t="shared" si="148"/>
        <v>0</v>
      </c>
      <c r="R467" s="13">
        <f t="shared" si="145"/>
        <v>0</v>
      </c>
      <c r="S467" s="4" t="str">
        <f t="shared" si="146"/>
        <v>A+J=</v>
      </c>
      <c r="T467" s="34">
        <f t="shared" si="147"/>
        <v>45383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>
        <f t="shared" si="149"/>
        <v>44517</v>
      </c>
      <c r="B468" s="69">
        <f t="shared" ca="1" si="133"/>
        <v>1131.4359449999999</v>
      </c>
      <c r="C468" s="6">
        <f t="shared" si="134"/>
        <v>1000</v>
      </c>
      <c r="D468" s="12">
        <f ca="1">IF(A468&lt;$B$1,VLOOKUP(A468,[1]DI!$A$4:$B$15000,2,FALSE),0)</f>
        <v>7.6499999999999999E-2</v>
      </c>
      <c r="E468" s="13">
        <f t="shared" ca="1" si="135"/>
        <v>1.0002925600000001</v>
      </c>
      <c r="F468" s="13">
        <f ca="1">(TRUNC(PRODUCT($E$12:$E467),16))</f>
        <v>1.0405191019554001</v>
      </c>
      <c r="G468" s="13">
        <f t="shared" si="136"/>
        <v>1</v>
      </c>
      <c r="H468" s="13">
        <f t="shared" ca="1" si="137"/>
        <v>1.0405191</v>
      </c>
      <c r="I468" s="12">
        <f t="shared" si="150"/>
        <v>7.0000000000000007E-2</v>
      </c>
      <c r="J468" s="34">
        <f t="shared" si="138"/>
        <v>44061</v>
      </c>
      <c r="K468" s="2">
        <f t="shared" si="139"/>
        <v>312</v>
      </c>
      <c r="L468" s="17">
        <f t="shared" si="140"/>
        <v>312</v>
      </c>
      <c r="M468" s="11">
        <f t="shared" si="141"/>
        <v>1.087376431</v>
      </c>
      <c r="N468" s="11">
        <f t="shared" ca="1" si="142"/>
        <v>1.131435945</v>
      </c>
      <c r="O468" s="17">
        <f t="shared" si="143"/>
        <v>0</v>
      </c>
      <c r="P468" s="13">
        <f t="shared" ca="1" si="144"/>
        <v>131.435945</v>
      </c>
      <c r="Q468" s="20">
        <f t="shared" si="148"/>
        <v>0</v>
      </c>
      <c r="R468" s="13">
        <f t="shared" si="145"/>
        <v>0</v>
      </c>
      <c r="S468" s="4" t="str">
        <f t="shared" si="146"/>
        <v>A+J=</v>
      </c>
      <c r="T468" s="34">
        <f t="shared" si="147"/>
        <v>45383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>
        <f t="shared" si="149"/>
        <v>44518</v>
      </c>
      <c r="B469" s="69">
        <f t="shared" ca="1" si="133"/>
        <v>1132.0708689999999</v>
      </c>
      <c r="C469" s="6">
        <f t="shared" si="134"/>
        <v>1000</v>
      </c>
      <c r="D469" s="12">
        <f ca="1">IF(A469&lt;$B$1,VLOOKUP(A469,[1]DI!$A$4:$B$15000,2,FALSE),0)</f>
        <v>7.6499999999999999E-2</v>
      </c>
      <c r="E469" s="13">
        <f t="shared" ca="1" si="135"/>
        <v>1.0002925600000001</v>
      </c>
      <c r="F469" s="13">
        <f ca="1">(TRUNC(PRODUCT($E$12:$E468),16))</f>
        <v>1.0408235162238599</v>
      </c>
      <c r="G469" s="13">
        <f t="shared" si="136"/>
        <v>1</v>
      </c>
      <c r="H469" s="13">
        <f t="shared" ca="1" si="137"/>
        <v>1.04082352</v>
      </c>
      <c r="I469" s="12">
        <f t="shared" si="150"/>
        <v>7.0000000000000007E-2</v>
      </c>
      <c r="J469" s="34">
        <f t="shared" si="138"/>
        <v>44061</v>
      </c>
      <c r="K469" s="2">
        <f t="shared" si="139"/>
        <v>313</v>
      </c>
      <c r="L469" s="17">
        <f t="shared" si="140"/>
        <v>313</v>
      </c>
      <c r="M469" s="11">
        <f t="shared" si="141"/>
        <v>1.0876684160000001</v>
      </c>
      <c r="N469" s="11">
        <f t="shared" ca="1" si="142"/>
        <v>1.1320708690000001</v>
      </c>
      <c r="O469" s="17">
        <f t="shared" si="143"/>
        <v>0</v>
      </c>
      <c r="P469" s="13">
        <f t="shared" ca="1" si="144"/>
        <v>132.07086899999999</v>
      </c>
      <c r="Q469" s="20">
        <f t="shared" si="148"/>
        <v>0</v>
      </c>
      <c r="R469" s="13">
        <f t="shared" si="145"/>
        <v>0</v>
      </c>
      <c r="S469" s="4" t="str">
        <f t="shared" si="146"/>
        <v>A+J=</v>
      </c>
      <c r="T469" s="34">
        <f t="shared" si="147"/>
        <v>45383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>
        <f t="shared" si="149"/>
        <v>44519</v>
      </c>
      <c r="B470" s="69">
        <f t="shared" ca="1" si="133"/>
        <v>1132.70614</v>
      </c>
      <c r="C470" s="6">
        <f t="shared" si="134"/>
        <v>1000</v>
      </c>
      <c r="D470" s="12">
        <f ca="1">IF(A470&lt;$B$1,VLOOKUP(A470,[1]DI!$A$4:$B$15000,2,FALSE),0)</f>
        <v>7.6499999999999999E-2</v>
      </c>
      <c r="E470" s="13">
        <f t="shared" ca="1" si="135"/>
        <v>1.0002925600000001</v>
      </c>
      <c r="F470" s="13">
        <f ca="1">(TRUNC(PRODUCT($E$12:$E469),16))</f>
        <v>1.04112801955177</v>
      </c>
      <c r="G470" s="13">
        <f t="shared" si="136"/>
        <v>1</v>
      </c>
      <c r="H470" s="13">
        <f t="shared" ca="1" si="137"/>
        <v>1.0411280199999999</v>
      </c>
      <c r="I470" s="12">
        <f t="shared" si="150"/>
        <v>7.0000000000000007E-2</v>
      </c>
      <c r="J470" s="34">
        <f t="shared" si="138"/>
        <v>44061</v>
      </c>
      <c r="K470" s="2">
        <f t="shared" si="139"/>
        <v>314</v>
      </c>
      <c r="L470" s="17">
        <f t="shared" si="140"/>
        <v>314</v>
      </c>
      <c r="M470" s="11">
        <f t="shared" si="141"/>
        <v>1.08796048</v>
      </c>
      <c r="N470" s="11">
        <f t="shared" ca="1" si="142"/>
        <v>1.13270614</v>
      </c>
      <c r="O470" s="17">
        <f t="shared" si="143"/>
        <v>0</v>
      </c>
      <c r="P470" s="13">
        <f t="shared" ca="1" si="144"/>
        <v>132.70614</v>
      </c>
      <c r="Q470" s="20">
        <f t="shared" si="148"/>
        <v>0</v>
      </c>
      <c r="R470" s="13">
        <f t="shared" si="145"/>
        <v>0</v>
      </c>
      <c r="S470" s="4" t="str">
        <f t="shared" si="146"/>
        <v>A+J=</v>
      </c>
      <c r="T470" s="34">
        <f t="shared" si="147"/>
        <v>45383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>
        <f t="shared" si="149"/>
        <v>44520</v>
      </c>
      <c r="B471" s="69">
        <f t="shared" ca="1" si="133"/>
        <v>1133.341768</v>
      </c>
      <c r="C471" s="6">
        <f t="shared" si="134"/>
        <v>1000</v>
      </c>
      <c r="D471" s="12">
        <f ca="1">IF(A471&lt;$B$1,VLOOKUP(A471,[1]DI!$A$4:$B$15000,2,FALSE),0)</f>
        <v>0</v>
      </c>
      <c r="E471" s="13">
        <f t="shared" ca="1" si="135"/>
        <v>1</v>
      </c>
      <c r="F471" s="13">
        <f ca="1">(TRUNC(PRODUCT($E$12:$E470),16))</f>
        <v>1.04143261196517</v>
      </c>
      <c r="G471" s="13">
        <f t="shared" si="136"/>
        <v>1</v>
      </c>
      <c r="H471" s="13">
        <f t="shared" ca="1" si="137"/>
        <v>1.04143261</v>
      </c>
      <c r="I471" s="12">
        <f t="shared" si="150"/>
        <v>7.0000000000000007E-2</v>
      </c>
      <c r="J471" s="34">
        <f t="shared" si="138"/>
        <v>44061</v>
      </c>
      <c r="K471" s="2">
        <f t="shared" si="139"/>
        <v>314</v>
      </c>
      <c r="L471" s="17">
        <f t="shared" si="140"/>
        <v>315</v>
      </c>
      <c r="M471" s="11">
        <f t="shared" si="141"/>
        <v>1.0882526219999999</v>
      </c>
      <c r="N471" s="11">
        <f t="shared" ca="1" si="142"/>
        <v>1.133341768</v>
      </c>
      <c r="O471" s="17">
        <f t="shared" si="143"/>
        <v>0</v>
      </c>
      <c r="P471" s="13">
        <f t="shared" ca="1" si="144"/>
        <v>133.341768</v>
      </c>
      <c r="Q471" s="20">
        <f t="shared" si="148"/>
        <v>0</v>
      </c>
      <c r="R471" s="13">
        <f t="shared" si="145"/>
        <v>0</v>
      </c>
      <c r="S471" s="4" t="str">
        <f t="shared" si="146"/>
        <v>A+J=</v>
      </c>
      <c r="T471" s="34">
        <f t="shared" si="147"/>
        <v>45383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>
        <f t="shared" si="149"/>
        <v>44521</v>
      </c>
      <c r="B472" s="69">
        <f t="shared" ca="1" si="133"/>
        <v>1133.341768</v>
      </c>
      <c r="C472" s="6">
        <f t="shared" si="134"/>
        <v>1000</v>
      </c>
      <c r="D472" s="12">
        <f ca="1">IF(A472&lt;$B$1,VLOOKUP(A472,[1]DI!$A$4:$B$15000,2,FALSE),0)</f>
        <v>0</v>
      </c>
      <c r="E472" s="13">
        <f t="shared" ca="1" si="135"/>
        <v>1</v>
      </c>
      <c r="F472" s="13">
        <f ca="1">(TRUNC(PRODUCT($E$12:$E471),16))</f>
        <v>1.04143261196517</v>
      </c>
      <c r="G472" s="13">
        <f t="shared" si="136"/>
        <v>1</v>
      </c>
      <c r="H472" s="13">
        <f t="shared" ca="1" si="137"/>
        <v>1.04143261</v>
      </c>
      <c r="I472" s="12">
        <f t="shared" si="150"/>
        <v>7.0000000000000007E-2</v>
      </c>
      <c r="J472" s="34">
        <f t="shared" si="138"/>
        <v>44061</v>
      </c>
      <c r="K472" s="2">
        <f t="shared" si="139"/>
        <v>314</v>
      </c>
      <c r="L472" s="17">
        <f t="shared" si="140"/>
        <v>315</v>
      </c>
      <c r="M472" s="11">
        <f t="shared" si="141"/>
        <v>1.0882526219999999</v>
      </c>
      <c r="N472" s="11">
        <f t="shared" ca="1" si="142"/>
        <v>1.133341768</v>
      </c>
      <c r="O472" s="17">
        <f t="shared" si="143"/>
        <v>0</v>
      </c>
      <c r="P472" s="13">
        <f t="shared" ca="1" si="144"/>
        <v>133.341768</v>
      </c>
      <c r="Q472" s="20">
        <f t="shared" si="148"/>
        <v>0</v>
      </c>
      <c r="R472" s="13">
        <f t="shared" si="145"/>
        <v>0</v>
      </c>
      <c r="S472" s="4" t="str">
        <f t="shared" si="146"/>
        <v>A+J=</v>
      </c>
      <c r="T472" s="34">
        <f t="shared" si="147"/>
        <v>45383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>
        <f t="shared" si="149"/>
        <v>44522</v>
      </c>
      <c r="B473" s="69">
        <f t="shared" ca="1" si="133"/>
        <v>1133.341768</v>
      </c>
      <c r="C473" s="6">
        <f t="shared" si="134"/>
        <v>1000</v>
      </c>
      <c r="D473" s="12">
        <f ca="1">IF(A473&lt;$B$1,VLOOKUP(A473,[1]DI!$A$4:$B$15000,2,FALSE),0)</f>
        <v>7.6499999999999999E-2</v>
      </c>
      <c r="E473" s="13">
        <f t="shared" ca="1" si="135"/>
        <v>1.0002925600000001</v>
      </c>
      <c r="F473" s="13">
        <f ca="1">(TRUNC(PRODUCT($E$12:$E472),16))</f>
        <v>1.04143261196517</v>
      </c>
      <c r="G473" s="13">
        <f t="shared" si="136"/>
        <v>1</v>
      </c>
      <c r="H473" s="13">
        <f t="shared" ca="1" si="137"/>
        <v>1.04143261</v>
      </c>
      <c r="I473" s="12">
        <f t="shared" si="150"/>
        <v>7.0000000000000007E-2</v>
      </c>
      <c r="J473" s="34">
        <f t="shared" si="138"/>
        <v>44061</v>
      </c>
      <c r="K473" s="2">
        <f t="shared" si="139"/>
        <v>315</v>
      </c>
      <c r="L473" s="17">
        <f t="shared" si="140"/>
        <v>315</v>
      </c>
      <c r="M473" s="11">
        <f t="shared" si="141"/>
        <v>1.0882526219999999</v>
      </c>
      <c r="N473" s="11">
        <f t="shared" ca="1" si="142"/>
        <v>1.133341768</v>
      </c>
      <c r="O473" s="17">
        <f t="shared" si="143"/>
        <v>0</v>
      </c>
      <c r="P473" s="13">
        <f t="shared" ca="1" si="144"/>
        <v>133.341768</v>
      </c>
      <c r="Q473" s="20">
        <f t="shared" si="148"/>
        <v>0</v>
      </c>
      <c r="R473" s="13">
        <f t="shared" si="145"/>
        <v>0</v>
      </c>
      <c r="S473" s="4" t="str">
        <f t="shared" si="146"/>
        <v>A+J=</v>
      </c>
      <c r="T473" s="34">
        <f t="shared" si="147"/>
        <v>45383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>
        <f t="shared" si="149"/>
        <v>44523</v>
      </c>
      <c r="B474" s="69">
        <f t="shared" ca="1" si="133"/>
        <v>1133.977754</v>
      </c>
      <c r="C474" s="6">
        <f t="shared" si="134"/>
        <v>1000</v>
      </c>
      <c r="D474" s="12">
        <f ca="1">IF(A474&lt;$B$1,VLOOKUP(A474,[1]DI!$A$4:$B$15000,2,FALSE),0)</f>
        <v>7.6499999999999999E-2</v>
      </c>
      <c r="E474" s="13">
        <f t="shared" ca="1" si="135"/>
        <v>1.0002925600000001</v>
      </c>
      <c r="F474" s="13">
        <f ca="1">(TRUNC(PRODUCT($E$12:$E473),16))</f>
        <v>1.0417372934901299</v>
      </c>
      <c r="G474" s="13">
        <f t="shared" si="136"/>
        <v>1</v>
      </c>
      <c r="H474" s="13">
        <f t="shared" ca="1" si="137"/>
        <v>1.0417372899999999</v>
      </c>
      <c r="I474" s="12">
        <f t="shared" si="150"/>
        <v>7.0000000000000007E-2</v>
      </c>
      <c r="J474" s="34">
        <f t="shared" si="138"/>
        <v>44061</v>
      </c>
      <c r="K474" s="2">
        <f t="shared" si="139"/>
        <v>316</v>
      </c>
      <c r="L474" s="17">
        <f t="shared" si="140"/>
        <v>316</v>
      </c>
      <c r="M474" s="11">
        <f t="shared" si="141"/>
        <v>1.0885448419999999</v>
      </c>
      <c r="N474" s="11">
        <f t="shared" ca="1" si="142"/>
        <v>1.133977754</v>
      </c>
      <c r="O474" s="17">
        <f t="shared" si="143"/>
        <v>0</v>
      </c>
      <c r="P474" s="13">
        <f t="shared" ca="1" si="144"/>
        <v>133.977754</v>
      </c>
      <c r="Q474" s="20">
        <f t="shared" si="148"/>
        <v>0</v>
      </c>
      <c r="R474" s="13">
        <f t="shared" si="145"/>
        <v>0</v>
      </c>
      <c r="S474" s="4" t="str">
        <f t="shared" si="146"/>
        <v>A+J=</v>
      </c>
      <c r="T474" s="34">
        <f t="shared" si="147"/>
        <v>45383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>
        <f t="shared" si="149"/>
        <v>44524</v>
      </c>
      <c r="B475" s="69">
        <f t="shared" ca="1" si="133"/>
        <v>1134.6140969999999</v>
      </c>
      <c r="C475" s="6">
        <f t="shared" si="134"/>
        <v>1000</v>
      </c>
      <c r="D475" s="12">
        <f ca="1">IF(A475&lt;$B$1,VLOOKUP(A475,[1]DI!$A$4:$B$15000,2,FALSE),0)</f>
        <v>7.6499999999999999E-2</v>
      </c>
      <c r="E475" s="13">
        <f t="shared" ca="1" si="135"/>
        <v>1.0002925600000001</v>
      </c>
      <c r="F475" s="13">
        <f ca="1">(TRUNC(PRODUCT($E$12:$E474),16))</f>
        <v>1.0420420641527099</v>
      </c>
      <c r="G475" s="13">
        <f t="shared" si="136"/>
        <v>1</v>
      </c>
      <c r="H475" s="13">
        <f t="shared" ca="1" si="137"/>
        <v>1.04204206</v>
      </c>
      <c r="I475" s="12">
        <f t="shared" si="150"/>
        <v>7.0000000000000007E-2</v>
      </c>
      <c r="J475" s="34">
        <f t="shared" si="138"/>
        <v>44061</v>
      </c>
      <c r="K475" s="2">
        <f t="shared" si="139"/>
        <v>317</v>
      </c>
      <c r="L475" s="17">
        <f t="shared" si="140"/>
        <v>317</v>
      </c>
      <c r="M475" s="11">
        <f t="shared" si="141"/>
        <v>1.088837141</v>
      </c>
      <c r="N475" s="11">
        <f t="shared" ca="1" si="142"/>
        <v>1.134614097</v>
      </c>
      <c r="O475" s="17">
        <f t="shared" si="143"/>
        <v>0</v>
      </c>
      <c r="P475" s="13">
        <f t="shared" ca="1" si="144"/>
        <v>134.61409699999999</v>
      </c>
      <c r="Q475" s="20">
        <f t="shared" si="148"/>
        <v>0</v>
      </c>
      <c r="R475" s="13">
        <f t="shared" si="145"/>
        <v>0</v>
      </c>
      <c r="S475" s="4" t="str">
        <f t="shared" si="146"/>
        <v>A+J=</v>
      </c>
      <c r="T475" s="34">
        <f t="shared" si="147"/>
        <v>45383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>
        <f t="shared" si="149"/>
        <v>44525</v>
      </c>
      <c r="B476" s="69">
        <f t="shared" ca="1" si="133"/>
        <v>1135.2508</v>
      </c>
      <c r="C476" s="6">
        <f t="shared" si="134"/>
        <v>1000</v>
      </c>
      <c r="D476" s="12">
        <f ca="1">IF(A476&lt;$B$1,VLOOKUP(A476,[1]DI!$A$4:$B$15000,2,FALSE),0)</f>
        <v>7.6499999999999999E-2</v>
      </c>
      <c r="E476" s="13">
        <f t="shared" ca="1" si="135"/>
        <v>1.0002925600000001</v>
      </c>
      <c r="F476" s="13">
        <f ca="1">(TRUNC(PRODUCT($E$12:$E475),16))</f>
        <v>1.042346923979</v>
      </c>
      <c r="G476" s="13">
        <f t="shared" si="136"/>
        <v>1</v>
      </c>
      <c r="H476" s="13">
        <f t="shared" ca="1" si="137"/>
        <v>1.04234692</v>
      </c>
      <c r="I476" s="12">
        <f t="shared" si="150"/>
        <v>7.0000000000000007E-2</v>
      </c>
      <c r="J476" s="34">
        <f t="shared" si="138"/>
        <v>44061</v>
      </c>
      <c r="K476" s="2">
        <f t="shared" si="139"/>
        <v>318</v>
      </c>
      <c r="L476" s="17">
        <f t="shared" si="140"/>
        <v>318</v>
      </c>
      <c r="M476" s="11">
        <f t="shared" si="141"/>
        <v>1.0891295190000001</v>
      </c>
      <c r="N476" s="11">
        <f t="shared" ca="1" si="142"/>
        <v>1.1352507999999999</v>
      </c>
      <c r="O476" s="17">
        <f t="shared" si="143"/>
        <v>0</v>
      </c>
      <c r="P476" s="13">
        <f t="shared" ca="1" si="144"/>
        <v>135.2508</v>
      </c>
      <c r="Q476" s="20">
        <f t="shared" si="148"/>
        <v>0</v>
      </c>
      <c r="R476" s="13">
        <f t="shared" si="145"/>
        <v>0</v>
      </c>
      <c r="S476" s="4" t="str">
        <f t="shared" si="146"/>
        <v>A+J=</v>
      </c>
      <c r="T476" s="34">
        <f t="shared" si="147"/>
        <v>45383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>
        <f t="shared" si="149"/>
        <v>44526</v>
      </c>
      <c r="B477" s="69">
        <f t="shared" ca="1" si="133"/>
        <v>1135.8878589999999</v>
      </c>
      <c r="C477" s="6">
        <f t="shared" si="134"/>
        <v>1000</v>
      </c>
      <c r="D477" s="12">
        <f ca="1">IF(A477&lt;$B$1,VLOOKUP(A477,[1]DI!$A$4:$B$15000,2,FALSE),0)</f>
        <v>7.6499999999999999E-2</v>
      </c>
      <c r="E477" s="13">
        <f t="shared" ca="1" si="135"/>
        <v>1.0002925600000001</v>
      </c>
      <c r="F477" s="13">
        <f ca="1">(TRUNC(PRODUCT($E$12:$E476),16))</f>
        <v>1.04265187299508</v>
      </c>
      <c r="G477" s="13">
        <f t="shared" si="136"/>
        <v>1</v>
      </c>
      <c r="H477" s="13">
        <f t="shared" ca="1" si="137"/>
        <v>1.04265187</v>
      </c>
      <c r="I477" s="12">
        <f t="shared" si="150"/>
        <v>7.0000000000000007E-2</v>
      </c>
      <c r="J477" s="34">
        <f t="shared" si="138"/>
        <v>44061</v>
      </c>
      <c r="K477" s="2">
        <f t="shared" si="139"/>
        <v>319</v>
      </c>
      <c r="L477" s="17">
        <f t="shared" si="140"/>
        <v>319</v>
      </c>
      <c r="M477" s="11">
        <f t="shared" si="141"/>
        <v>1.089421975</v>
      </c>
      <c r="N477" s="11">
        <f t="shared" ca="1" si="142"/>
        <v>1.1358878590000001</v>
      </c>
      <c r="O477" s="17">
        <f t="shared" si="143"/>
        <v>0</v>
      </c>
      <c r="P477" s="13">
        <f t="shared" ca="1" si="144"/>
        <v>135.88785899999999</v>
      </c>
      <c r="Q477" s="20">
        <f t="shared" si="148"/>
        <v>0</v>
      </c>
      <c r="R477" s="13">
        <f t="shared" si="145"/>
        <v>0</v>
      </c>
      <c r="S477" s="4" t="str">
        <f t="shared" si="146"/>
        <v>A+J=</v>
      </c>
      <c r="T477" s="34">
        <f t="shared" si="147"/>
        <v>45383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>
        <f t="shared" si="149"/>
        <v>44527</v>
      </c>
      <c r="B478" s="69">
        <f t="shared" ca="1" si="133"/>
        <v>1136.5252780000001</v>
      </c>
      <c r="C478" s="6">
        <f t="shared" si="134"/>
        <v>1000</v>
      </c>
      <c r="D478" s="12">
        <f ca="1">IF(A478&lt;$B$1,VLOOKUP(A478,[1]DI!$A$4:$B$15000,2,FALSE),0)</f>
        <v>0</v>
      </c>
      <c r="E478" s="13">
        <f t="shared" ca="1" si="135"/>
        <v>1</v>
      </c>
      <c r="F478" s="13">
        <f ca="1">(TRUNC(PRODUCT($E$12:$E477),16))</f>
        <v>1.04295691122704</v>
      </c>
      <c r="G478" s="13">
        <f t="shared" si="136"/>
        <v>1</v>
      </c>
      <c r="H478" s="13">
        <f t="shared" ca="1" si="137"/>
        <v>1.04295691</v>
      </c>
      <c r="I478" s="12">
        <f t="shared" si="150"/>
        <v>7.0000000000000007E-2</v>
      </c>
      <c r="J478" s="34">
        <f t="shared" si="138"/>
        <v>44061</v>
      </c>
      <c r="K478" s="2">
        <f t="shared" si="139"/>
        <v>319</v>
      </c>
      <c r="L478" s="17">
        <f t="shared" si="140"/>
        <v>320</v>
      </c>
      <c r="M478" s="11">
        <f t="shared" si="141"/>
        <v>1.0897145100000001</v>
      </c>
      <c r="N478" s="11">
        <f t="shared" ca="1" si="142"/>
        <v>1.1365252779999999</v>
      </c>
      <c r="O478" s="17">
        <f t="shared" si="143"/>
        <v>0</v>
      </c>
      <c r="P478" s="13">
        <f t="shared" ca="1" si="144"/>
        <v>136.52527799999999</v>
      </c>
      <c r="Q478" s="20">
        <f t="shared" si="148"/>
        <v>0</v>
      </c>
      <c r="R478" s="13">
        <f t="shared" si="145"/>
        <v>0</v>
      </c>
      <c r="S478" s="4" t="str">
        <f t="shared" si="146"/>
        <v>A+J=</v>
      </c>
      <c r="T478" s="34">
        <f t="shared" si="147"/>
        <v>45383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>
        <f t="shared" si="149"/>
        <v>44528</v>
      </c>
      <c r="B479" s="69">
        <f t="shared" ca="1" si="133"/>
        <v>1136.5252780000001</v>
      </c>
      <c r="C479" s="6">
        <f t="shared" si="134"/>
        <v>1000</v>
      </c>
      <c r="D479" s="12">
        <f ca="1">IF(A479&lt;$B$1,VLOOKUP(A479,[1]DI!$A$4:$B$15000,2,FALSE),0)</f>
        <v>0</v>
      </c>
      <c r="E479" s="13">
        <f t="shared" ca="1" si="135"/>
        <v>1</v>
      </c>
      <c r="F479" s="13">
        <f ca="1">(TRUNC(PRODUCT($E$12:$E478),16))</f>
        <v>1.04295691122704</v>
      </c>
      <c r="G479" s="13">
        <f t="shared" si="136"/>
        <v>1</v>
      </c>
      <c r="H479" s="13">
        <f t="shared" ca="1" si="137"/>
        <v>1.04295691</v>
      </c>
      <c r="I479" s="12">
        <f t="shared" si="150"/>
        <v>7.0000000000000007E-2</v>
      </c>
      <c r="J479" s="34">
        <f t="shared" si="138"/>
        <v>44061</v>
      </c>
      <c r="K479" s="2">
        <f t="shared" si="139"/>
        <v>319</v>
      </c>
      <c r="L479" s="17">
        <f t="shared" si="140"/>
        <v>320</v>
      </c>
      <c r="M479" s="11">
        <f t="shared" si="141"/>
        <v>1.0897145100000001</v>
      </c>
      <c r="N479" s="11">
        <f t="shared" ca="1" si="142"/>
        <v>1.1365252779999999</v>
      </c>
      <c r="O479" s="17">
        <f t="shared" si="143"/>
        <v>0</v>
      </c>
      <c r="P479" s="13">
        <f t="shared" ca="1" si="144"/>
        <v>136.52527799999999</v>
      </c>
      <c r="Q479" s="20">
        <f t="shared" si="148"/>
        <v>0</v>
      </c>
      <c r="R479" s="13">
        <f t="shared" si="145"/>
        <v>0</v>
      </c>
      <c r="S479" s="4" t="str">
        <f t="shared" si="146"/>
        <v>A+J=</v>
      </c>
      <c r="T479" s="34">
        <f t="shared" si="147"/>
        <v>45383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>
        <f t="shared" si="149"/>
        <v>44529</v>
      </c>
      <c r="B480" s="69">
        <f t="shared" ca="1" si="133"/>
        <v>1136.5252780000001</v>
      </c>
      <c r="C480" s="6">
        <f t="shared" si="134"/>
        <v>1000</v>
      </c>
      <c r="D480" s="12">
        <f ca="1">IF(A480&lt;$B$1,VLOOKUP(A480,[1]DI!$A$4:$B$15000,2,FALSE),0)</f>
        <v>7.6499999999999999E-2</v>
      </c>
      <c r="E480" s="13">
        <f t="shared" ca="1" si="135"/>
        <v>1.0002925600000001</v>
      </c>
      <c r="F480" s="13">
        <f ca="1">(TRUNC(PRODUCT($E$12:$E479),16))</f>
        <v>1.04295691122704</v>
      </c>
      <c r="G480" s="13">
        <f t="shared" si="136"/>
        <v>1</v>
      </c>
      <c r="H480" s="13">
        <f t="shared" ca="1" si="137"/>
        <v>1.04295691</v>
      </c>
      <c r="I480" s="12">
        <f t="shared" si="150"/>
        <v>7.0000000000000007E-2</v>
      </c>
      <c r="J480" s="34">
        <f t="shared" si="138"/>
        <v>44061</v>
      </c>
      <c r="K480" s="2">
        <f t="shared" si="139"/>
        <v>320</v>
      </c>
      <c r="L480" s="17">
        <f t="shared" si="140"/>
        <v>320</v>
      </c>
      <c r="M480" s="11">
        <f t="shared" si="141"/>
        <v>1.0897145100000001</v>
      </c>
      <c r="N480" s="11">
        <f t="shared" ca="1" si="142"/>
        <v>1.1365252779999999</v>
      </c>
      <c r="O480" s="17">
        <f t="shared" si="143"/>
        <v>0</v>
      </c>
      <c r="P480" s="13">
        <f t="shared" ca="1" si="144"/>
        <v>136.52527799999999</v>
      </c>
      <c r="Q480" s="20">
        <f t="shared" si="148"/>
        <v>0</v>
      </c>
      <c r="R480" s="13">
        <f t="shared" si="145"/>
        <v>0</v>
      </c>
      <c r="S480" s="4" t="str">
        <f t="shared" si="146"/>
        <v>A+J=</v>
      </c>
      <c r="T480" s="34">
        <f t="shared" si="147"/>
        <v>45383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>
        <f t="shared" si="149"/>
        <v>44530</v>
      </c>
      <c r="B481" s="69">
        <f t="shared" ca="1" si="133"/>
        <v>1137.163055</v>
      </c>
      <c r="C481" s="6">
        <f t="shared" si="134"/>
        <v>1000</v>
      </c>
      <c r="D481" s="12">
        <f ca="1">IF(A481&lt;$B$1,VLOOKUP(A481,[1]DI!$A$4:$B$15000,2,FALSE),0)</f>
        <v>7.6499999999999999E-2</v>
      </c>
      <c r="E481" s="13">
        <f t="shared" ca="1" si="135"/>
        <v>1.0002925600000001</v>
      </c>
      <c r="F481" s="13">
        <f ca="1">(TRUNC(PRODUCT($E$12:$E480),16))</f>
        <v>1.0432620387009901</v>
      </c>
      <c r="G481" s="13">
        <f t="shared" si="136"/>
        <v>1</v>
      </c>
      <c r="H481" s="13">
        <f t="shared" ca="1" si="137"/>
        <v>1.0432620399999999</v>
      </c>
      <c r="I481" s="12">
        <f t="shared" si="150"/>
        <v>7.0000000000000007E-2</v>
      </c>
      <c r="J481" s="34">
        <f t="shared" si="138"/>
        <v>44061</v>
      </c>
      <c r="K481" s="2">
        <f t="shared" si="139"/>
        <v>321</v>
      </c>
      <c r="L481" s="17">
        <f t="shared" si="140"/>
        <v>321</v>
      </c>
      <c r="M481" s="11">
        <f t="shared" si="141"/>
        <v>1.0900071229999999</v>
      </c>
      <c r="N481" s="11">
        <f t="shared" ca="1" si="142"/>
        <v>1.137163055</v>
      </c>
      <c r="O481" s="17">
        <f t="shared" si="143"/>
        <v>0</v>
      </c>
      <c r="P481" s="13">
        <f t="shared" ca="1" si="144"/>
        <v>137.16305500000001</v>
      </c>
      <c r="Q481" s="20">
        <f t="shared" si="148"/>
        <v>0</v>
      </c>
      <c r="R481" s="13">
        <f t="shared" si="145"/>
        <v>0</v>
      </c>
      <c r="S481" s="4" t="str">
        <f t="shared" si="146"/>
        <v>A+J=</v>
      </c>
      <c r="T481" s="34">
        <f t="shared" si="147"/>
        <v>45383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>
        <f t="shared" si="149"/>
        <v>44531</v>
      </c>
      <c r="B482" s="69">
        <f t="shared" ref="B482:B545" ca="1" si="151">IF(A482&lt;=TODAY(),C482+P482,IF(AND(A482&gt;TODAY(),A482&lt;=$B$1),IF(VLOOKUP(TODAY(),$A$10:$D$5000,4,FALSE)=0,"n.d",C482+P482),"n.d"))</f>
        <v>1137.801189</v>
      </c>
      <c r="C482" s="6">
        <f t="shared" ref="C482:C545" si="152">(C481-R481)</f>
        <v>1000</v>
      </c>
      <c r="D482" s="12">
        <f ca="1">IF(A482&lt;$B$1,VLOOKUP(A482,[1]DI!$A$4:$B$15000,2,FALSE),0)</f>
        <v>7.6499999999999999E-2</v>
      </c>
      <c r="E482" s="13">
        <f t="shared" ref="E482:E545" ca="1" si="153">ROUND(((1+D482)^(1/252)),8)</f>
        <v>1.0002925600000001</v>
      </c>
      <c r="F482" s="13">
        <f ca="1">(TRUNC(PRODUCT($E$12:$E481),16))</f>
        <v>1.04356725544303</v>
      </c>
      <c r="G482" s="13">
        <f t="shared" ref="G482:G545" si="154">IF(O481&gt;0,F481,G481)</f>
        <v>1</v>
      </c>
      <c r="H482" s="13">
        <f t="shared" ref="H482:H545" ca="1" si="155">ROUND(F482/G482,8)</f>
        <v>1.0435672600000001</v>
      </c>
      <c r="I482" s="12">
        <f t="shared" si="150"/>
        <v>7.0000000000000007E-2</v>
      </c>
      <c r="J482" s="34">
        <f t="shared" ref="J482:J545" si="156">IF(O481&gt;0,VLOOKUP(O481,W$12:AG$150,2),J481)</f>
        <v>44061</v>
      </c>
      <c r="K482" s="2">
        <f t="shared" ref="K482:K545" si="157">IF(A482&gt;J482,IF(NETWORKDAYS(J482,A482,$W$21:$W$544)-1=0,1,NETWORKDAYS(J482,A482,$W$21:$W$544)-1),0)</f>
        <v>322</v>
      </c>
      <c r="L482" s="17">
        <f t="shared" ref="L482:L545" si="158">IF(AND(K482=1,K481=1),1,IF(K482&gt;0,IF(K482=K481,K482+1,K482),0))</f>
        <v>322</v>
      </c>
      <c r="M482" s="11">
        <f t="shared" ref="M482:M545" si="159">ROUND((I482+1)^(L482/252),9)</f>
        <v>1.090299814</v>
      </c>
      <c r="N482" s="11">
        <f t="shared" ref="N482:N545" ca="1" si="160">ROUND(H482*M482,9)</f>
        <v>1.1378011889999999</v>
      </c>
      <c r="O482" s="17">
        <f t="shared" ref="O482:O545" si="161">IF(VLOOKUP(A482,X$12:AE$150,8)=VLOOKUP(A481,X$12:AE$150,8),0,VLOOKUP(A482,X$12:AE$150,8))</f>
        <v>0</v>
      </c>
      <c r="P482" s="13">
        <f t="shared" ref="P482:P545" ca="1" si="162">TRUNC(((N482-1)*C482),8)</f>
        <v>137.80118899999999</v>
      </c>
      <c r="Q482" s="20">
        <f t="shared" si="148"/>
        <v>0</v>
      </c>
      <c r="R482" s="13">
        <f t="shared" ref="R482:R545" si="163">IF(Q482&gt;0,TRUNC(Q482*C$12,8),0)</f>
        <v>0</v>
      </c>
      <c r="S482" s="4" t="str">
        <f t="shared" ref="S482:S545" si="164">IF(O481&gt;0,VLOOKUP(O481,W$12:AG$150,10),S481)</f>
        <v>A+J=</v>
      </c>
      <c r="T482" s="34">
        <f t="shared" ref="T482:T545" si="165">IF(O481&gt;0,VLOOKUP(O481,W$12:AG$150,11),T481)</f>
        <v>45383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>
        <f t="shared" si="149"/>
        <v>44532</v>
      </c>
      <c r="B483" s="69">
        <f t="shared" ca="1" si="151"/>
        <v>1138.439674</v>
      </c>
      <c r="C483" s="6">
        <f t="shared" si="152"/>
        <v>1000</v>
      </c>
      <c r="D483" s="12">
        <f ca="1">IF(A483&lt;$B$1,VLOOKUP(A483,[1]DI!$A$4:$B$15000,2,FALSE),0)</f>
        <v>7.6499999999999999E-2</v>
      </c>
      <c r="E483" s="13">
        <f t="shared" ca="1" si="153"/>
        <v>1.0002925600000001</v>
      </c>
      <c r="F483" s="13">
        <f ca="1">(TRUNC(PRODUCT($E$12:$E482),16))</f>
        <v>1.0438725614792901</v>
      </c>
      <c r="G483" s="13">
        <f t="shared" si="154"/>
        <v>1</v>
      </c>
      <c r="H483" s="13">
        <f t="shared" ca="1" si="155"/>
        <v>1.0438725600000001</v>
      </c>
      <c r="I483" s="12">
        <f t="shared" si="150"/>
        <v>7.0000000000000007E-2</v>
      </c>
      <c r="J483" s="34">
        <f t="shared" si="156"/>
        <v>44061</v>
      </c>
      <c r="K483" s="2">
        <f t="shared" si="157"/>
        <v>323</v>
      </c>
      <c r="L483" s="17">
        <f t="shared" si="158"/>
        <v>323</v>
      </c>
      <c r="M483" s="11">
        <f t="shared" si="159"/>
        <v>1.090592585</v>
      </c>
      <c r="N483" s="11">
        <f t="shared" ca="1" si="160"/>
        <v>1.138439674</v>
      </c>
      <c r="O483" s="17">
        <f t="shared" si="161"/>
        <v>0</v>
      </c>
      <c r="P483" s="13">
        <f t="shared" ca="1" si="162"/>
        <v>138.439674</v>
      </c>
      <c r="Q483" s="20">
        <f t="shared" si="148"/>
        <v>0</v>
      </c>
      <c r="R483" s="13">
        <f t="shared" si="163"/>
        <v>0</v>
      </c>
      <c r="S483" s="4" t="str">
        <f t="shared" si="164"/>
        <v>A+J=</v>
      </c>
      <c r="T483" s="34">
        <f t="shared" si="165"/>
        <v>45383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>
        <f t="shared" si="149"/>
        <v>44533</v>
      </c>
      <c r="B484" s="69">
        <f t="shared" ca="1" si="151"/>
        <v>1139.0785270000001</v>
      </c>
      <c r="C484" s="6">
        <f t="shared" si="152"/>
        <v>1000</v>
      </c>
      <c r="D484" s="12">
        <f ca="1">IF(A484&lt;$B$1,VLOOKUP(A484,[1]DI!$A$4:$B$15000,2,FALSE),0)</f>
        <v>7.6499999999999999E-2</v>
      </c>
      <c r="E484" s="13">
        <f t="shared" ca="1" si="153"/>
        <v>1.0002925600000001</v>
      </c>
      <c r="F484" s="13">
        <f ca="1">(TRUNC(PRODUCT($E$12:$E483),16))</f>
        <v>1.04417795683587</v>
      </c>
      <c r="G484" s="13">
        <f t="shared" si="154"/>
        <v>1</v>
      </c>
      <c r="H484" s="13">
        <f t="shared" ca="1" si="155"/>
        <v>1.0441779600000001</v>
      </c>
      <c r="I484" s="12">
        <f t="shared" si="150"/>
        <v>7.0000000000000007E-2</v>
      </c>
      <c r="J484" s="34">
        <f t="shared" si="156"/>
        <v>44061</v>
      </c>
      <c r="K484" s="2">
        <f t="shared" si="157"/>
        <v>324</v>
      </c>
      <c r="L484" s="17">
        <f t="shared" si="158"/>
        <v>324</v>
      </c>
      <c r="M484" s="11">
        <f t="shared" si="159"/>
        <v>1.090885434</v>
      </c>
      <c r="N484" s="11">
        <f t="shared" ca="1" si="160"/>
        <v>1.1390785269999999</v>
      </c>
      <c r="O484" s="17">
        <f t="shared" si="161"/>
        <v>0</v>
      </c>
      <c r="P484" s="13">
        <f t="shared" ca="1" si="162"/>
        <v>139.07852700000001</v>
      </c>
      <c r="Q484" s="20">
        <f t="shared" si="148"/>
        <v>0</v>
      </c>
      <c r="R484" s="13">
        <f t="shared" si="163"/>
        <v>0</v>
      </c>
      <c r="S484" s="4" t="str">
        <f t="shared" si="164"/>
        <v>A+J=</v>
      </c>
      <c r="T484" s="34">
        <f t="shared" si="165"/>
        <v>45383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>
        <f t="shared" si="149"/>
        <v>44534</v>
      </c>
      <c r="B485" s="69">
        <f t="shared" ca="1" si="151"/>
        <v>1139.7177280000001</v>
      </c>
      <c r="C485" s="6">
        <f t="shared" si="152"/>
        <v>1000</v>
      </c>
      <c r="D485" s="12">
        <f ca="1">IF(A485&lt;$B$1,VLOOKUP(A485,[1]DI!$A$4:$B$15000,2,FALSE),0)</f>
        <v>0</v>
      </c>
      <c r="E485" s="13">
        <f t="shared" ca="1" si="153"/>
        <v>1</v>
      </c>
      <c r="F485" s="13">
        <f ca="1">(TRUNC(PRODUCT($E$12:$E484),16))</f>
        <v>1.0444834415389299</v>
      </c>
      <c r="G485" s="13">
        <f t="shared" si="154"/>
        <v>1</v>
      </c>
      <c r="H485" s="13">
        <f t="shared" ca="1" si="155"/>
        <v>1.04448344</v>
      </c>
      <c r="I485" s="12">
        <f t="shared" si="150"/>
        <v>7.0000000000000007E-2</v>
      </c>
      <c r="J485" s="34">
        <f t="shared" si="156"/>
        <v>44061</v>
      </c>
      <c r="K485" s="2">
        <f t="shared" si="157"/>
        <v>324</v>
      </c>
      <c r="L485" s="17">
        <f t="shared" si="158"/>
        <v>325</v>
      </c>
      <c r="M485" s="11">
        <f t="shared" si="159"/>
        <v>1.0911783610000001</v>
      </c>
      <c r="N485" s="11">
        <f t="shared" ca="1" si="160"/>
        <v>1.1397177279999999</v>
      </c>
      <c r="O485" s="17">
        <f t="shared" si="161"/>
        <v>0</v>
      </c>
      <c r="P485" s="13">
        <f t="shared" ca="1" si="162"/>
        <v>139.71772799999999</v>
      </c>
      <c r="Q485" s="20">
        <f t="shared" si="148"/>
        <v>0</v>
      </c>
      <c r="R485" s="13">
        <f t="shared" si="163"/>
        <v>0</v>
      </c>
      <c r="S485" s="4" t="str">
        <f t="shared" si="164"/>
        <v>A+J=</v>
      </c>
      <c r="T485" s="34">
        <f t="shared" si="165"/>
        <v>45383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>
        <f t="shared" si="149"/>
        <v>44535</v>
      </c>
      <c r="B486" s="69">
        <f t="shared" ca="1" si="151"/>
        <v>1139.7177280000001</v>
      </c>
      <c r="C486" s="6">
        <f t="shared" si="152"/>
        <v>1000</v>
      </c>
      <c r="D486" s="12">
        <f ca="1">IF(A486&lt;$B$1,VLOOKUP(A486,[1]DI!$A$4:$B$15000,2,FALSE),0)</f>
        <v>0</v>
      </c>
      <c r="E486" s="13">
        <f t="shared" ca="1" si="153"/>
        <v>1</v>
      </c>
      <c r="F486" s="13">
        <f ca="1">(TRUNC(PRODUCT($E$12:$E485),16))</f>
        <v>1.0444834415389299</v>
      </c>
      <c r="G486" s="13">
        <f t="shared" si="154"/>
        <v>1</v>
      </c>
      <c r="H486" s="13">
        <f t="shared" ca="1" si="155"/>
        <v>1.04448344</v>
      </c>
      <c r="I486" s="12">
        <f t="shared" si="150"/>
        <v>7.0000000000000007E-2</v>
      </c>
      <c r="J486" s="34">
        <f t="shared" si="156"/>
        <v>44061</v>
      </c>
      <c r="K486" s="2">
        <f t="shared" si="157"/>
        <v>324</v>
      </c>
      <c r="L486" s="17">
        <f t="shared" si="158"/>
        <v>325</v>
      </c>
      <c r="M486" s="11">
        <f t="shared" si="159"/>
        <v>1.0911783610000001</v>
      </c>
      <c r="N486" s="11">
        <f t="shared" ca="1" si="160"/>
        <v>1.1397177279999999</v>
      </c>
      <c r="O486" s="17">
        <f t="shared" si="161"/>
        <v>0</v>
      </c>
      <c r="P486" s="13">
        <f t="shared" ca="1" si="162"/>
        <v>139.71772799999999</v>
      </c>
      <c r="Q486" s="20">
        <f t="shared" si="148"/>
        <v>0</v>
      </c>
      <c r="R486" s="13">
        <f t="shared" si="163"/>
        <v>0</v>
      </c>
      <c r="S486" s="4" t="str">
        <f t="shared" si="164"/>
        <v>A+J=</v>
      </c>
      <c r="T486" s="34">
        <f t="shared" si="165"/>
        <v>45383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>
        <f t="shared" si="149"/>
        <v>44536</v>
      </c>
      <c r="B487" s="69">
        <f t="shared" ca="1" si="151"/>
        <v>1139.7177280000001</v>
      </c>
      <c r="C487" s="6">
        <f t="shared" si="152"/>
        <v>1000</v>
      </c>
      <c r="D487" s="12">
        <f ca="1">IF(A487&lt;$B$1,VLOOKUP(A487,[1]DI!$A$4:$B$15000,2,FALSE),0)</f>
        <v>7.6499999999999999E-2</v>
      </c>
      <c r="E487" s="13">
        <f t="shared" ca="1" si="153"/>
        <v>1.0002925600000001</v>
      </c>
      <c r="F487" s="13">
        <f ca="1">(TRUNC(PRODUCT($E$12:$E486),16))</f>
        <v>1.0444834415389299</v>
      </c>
      <c r="G487" s="13">
        <f t="shared" si="154"/>
        <v>1</v>
      </c>
      <c r="H487" s="13">
        <f t="shared" ca="1" si="155"/>
        <v>1.04448344</v>
      </c>
      <c r="I487" s="12">
        <f t="shared" si="150"/>
        <v>7.0000000000000007E-2</v>
      </c>
      <c r="J487" s="34">
        <f t="shared" si="156"/>
        <v>44061</v>
      </c>
      <c r="K487" s="2">
        <f t="shared" si="157"/>
        <v>325</v>
      </c>
      <c r="L487" s="17">
        <f t="shared" si="158"/>
        <v>325</v>
      </c>
      <c r="M487" s="11">
        <f t="shared" si="159"/>
        <v>1.0911783610000001</v>
      </c>
      <c r="N487" s="11">
        <f t="shared" ca="1" si="160"/>
        <v>1.1397177279999999</v>
      </c>
      <c r="O487" s="17">
        <f t="shared" si="161"/>
        <v>0</v>
      </c>
      <c r="P487" s="13">
        <f t="shared" ca="1" si="162"/>
        <v>139.71772799999999</v>
      </c>
      <c r="Q487" s="20">
        <f t="shared" si="148"/>
        <v>0</v>
      </c>
      <c r="R487" s="13">
        <f t="shared" si="163"/>
        <v>0</v>
      </c>
      <c r="S487" s="4" t="str">
        <f t="shared" si="164"/>
        <v>A+J=</v>
      </c>
      <c r="T487" s="34">
        <f t="shared" si="165"/>
        <v>45383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>
        <f t="shared" si="149"/>
        <v>44537</v>
      </c>
      <c r="B488" s="69">
        <f t="shared" ca="1" si="151"/>
        <v>1140.3573000000001</v>
      </c>
      <c r="C488" s="6">
        <f t="shared" si="152"/>
        <v>1000</v>
      </c>
      <c r="D488" s="12">
        <f ca="1">IF(A488&lt;$B$1,VLOOKUP(A488,[1]DI!$A$4:$B$15000,2,FALSE),0)</f>
        <v>7.6499999999999999E-2</v>
      </c>
      <c r="E488" s="13">
        <f t="shared" ca="1" si="153"/>
        <v>1.0002925600000001</v>
      </c>
      <c r="F488" s="13">
        <f ca="1">(TRUNC(PRODUCT($E$12:$E487),16))</f>
        <v>1.04478901561458</v>
      </c>
      <c r="G488" s="13">
        <f t="shared" si="154"/>
        <v>1</v>
      </c>
      <c r="H488" s="13">
        <f t="shared" ca="1" si="155"/>
        <v>1.0447890200000001</v>
      </c>
      <c r="I488" s="12">
        <f t="shared" si="150"/>
        <v>7.0000000000000007E-2</v>
      </c>
      <c r="J488" s="34">
        <f t="shared" si="156"/>
        <v>44061</v>
      </c>
      <c r="K488" s="2">
        <f t="shared" si="157"/>
        <v>326</v>
      </c>
      <c r="L488" s="17">
        <f t="shared" si="158"/>
        <v>326</v>
      </c>
      <c r="M488" s="11">
        <f t="shared" si="159"/>
        <v>1.091471367</v>
      </c>
      <c r="N488" s="11">
        <f t="shared" ca="1" si="160"/>
        <v>1.1403573</v>
      </c>
      <c r="O488" s="17">
        <f t="shared" si="161"/>
        <v>0</v>
      </c>
      <c r="P488" s="13">
        <f t="shared" ca="1" si="162"/>
        <v>140.35730000000001</v>
      </c>
      <c r="Q488" s="20">
        <f t="shared" si="148"/>
        <v>0</v>
      </c>
      <c r="R488" s="13">
        <f t="shared" si="163"/>
        <v>0</v>
      </c>
      <c r="S488" s="4" t="str">
        <f t="shared" si="164"/>
        <v>A+J=</v>
      </c>
      <c r="T488" s="34">
        <f t="shared" si="165"/>
        <v>45383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>
        <f t="shared" si="149"/>
        <v>44538</v>
      </c>
      <c r="B489" s="69">
        <f t="shared" ca="1" si="151"/>
        <v>1140.9972210000001</v>
      </c>
      <c r="C489" s="6">
        <f t="shared" si="152"/>
        <v>1000</v>
      </c>
      <c r="D489" s="12">
        <f ca="1">IF(A489&lt;$B$1,VLOOKUP(A489,[1]DI!$A$4:$B$15000,2,FALSE),0)</f>
        <v>7.6499999999999999E-2</v>
      </c>
      <c r="E489" s="13">
        <f t="shared" ca="1" si="153"/>
        <v>1.0002925600000001</v>
      </c>
      <c r="F489" s="13">
        <f ca="1">(TRUNC(PRODUCT($E$12:$E488),16))</f>
        <v>1.0450946790889899</v>
      </c>
      <c r="G489" s="13">
        <f t="shared" si="154"/>
        <v>1</v>
      </c>
      <c r="H489" s="13">
        <f t="shared" ca="1" si="155"/>
        <v>1.0450946800000001</v>
      </c>
      <c r="I489" s="12">
        <f t="shared" si="150"/>
        <v>7.0000000000000007E-2</v>
      </c>
      <c r="J489" s="34">
        <f t="shared" si="156"/>
        <v>44061</v>
      </c>
      <c r="K489" s="2">
        <f t="shared" si="157"/>
        <v>327</v>
      </c>
      <c r="L489" s="17">
        <f t="shared" si="158"/>
        <v>327</v>
      </c>
      <c r="M489" s="11">
        <f t="shared" si="159"/>
        <v>1.0917644520000001</v>
      </c>
      <c r="N489" s="11">
        <f t="shared" ca="1" si="160"/>
        <v>1.1409972209999999</v>
      </c>
      <c r="O489" s="17">
        <f t="shared" si="161"/>
        <v>0</v>
      </c>
      <c r="P489" s="13">
        <f t="shared" ca="1" si="162"/>
        <v>140.997221</v>
      </c>
      <c r="Q489" s="20">
        <f t="shared" si="148"/>
        <v>0</v>
      </c>
      <c r="R489" s="13">
        <f t="shared" si="163"/>
        <v>0</v>
      </c>
      <c r="S489" s="4" t="str">
        <f t="shared" si="164"/>
        <v>A+J=</v>
      </c>
      <c r="T489" s="34">
        <f t="shared" si="165"/>
        <v>45383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>
        <f t="shared" si="149"/>
        <v>44539</v>
      </c>
      <c r="B490" s="69">
        <f t="shared" ca="1" si="151"/>
        <v>1141.6375009999999</v>
      </c>
      <c r="C490" s="6">
        <f t="shared" si="152"/>
        <v>1000</v>
      </c>
      <c r="D490" s="12">
        <f ca="1">IF(A490&lt;$B$1,VLOOKUP(A490,[1]DI!$A$4:$B$15000,2,FALSE),0)</f>
        <v>9.1499999999999998E-2</v>
      </c>
      <c r="E490" s="13">
        <f t="shared" ca="1" si="153"/>
        <v>1.00034749</v>
      </c>
      <c r="F490" s="13">
        <f ca="1">(TRUNC(PRODUCT($E$12:$E489),16))</f>
        <v>1.0454004319882999</v>
      </c>
      <c r="G490" s="13">
        <f t="shared" si="154"/>
        <v>1</v>
      </c>
      <c r="H490" s="13">
        <f t="shared" ca="1" si="155"/>
        <v>1.0454004299999999</v>
      </c>
      <c r="I490" s="12">
        <f t="shared" si="150"/>
        <v>7.0000000000000007E-2</v>
      </c>
      <c r="J490" s="34">
        <f t="shared" si="156"/>
        <v>44061</v>
      </c>
      <c r="K490" s="2">
        <f t="shared" si="157"/>
        <v>328</v>
      </c>
      <c r="L490" s="17">
        <f t="shared" si="158"/>
        <v>328</v>
      </c>
      <c r="M490" s="11">
        <f t="shared" si="159"/>
        <v>1.092057616</v>
      </c>
      <c r="N490" s="11">
        <f t="shared" ca="1" si="160"/>
        <v>1.1416375009999999</v>
      </c>
      <c r="O490" s="17">
        <f t="shared" si="161"/>
        <v>0</v>
      </c>
      <c r="P490" s="13">
        <f t="shared" ca="1" si="162"/>
        <v>141.63750099999999</v>
      </c>
      <c r="Q490" s="20">
        <f t="shared" si="148"/>
        <v>0</v>
      </c>
      <c r="R490" s="13">
        <f t="shared" si="163"/>
        <v>0</v>
      </c>
      <c r="S490" s="4" t="str">
        <f t="shared" si="164"/>
        <v>A+J=</v>
      </c>
      <c r="T490" s="34">
        <f t="shared" si="165"/>
        <v>45383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>
        <f t="shared" si="149"/>
        <v>44540</v>
      </c>
      <c r="B491" s="69">
        <f t="shared" ca="1" si="151"/>
        <v>1142.3408750000001</v>
      </c>
      <c r="C491" s="6">
        <f t="shared" si="152"/>
        <v>1000</v>
      </c>
      <c r="D491" s="12">
        <f ca="1">IF(A491&lt;$B$1,VLOOKUP(A491,[1]DI!$A$4:$B$15000,2,FALSE),0)</f>
        <v>9.1499999999999998E-2</v>
      </c>
      <c r="E491" s="13">
        <f t="shared" ca="1" si="153"/>
        <v>1.00034749</v>
      </c>
      <c r="F491" s="13">
        <f ca="1">(TRUNC(PRODUCT($E$12:$E490),16))</f>
        <v>1.0457636981844201</v>
      </c>
      <c r="G491" s="13">
        <f t="shared" si="154"/>
        <v>1</v>
      </c>
      <c r="H491" s="13">
        <f t="shared" ca="1" si="155"/>
        <v>1.0457637</v>
      </c>
      <c r="I491" s="12">
        <f t="shared" si="150"/>
        <v>7.0000000000000007E-2</v>
      </c>
      <c r="J491" s="34">
        <f t="shared" si="156"/>
        <v>44061</v>
      </c>
      <c r="K491" s="2">
        <f t="shared" si="157"/>
        <v>329</v>
      </c>
      <c r="L491" s="17">
        <f t="shared" si="158"/>
        <v>329</v>
      </c>
      <c r="M491" s="11">
        <f t="shared" si="159"/>
        <v>1.0923508580000001</v>
      </c>
      <c r="N491" s="11">
        <f t="shared" ca="1" si="160"/>
        <v>1.1423408749999999</v>
      </c>
      <c r="O491" s="17">
        <f t="shared" si="161"/>
        <v>0</v>
      </c>
      <c r="P491" s="13">
        <f t="shared" ca="1" si="162"/>
        <v>142.34087500000001</v>
      </c>
      <c r="Q491" s="20">
        <f t="shared" si="148"/>
        <v>0</v>
      </c>
      <c r="R491" s="13">
        <f t="shared" si="163"/>
        <v>0</v>
      </c>
      <c r="S491" s="4" t="str">
        <f t="shared" si="164"/>
        <v>A+J=</v>
      </c>
      <c r="T491" s="34">
        <f t="shared" si="165"/>
        <v>45383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>
        <f t="shared" si="149"/>
        <v>44541</v>
      </c>
      <c r="B492" s="69">
        <f t="shared" ca="1" si="151"/>
        <v>1143.0446750000001</v>
      </c>
      <c r="C492" s="6">
        <f t="shared" si="152"/>
        <v>1000</v>
      </c>
      <c r="D492" s="12">
        <f ca="1">IF(A492&lt;$B$1,VLOOKUP(A492,[1]DI!$A$4:$B$15000,2,FALSE),0)</f>
        <v>0</v>
      </c>
      <c r="E492" s="13">
        <f t="shared" ca="1" si="153"/>
        <v>1</v>
      </c>
      <c r="F492" s="13">
        <f ca="1">(TRUNC(PRODUCT($E$12:$E491),16))</f>
        <v>1.0461270906119</v>
      </c>
      <c r="G492" s="13">
        <f t="shared" si="154"/>
        <v>1</v>
      </c>
      <c r="H492" s="13">
        <f t="shared" ca="1" si="155"/>
        <v>1.0461270899999999</v>
      </c>
      <c r="I492" s="12">
        <f t="shared" si="150"/>
        <v>7.0000000000000007E-2</v>
      </c>
      <c r="J492" s="34">
        <f t="shared" si="156"/>
        <v>44061</v>
      </c>
      <c r="K492" s="2">
        <f t="shared" si="157"/>
        <v>329</v>
      </c>
      <c r="L492" s="17">
        <f t="shared" si="158"/>
        <v>330</v>
      </c>
      <c r="M492" s="11">
        <f t="shared" si="159"/>
        <v>1.0926441790000001</v>
      </c>
      <c r="N492" s="11">
        <f t="shared" ca="1" si="160"/>
        <v>1.1430446750000001</v>
      </c>
      <c r="O492" s="17">
        <f t="shared" si="161"/>
        <v>0</v>
      </c>
      <c r="P492" s="13">
        <f t="shared" ca="1" si="162"/>
        <v>143.04467500000001</v>
      </c>
      <c r="Q492" s="20">
        <f t="shared" si="148"/>
        <v>0</v>
      </c>
      <c r="R492" s="13">
        <f t="shared" si="163"/>
        <v>0</v>
      </c>
      <c r="S492" s="4" t="str">
        <f t="shared" si="164"/>
        <v>A+J=</v>
      </c>
      <c r="T492" s="34">
        <f t="shared" si="165"/>
        <v>45383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>
        <f t="shared" si="149"/>
        <v>44542</v>
      </c>
      <c r="B493" s="69">
        <f t="shared" ca="1" si="151"/>
        <v>1143.0446750000001</v>
      </c>
      <c r="C493" s="6">
        <f t="shared" si="152"/>
        <v>1000</v>
      </c>
      <c r="D493" s="12">
        <f ca="1">IF(A493&lt;$B$1,VLOOKUP(A493,[1]DI!$A$4:$B$15000,2,FALSE),0)</f>
        <v>0</v>
      </c>
      <c r="E493" s="13">
        <f t="shared" ca="1" si="153"/>
        <v>1</v>
      </c>
      <c r="F493" s="13">
        <f ca="1">(TRUNC(PRODUCT($E$12:$E492),16))</f>
        <v>1.0461270906119</v>
      </c>
      <c r="G493" s="13">
        <f t="shared" si="154"/>
        <v>1</v>
      </c>
      <c r="H493" s="13">
        <f t="shared" ca="1" si="155"/>
        <v>1.0461270899999999</v>
      </c>
      <c r="I493" s="12">
        <f t="shared" si="150"/>
        <v>7.0000000000000007E-2</v>
      </c>
      <c r="J493" s="34">
        <f t="shared" si="156"/>
        <v>44061</v>
      </c>
      <c r="K493" s="2">
        <f t="shared" si="157"/>
        <v>329</v>
      </c>
      <c r="L493" s="17">
        <f t="shared" si="158"/>
        <v>330</v>
      </c>
      <c r="M493" s="11">
        <f t="shared" si="159"/>
        <v>1.0926441790000001</v>
      </c>
      <c r="N493" s="11">
        <f t="shared" ca="1" si="160"/>
        <v>1.1430446750000001</v>
      </c>
      <c r="O493" s="17">
        <f t="shared" si="161"/>
        <v>0</v>
      </c>
      <c r="P493" s="13">
        <f t="shared" ca="1" si="162"/>
        <v>143.04467500000001</v>
      </c>
      <c r="Q493" s="20">
        <f t="shared" si="148"/>
        <v>0</v>
      </c>
      <c r="R493" s="13">
        <f t="shared" si="163"/>
        <v>0</v>
      </c>
      <c r="S493" s="4" t="str">
        <f t="shared" si="164"/>
        <v>A+J=</v>
      </c>
      <c r="T493" s="34">
        <f t="shared" si="165"/>
        <v>45383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>
        <f t="shared" si="149"/>
        <v>44543</v>
      </c>
      <c r="B494" s="69">
        <f t="shared" ca="1" si="151"/>
        <v>1143.0446750000001</v>
      </c>
      <c r="C494" s="6">
        <f t="shared" si="152"/>
        <v>1000</v>
      </c>
      <c r="D494" s="12">
        <f ca="1">IF(A494&lt;$B$1,VLOOKUP(A494,[1]DI!$A$4:$B$15000,2,FALSE),0)</f>
        <v>9.1499999999999998E-2</v>
      </c>
      <c r="E494" s="13">
        <f t="shared" ca="1" si="153"/>
        <v>1.00034749</v>
      </c>
      <c r="F494" s="13">
        <f ca="1">(TRUNC(PRODUCT($E$12:$E493),16))</f>
        <v>1.0461270906119</v>
      </c>
      <c r="G494" s="13">
        <f t="shared" si="154"/>
        <v>1</v>
      </c>
      <c r="H494" s="13">
        <f t="shared" ca="1" si="155"/>
        <v>1.0461270899999999</v>
      </c>
      <c r="I494" s="12">
        <f t="shared" si="150"/>
        <v>7.0000000000000007E-2</v>
      </c>
      <c r="J494" s="34">
        <f t="shared" si="156"/>
        <v>44061</v>
      </c>
      <c r="K494" s="2">
        <f t="shared" si="157"/>
        <v>330</v>
      </c>
      <c r="L494" s="17">
        <f t="shared" si="158"/>
        <v>330</v>
      </c>
      <c r="M494" s="11">
        <f t="shared" si="159"/>
        <v>1.0926441790000001</v>
      </c>
      <c r="N494" s="11">
        <f t="shared" ca="1" si="160"/>
        <v>1.1430446750000001</v>
      </c>
      <c r="O494" s="17">
        <f t="shared" si="161"/>
        <v>0</v>
      </c>
      <c r="P494" s="13">
        <f t="shared" ca="1" si="162"/>
        <v>143.04467500000001</v>
      </c>
      <c r="Q494" s="20">
        <f t="shared" si="148"/>
        <v>0</v>
      </c>
      <c r="R494" s="13">
        <f t="shared" si="163"/>
        <v>0</v>
      </c>
      <c r="S494" s="4" t="str">
        <f t="shared" si="164"/>
        <v>A+J=</v>
      </c>
      <c r="T494" s="34">
        <f t="shared" si="165"/>
        <v>45383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>
        <f t="shared" si="149"/>
        <v>44544</v>
      </c>
      <c r="B495" s="69">
        <f t="shared" ca="1" si="151"/>
        <v>1143.748914</v>
      </c>
      <c r="C495" s="6">
        <f t="shared" si="152"/>
        <v>1000</v>
      </c>
      <c r="D495" s="12">
        <f ca="1">IF(A495&lt;$B$1,VLOOKUP(A495,[1]DI!$A$4:$B$15000,2,FALSE),0)</f>
        <v>9.1499999999999998E-2</v>
      </c>
      <c r="E495" s="13">
        <f t="shared" ca="1" si="153"/>
        <v>1.00034749</v>
      </c>
      <c r="F495" s="13">
        <f ca="1">(TRUNC(PRODUCT($E$12:$E494),16))</f>
        <v>1.04649060931462</v>
      </c>
      <c r="G495" s="13">
        <f t="shared" si="154"/>
        <v>1</v>
      </c>
      <c r="H495" s="13">
        <f t="shared" ca="1" si="155"/>
        <v>1.04649061</v>
      </c>
      <c r="I495" s="12">
        <f t="shared" si="150"/>
        <v>7.0000000000000007E-2</v>
      </c>
      <c r="J495" s="34">
        <f t="shared" si="156"/>
        <v>44061</v>
      </c>
      <c r="K495" s="2">
        <f t="shared" si="157"/>
        <v>331</v>
      </c>
      <c r="L495" s="17">
        <f t="shared" si="158"/>
        <v>331</v>
      </c>
      <c r="M495" s="11">
        <f t="shared" si="159"/>
        <v>1.092937579</v>
      </c>
      <c r="N495" s="11">
        <f t="shared" ca="1" si="160"/>
        <v>1.1437489139999999</v>
      </c>
      <c r="O495" s="17">
        <f t="shared" si="161"/>
        <v>0</v>
      </c>
      <c r="P495" s="13">
        <f t="shared" ca="1" si="162"/>
        <v>143.74891400000001</v>
      </c>
      <c r="Q495" s="20">
        <f t="shared" si="148"/>
        <v>0</v>
      </c>
      <c r="R495" s="13">
        <f t="shared" si="163"/>
        <v>0</v>
      </c>
      <c r="S495" s="4" t="str">
        <f t="shared" si="164"/>
        <v>A+J=</v>
      </c>
      <c r="T495" s="34">
        <f t="shared" si="165"/>
        <v>45383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>
        <f t="shared" si="149"/>
        <v>44545</v>
      </c>
      <c r="B496" s="69">
        <f t="shared" ca="1" si="151"/>
        <v>1144.453579</v>
      </c>
      <c r="C496" s="6">
        <f t="shared" si="152"/>
        <v>1000</v>
      </c>
      <c r="D496" s="12">
        <f ca="1">IF(A496&lt;$B$1,VLOOKUP(A496,[1]DI!$A$4:$B$15000,2,FALSE),0)</f>
        <v>9.1499999999999998E-2</v>
      </c>
      <c r="E496" s="13">
        <f t="shared" ca="1" si="153"/>
        <v>1.00034749</v>
      </c>
      <c r="F496" s="13">
        <f ca="1">(TRUNC(PRODUCT($E$12:$E495),16))</f>
        <v>1.0468542543364501</v>
      </c>
      <c r="G496" s="13">
        <f t="shared" si="154"/>
        <v>1</v>
      </c>
      <c r="H496" s="13">
        <f t="shared" ca="1" si="155"/>
        <v>1.04685425</v>
      </c>
      <c r="I496" s="12">
        <f t="shared" si="150"/>
        <v>7.0000000000000007E-2</v>
      </c>
      <c r="J496" s="34">
        <f t="shared" si="156"/>
        <v>44061</v>
      </c>
      <c r="K496" s="2">
        <f t="shared" si="157"/>
        <v>332</v>
      </c>
      <c r="L496" s="17">
        <f t="shared" si="158"/>
        <v>332</v>
      </c>
      <c r="M496" s="11">
        <f t="shared" si="159"/>
        <v>1.093231058</v>
      </c>
      <c r="N496" s="11">
        <f t="shared" ca="1" si="160"/>
        <v>1.1444535790000001</v>
      </c>
      <c r="O496" s="17">
        <f t="shared" si="161"/>
        <v>0</v>
      </c>
      <c r="P496" s="13">
        <f t="shared" ca="1" si="162"/>
        <v>144.45357899999999</v>
      </c>
      <c r="Q496" s="20">
        <f t="shared" si="148"/>
        <v>0</v>
      </c>
      <c r="R496" s="13">
        <f t="shared" si="163"/>
        <v>0</v>
      </c>
      <c r="S496" s="4" t="str">
        <f t="shared" si="164"/>
        <v>A+J=</v>
      </c>
      <c r="T496" s="34">
        <f t="shared" si="165"/>
        <v>45383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>
        <f t="shared" si="149"/>
        <v>44546</v>
      </c>
      <c r="B497" s="69">
        <f t="shared" ca="1" si="151"/>
        <v>1145.1586930000001</v>
      </c>
      <c r="C497" s="6">
        <f t="shared" si="152"/>
        <v>1000</v>
      </c>
      <c r="D497" s="12">
        <f ca="1">IF(A497&lt;$B$1,VLOOKUP(A497,[1]DI!$A$4:$B$15000,2,FALSE),0)</f>
        <v>9.1499999999999998E-2</v>
      </c>
      <c r="E497" s="13">
        <f t="shared" ca="1" si="153"/>
        <v>1.00034749</v>
      </c>
      <c r="F497" s="13">
        <f ca="1">(TRUNC(PRODUCT($E$12:$E496),16))</f>
        <v>1.04721802572129</v>
      </c>
      <c r="G497" s="13">
        <f t="shared" si="154"/>
        <v>1</v>
      </c>
      <c r="H497" s="13">
        <f t="shared" ca="1" si="155"/>
        <v>1.04721803</v>
      </c>
      <c r="I497" s="12">
        <f t="shared" si="150"/>
        <v>7.0000000000000007E-2</v>
      </c>
      <c r="J497" s="34">
        <f t="shared" si="156"/>
        <v>44061</v>
      </c>
      <c r="K497" s="2">
        <f t="shared" si="157"/>
        <v>333</v>
      </c>
      <c r="L497" s="17">
        <f t="shared" si="158"/>
        <v>333</v>
      </c>
      <c r="M497" s="11">
        <f t="shared" si="159"/>
        <v>1.093524615</v>
      </c>
      <c r="N497" s="11">
        <f t="shared" ca="1" si="160"/>
        <v>1.1451586929999999</v>
      </c>
      <c r="O497" s="17">
        <f t="shared" si="161"/>
        <v>0</v>
      </c>
      <c r="P497" s="13">
        <f t="shared" ca="1" si="162"/>
        <v>145.158693</v>
      </c>
      <c r="Q497" s="20">
        <f t="shared" si="148"/>
        <v>0</v>
      </c>
      <c r="R497" s="13">
        <f t="shared" si="163"/>
        <v>0</v>
      </c>
      <c r="S497" s="4" t="str">
        <f t="shared" si="164"/>
        <v>A+J=</v>
      </c>
      <c r="T497" s="34">
        <f t="shared" si="165"/>
        <v>45383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>
        <f t="shared" si="149"/>
        <v>44547</v>
      </c>
      <c r="B498" s="69">
        <f t="shared" ca="1" si="151"/>
        <v>1145.8642239999999</v>
      </c>
      <c r="C498" s="6">
        <f t="shared" si="152"/>
        <v>1000</v>
      </c>
      <c r="D498" s="12">
        <f ca="1">IF(A498&lt;$B$1,VLOOKUP(A498,[1]DI!$A$4:$B$15000,2,FALSE),0)</f>
        <v>9.1499999999999998E-2</v>
      </c>
      <c r="E498" s="13">
        <f t="shared" ca="1" si="153"/>
        <v>1.00034749</v>
      </c>
      <c r="F498" s="13">
        <f ca="1">(TRUNC(PRODUCT($E$12:$E497),16))</f>
        <v>1.0475819235130399</v>
      </c>
      <c r="G498" s="13">
        <f t="shared" si="154"/>
        <v>1</v>
      </c>
      <c r="H498" s="13">
        <f t="shared" ca="1" si="155"/>
        <v>1.0475819200000001</v>
      </c>
      <c r="I498" s="12">
        <f t="shared" si="150"/>
        <v>7.0000000000000007E-2</v>
      </c>
      <c r="J498" s="34">
        <f t="shared" si="156"/>
        <v>44061</v>
      </c>
      <c r="K498" s="2">
        <f t="shared" si="157"/>
        <v>334</v>
      </c>
      <c r="L498" s="17">
        <f t="shared" si="158"/>
        <v>334</v>
      </c>
      <c r="M498" s="11">
        <f t="shared" si="159"/>
        <v>1.0938182510000001</v>
      </c>
      <c r="N498" s="11">
        <f t="shared" ca="1" si="160"/>
        <v>1.1458642240000001</v>
      </c>
      <c r="O498" s="17">
        <f t="shared" si="161"/>
        <v>0</v>
      </c>
      <c r="P498" s="13">
        <f t="shared" ca="1" si="162"/>
        <v>145.86422400000001</v>
      </c>
      <c r="Q498" s="20">
        <f t="shared" si="148"/>
        <v>0</v>
      </c>
      <c r="R498" s="13">
        <f t="shared" si="163"/>
        <v>0</v>
      </c>
      <c r="S498" s="4" t="str">
        <f t="shared" si="164"/>
        <v>A+J=</v>
      </c>
      <c r="T498" s="34">
        <f t="shared" si="165"/>
        <v>45383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>
        <f t="shared" si="149"/>
        <v>44548</v>
      </c>
      <c r="B499" s="69">
        <f t="shared" ca="1" si="151"/>
        <v>1146.5702040000001</v>
      </c>
      <c r="C499" s="6">
        <f t="shared" si="152"/>
        <v>1000</v>
      </c>
      <c r="D499" s="12">
        <f ca="1">IF(A499&lt;$B$1,VLOOKUP(A499,[1]DI!$A$4:$B$15000,2,FALSE),0)</f>
        <v>0</v>
      </c>
      <c r="E499" s="13">
        <f t="shared" ca="1" si="153"/>
        <v>1</v>
      </c>
      <c r="F499" s="13">
        <f ca="1">(TRUNC(PRODUCT($E$12:$E498),16))</f>
        <v>1.0479459477556401</v>
      </c>
      <c r="G499" s="13">
        <f t="shared" si="154"/>
        <v>1</v>
      </c>
      <c r="H499" s="13">
        <f t="shared" ca="1" si="155"/>
        <v>1.0479459499999999</v>
      </c>
      <c r="I499" s="12">
        <f t="shared" si="150"/>
        <v>7.0000000000000007E-2</v>
      </c>
      <c r="J499" s="34">
        <f t="shared" si="156"/>
        <v>44061</v>
      </c>
      <c r="K499" s="2">
        <f t="shared" si="157"/>
        <v>334</v>
      </c>
      <c r="L499" s="17">
        <f t="shared" si="158"/>
        <v>335</v>
      </c>
      <c r="M499" s="11">
        <f t="shared" si="159"/>
        <v>1.094111966</v>
      </c>
      <c r="N499" s="11">
        <f t="shared" ca="1" si="160"/>
        <v>1.1465702040000001</v>
      </c>
      <c r="O499" s="17">
        <f t="shared" si="161"/>
        <v>0</v>
      </c>
      <c r="P499" s="13">
        <f t="shared" ca="1" si="162"/>
        <v>146.57020399999999</v>
      </c>
      <c r="Q499" s="20">
        <f t="shared" si="148"/>
        <v>0</v>
      </c>
      <c r="R499" s="13">
        <f t="shared" si="163"/>
        <v>0</v>
      </c>
      <c r="S499" s="4" t="str">
        <f t="shared" si="164"/>
        <v>A+J=</v>
      </c>
      <c r="T499" s="34">
        <f t="shared" si="165"/>
        <v>45383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>
        <f t="shared" si="149"/>
        <v>44549</v>
      </c>
      <c r="B500" s="69">
        <f t="shared" ca="1" si="151"/>
        <v>1146.5702040000001</v>
      </c>
      <c r="C500" s="6">
        <f t="shared" si="152"/>
        <v>1000</v>
      </c>
      <c r="D500" s="12">
        <f ca="1">IF(A500&lt;$B$1,VLOOKUP(A500,[1]DI!$A$4:$B$15000,2,FALSE),0)</f>
        <v>0</v>
      </c>
      <c r="E500" s="13">
        <f t="shared" ca="1" si="153"/>
        <v>1</v>
      </c>
      <c r="F500" s="13">
        <f ca="1">(TRUNC(PRODUCT($E$12:$E499),16))</f>
        <v>1.0479459477556401</v>
      </c>
      <c r="G500" s="13">
        <f t="shared" si="154"/>
        <v>1</v>
      </c>
      <c r="H500" s="13">
        <f t="shared" ca="1" si="155"/>
        <v>1.0479459499999999</v>
      </c>
      <c r="I500" s="12">
        <f t="shared" si="150"/>
        <v>7.0000000000000007E-2</v>
      </c>
      <c r="J500" s="34">
        <f t="shared" si="156"/>
        <v>44061</v>
      </c>
      <c r="K500" s="2">
        <f t="shared" si="157"/>
        <v>334</v>
      </c>
      <c r="L500" s="17">
        <f t="shared" si="158"/>
        <v>335</v>
      </c>
      <c r="M500" s="11">
        <f t="shared" si="159"/>
        <v>1.094111966</v>
      </c>
      <c r="N500" s="11">
        <f t="shared" ca="1" si="160"/>
        <v>1.1465702040000001</v>
      </c>
      <c r="O500" s="17">
        <f t="shared" si="161"/>
        <v>0</v>
      </c>
      <c r="P500" s="13">
        <f t="shared" ca="1" si="162"/>
        <v>146.57020399999999</v>
      </c>
      <c r="Q500" s="20">
        <f t="shared" si="148"/>
        <v>0</v>
      </c>
      <c r="R500" s="13">
        <f t="shared" si="163"/>
        <v>0</v>
      </c>
      <c r="S500" s="4" t="str">
        <f t="shared" si="164"/>
        <v>A+J=</v>
      </c>
      <c r="T500" s="34">
        <f t="shared" si="165"/>
        <v>45383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>
        <f t="shared" si="149"/>
        <v>44550</v>
      </c>
      <c r="B501" s="69">
        <f t="shared" ca="1" si="151"/>
        <v>1146.5702040000001</v>
      </c>
      <c r="C501" s="6">
        <f t="shared" si="152"/>
        <v>1000</v>
      </c>
      <c r="D501" s="12">
        <f ca="1">IF(A501&lt;$B$1,VLOOKUP(A501,[1]DI!$A$4:$B$15000,2,FALSE),0)</f>
        <v>9.1499999999999998E-2</v>
      </c>
      <c r="E501" s="13">
        <f t="shared" ca="1" si="153"/>
        <v>1.00034749</v>
      </c>
      <c r="F501" s="13">
        <f ca="1">(TRUNC(PRODUCT($E$12:$E500),16))</f>
        <v>1.0479459477556401</v>
      </c>
      <c r="G501" s="13">
        <f t="shared" si="154"/>
        <v>1</v>
      </c>
      <c r="H501" s="13">
        <f t="shared" ca="1" si="155"/>
        <v>1.0479459499999999</v>
      </c>
      <c r="I501" s="12">
        <f t="shared" si="150"/>
        <v>7.0000000000000007E-2</v>
      </c>
      <c r="J501" s="34">
        <f t="shared" si="156"/>
        <v>44061</v>
      </c>
      <c r="K501" s="2">
        <f t="shared" si="157"/>
        <v>335</v>
      </c>
      <c r="L501" s="17">
        <f t="shared" si="158"/>
        <v>335</v>
      </c>
      <c r="M501" s="11">
        <f t="shared" si="159"/>
        <v>1.094111966</v>
      </c>
      <c r="N501" s="11">
        <f t="shared" ca="1" si="160"/>
        <v>1.1465702040000001</v>
      </c>
      <c r="O501" s="17">
        <f t="shared" si="161"/>
        <v>0</v>
      </c>
      <c r="P501" s="13">
        <f t="shared" ca="1" si="162"/>
        <v>146.57020399999999</v>
      </c>
      <c r="Q501" s="20">
        <f t="shared" si="148"/>
        <v>0</v>
      </c>
      <c r="R501" s="13">
        <f t="shared" si="163"/>
        <v>0</v>
      </c>
      <c r="S501" s="4" t="str">
        <f t="shared" si="164"/>
        <v>A+J=</v>
      </c>
      <c r="T501" s="34">
        <f t="shared" si="165"/>
        <v>45383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>
        <f t="shared" si="149"/>
        <v>44551</v>
      </c>
      <c r="B502" s="69">
        <f t="shared" ca="1" si="151"/>
        <v>1147.2766120000001</v>
      </c>
      <c r="C502" s="6">
        <f t="shared" si="152"/>
        <v>1000</v>
      </c>
      <c r="D502" s="12">
        <f ca="1">IF(A502&lt;$B$1,VLOOKUP(A502,[1]DI!$A$4:$B$15000,2,FALSE),0)</f>
        <v>9.1499999999999998E-2</v>
      </c>
      <c r="E502" s="13">
        <f t="shared" ca="1" si="153"/>
        <v>1.00034749</v>
      </c>
      <c r="F502" s="13">
        <f ca="1">(TRUNC(PRODUCT($E$12:$E501),16))</f>
        <v>1.04831009849303</v>
      </c>
      <c r="G502" s="13">
        <f t="shared" si="154"/>
        <v>1</v>
      </c>
      <c r="H502" s="13">
        <f t="shared" ca="1" si="155"/>
        <v>1.0483100999999999</v>
      </c>
      <c r="I502" s="12">
        <f t="shared" si="150"/>
        <v>7.0000000000000007E-2</v>
      </c>
      <c r="J502" s="34">
        <f t="shared" si="156"/>
        <v>44061</v>
      </c>
      <c r="K502" s="2">
        <f t="shared" si="157"/>
        <v>336</v>
      </c>
      <c r="L502" s="17">
        <f t="shared" si="158"/>
        <v>336</v>
      </c>
      <c r="M502" s="11">
        <f t="shared" si="159"/>
        <v>1.0944057599999999</v>
      </c>
      <c r="N502" s="11">
        <f t="shared" ca="1" si="160"/>
        <v>1.147276612</v>
      </c>
      <c r="O502" s="17">
        <f t="shared" si="161"/>
        <v>0</v>
      </c>
      <c r="P502" s="13">
        <f t="shared" ca="1" si="162"/>
        <v>147.276612</v>
      </c>
      <c r="Q502" s="20">
        <f t="shared" si="148"/>
        <v>0</v>
      </c>
      <c r="R502" s="13">
        <f t="shared" si="163"/>
        <v>0</v>
      </c>
      <c r="S502" s="4" t="str">
        <f t="shared" si="164"/>
        <v>A+J=</v>
      </c>
      <c r="T502" s="34">
        <f t="shared" si="165"/>
        <v>45383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>
        <f t="shared" si="149"/>
        <v>44552</v>
      </c>
      <c r="B503" s="69">
        <f t="shared" ca="1" si="151"/>
        <v>1147.983459</v>
      </c>
      <c r="C503" s="6">
        <f t="shared" si="152"/>
        <v>1000</v>
      </c>
      <c r="D503" s="12">
        <f ca="1">IF(A503&lt;$B$1,VLOOKUP(A503,[1]DI!$A$4:$B$15000,2,FALSE),0)</f>
        <v>9.1499999999999998E-2</v>
      </c>
      <c r="E503" s="13">
        <f t="shared" ca="1" si="153"/>
        <v>1.00034749</v>
      </c>
      <c r="F503" s="13">
        <f ca="1">(TRUNC(PRODUCT($E$12:$E502),16))</f>
        <v>1.0486743757691599</v>
      </c>
      <c r="G503" s="13">
        <f t="shared" si="154"/>
        <v>1</v>
      </c>
      <c r="H503" s="13">
        <f t="shared" ca="1" si="155"/>
        <v>1.04867438</v>
      </c>
      <c r="I503" s="12">
        <f t="shared" si="150"/>
        <v>7.0000000000000007E-2</v>
      </c>
      <c r="J503" s="34">
        <f t="shared" si="156"/>
        <v>44061</v>
      </c>
      <c r="K503" s="2">
        <f t="shared" si="157"/>
        <v>337</v>
      </c>
      <c r="L503" s="17">
        <f t="shared" si="158"/>
        <v>337</v>
      </c>
      <c r="M503" s="11">
        <f t="shared" si="159"/>
        <v>1.0946996330000001</v>
      </c>
      <c r="N503" s="11">
        <f t="shared" ca="1" si="160"/>
        <v>1.147983459</v>
      </c>
      <c r="O503" s="17">
        <f t="shared" si="161"/>
        <v>0</v>
      </c>
      <c r="P503" s="13">
        <f t="shared" ca="1" si="162"/>
        <v>147.98345900000001</v>
      </c>
      <c r="Q503" s="20">
        <f t="shared" si="148"/>
        <v>0</v>
      </c>
      <c r="R503" s="13">
        <f t="shared" si="163"/>
        <v>0</v>
      </c>
      <c r="S503" s="4" t="str">
        <f t="shared" si="164"/>
        <v>A+J=</v>
      </c>
      <c r="T503" s="34">
        <f t="shared" si="165"/>
        <v>45383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>
        <f t="shared" si="149"/>
        <v>44553</v>
      </c>
      <c r="B504" s="69">
        <f t="shared" ca="1" si="151"/>
        <v>1148.6907349999999</v>
      </c>
      <c r="C504" s="6">
        <f t="shared" si="152"/>
        <v>1000</v>
      </c>
      <c r="D504" s="12">
        <f ca="1">IF(A504&lt;$B$1,VLOOKUP(A504,[1]DI!$A$4:$B$15000,2,FALSE),0)</f>
        <v>9.1499999999999998E-2</v>
      </c>
      <c r="E504" s="13">
        <f t="shared" ca="1" si="153"/>
        <v>1.00034749</v>
      </c>
      <c r="F504" s="13">
        <f ca="1">(TRUNC(PRODUCT($E$12:$E503),16))</f>
        <v>1.0490387796279901</v>
      </c>
      <c r="G504" s="13">
        <f t="shared" si="154"/>
        <v>1</v>
      </c>
      <c r="H504" s="13">
        <f t="shared" ca="1" si="155"/>
        <v>1.0490387800000001</v>
      </c>
      <c r="I504" s="12">
        <f t="shared" si="150"/>
        <v>7.0000000000000007E-2</v>
      </c>
      <c r="J504" s="34">
        <f t="shared" si="156"/>
        <v>44061</v>
      </c>
      <c r="K504" s="2">
        <f t="shared" si="157"/>
        <v>338</v>
      </c>
      <c r="L504" s="17">
        <f t="shared" si="158"/>
        <v>338</v>
      </c>
      <c r="M504" s="11">
        <f t="shared" si="159"/>
        <v>1.0949935850000001</v>
      </c>
      <c r="N504" s="11">
        <f t="shared" ca="1" si="160"/>
        <v>1.148690735</v>
      </c>
      <c r="O504" s="17">
        <f t="shared" si="161"/>
        <v>0</v>
      </c>
      <c r="P504" s="13">
        <f t="shared" ca="1" si="162"/>
        <v>148.69073499999999</v>
      </c>
      <c r="Q504" s="20">
        <f t="shared" si="148"/>
        <v>0</v>
      </c>
      <c r="R504" s="13">
        <f t="shared" si="163"/>
        <v>0</v>
      </c>
      <c r="S504" s="4" t="str">
        <f t="shared" si="164"/>
        <v>A+J=</v>
      </c>
      <c r="T504" s="34">
        <f t="shared" si="165"/>
        <v>45383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>
        <f t="shared" si="149"/>
        <v>44554</v>
      </c>
      <c r="B505" s="69">
        <f t="shared" ca="1" si="151"/>
        <v>1149.3984499999999</v>
      </c>
      <c r="C505" s="6">
        <f t="shared" si="152"/>
        <v>1000</v>
      </c>
      <c r="D505" s="12">
        <f ca="1">IF(A505&lt;$B$1,VLOOKUP(A505,[1]DI!$A$4:$B$15000,2,FALSE),0)</f>
        <v>9.1499999999999998E-2</v>
      </c>
      <c r="E505" s="13">
        <f t="shared" ca="1" si="153"/>
        <v>1.00034749</v>
      </c>
      <c r="F505" s="13">
        <f ca="1">(TRUNC(PRODUCT($E$12:$E504),16))</f>
        <v>1.0494033101135201</v>
      </c>
      <c r="G505" s="13">
        <f t="shared" si="154"/>
        <v>1</v>
      </c>
      <c r="H505" s="13">
        <f t="shared" ca="1" si="155"/>
        <v>1.04940331</v>
      </c>
      <c r="I505" s="12">
        <f t="shared" si="150"/>
        <v>7.0000000000000007E-2</v>
      </c>
      <c r="J505" s="34">
        <f t="shared" si="156"/>
        <v>44061</v>
      </c>
      <c r="K505" s="2">
        <f t="shared" si="157"/>
        <v>339</v>
      </c>
      <c r="L505" s="17">
        <f t="shared" si="158"/>
        <v>339</v>
      </c>
      <c r="M505" s="11">
        <f t="shared" si="159"/>
        <v>1.095287616</v>
      </c>
      <c r="N505" s="11">
        <f t="shared" ca="1" si="160"/>
        <v>1.1493984500000001</v>
      </c>
      <c r="O505" s="17">
        <f t="shared" si="161"/>
        <v>0</v>
      </c>
      <c r="P505" s="13">
        <f t="shared" ca="1" si="162"/>
        <v>149.39845</v>
      </c>
      <c r="Q505" s="20">
        <f t="shared" si="148"/>
        <v>0</v>
      </c>
      <c r="R505" s="13">
        <f t="shared" si="163"/>
        <v>0</v>
      </c>
      <c r="S505" s="4" t="str">
        <f t="shared" si="164"/>
        <v>A+J=</v>
      </c>
      <c r="T505" s="34">
        <f t="shared" si="165"/>
        <v>45383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>
        <f t="shared" si="149"/>
        <v>44555</v>
      </c>
      <c r="B506" s="69">
        <f t="shared" ca="1" si="151"/>
        <v>1150.106603</v>
      </c>
      <c r="C506" s="6">
        <f t="shared" si="152"/>
        <v>1000</v>
      </c>
      <c r="D506" s="12">
        <f ca="1">IF(A506&lt;$B$1,VLOOKUP(A506,[1]DI!$A$4:$B$15000,2,FALSE),0)</f>
        <v>0</v>
      </c>
      <c r="E506" s="13">
        <f t="shared" ca="1" si="153"/>
        <v>1</v>
      </c>
      <c r="F506" s="13">
        <f ca="1">(TRUNC(PRODUCT($E$12:$E505),16))</f>
        <v>1.04976796726976</v>
      </c>
      <c r="G506" s="13">
        <f t="shared" si="154"/>
        <v>1</v>
      </c>
      <c r="H506" s="13">
        <f t="shared" ca="1" si="155"/>
        <v>1.04976797</v>
      </c>
      <c r="I506" s="12">
        <f t="shared" si="150"/>
        <v>7.0000000000000007E-2</v>
      </c>
      <c r="J506" s="34">
        <f t="shared" si="156"/>
        <v>44061</v>
      </c>
      <c r="K506" s="2">
        <f t="shared" si="157"/>
        <v>339</v>
      </c>
      <c r="L506" s="17">
        <f t="shared" si="158"/>
        <v>340</v>
      </c>
      <c r="M506" s="11">
        <f t="shared" si="159"/>
        <v>1.095581725</v>
      </c>
      <c r="N506" s="11">
        <f t="shared" ca="1" si="160"/>
        <v>1.150106603</v>
      </c>
      <c r="O506" s="17">
        <f t="shared" si="161"/>
        <v>0</v>
      </c>
      <c r="P506" s="13">
        <f t="shared" ca="1" si="162"/>
        <v>150.10660300000001</v>
      </c>
      <c r="Q506" s="20">
        <f t="shared" si="148"/>
        <v>0</v>
      </c>
      <c r="R506" s="13">
        <f t="shared" si="163"/>
        <v>0</v>
      </c>
      <c r="S506" s="4" t="str">
        <f t="shared" si="164"/>
        <v>A+J=</v>
      </c>
      <c r="T506" s="34">
        <f t="shared" si="165"/>
        <v>45383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>
        <f t="shared" si="149"/>
        <v>44556</v>
      </c>
      <c r="B507" s="69">
        <f t="shared" ca="1" si="151"/>
        <v>1150.106603</v>
      </c>
      <c r="C507" s="6">
        <f t="shared" si="152"/>
        <v>1000</v>
      </c>
      <c r="D507" s="12">
        <f ca="1">IF(A507&lt;$B$1,VLOOKUP(A507,[1]DI!$A$4:$B$15000,2,FALSE),0)</f>
        <v>0</v>
      </c>
      <c r="E507" s="13">
        <f t="shared" ca="1" si="153"/>
        <v>1</v>
      </c>
      <c r="F507" s="13">
        <f ca="1">(TRUNC(PRODUCT($E$12:$E506),16))</f>
        <v>1.04976796726976</v>
      </c>
      <c r="G507" s="13">
        <f t="shared" si="154"/>
        <v>1</v>
      </c>
      <c r="H507" s="13">
        <f t="shared" ca="1" si="155"/>
        <v>1.04976797</v>
      </c>
      <c r="I507" s="12">
        <f t="shared" si="150"/>
        <v>7.0000000000000007E-2</v>
      </c>
      <c r="J507" s="34">
        <f t="shared" si="156"/>
        <v>44061</v>
      </c>
      <c r="K507" s="2">
        <f t="shared" si="157"/>
        <v>339</v>
      </c>
      <c r="L507" s="17">
        <f t="shared" si="158"/>
        <v>340</v>
      </c>
      <c r="M507" s="11">
        <f t="shared" si="159"/>
        <v>1.095581725</v>
      </c>
      <c r="N507" s="11">
        <f t="shared" ca="1" si="160"/>
        <v>1.150106603</v>
      </c>
      <c r="O507" s="17">
        <f t="shared" si="161"/>
        <v>0</v>
      </c>
      <c r="P507" s="13">
        <f t="shared" ca="1" si="162"/>
        <v>150.10660300000001</v>
      </c>
      <c r="Q507" s="20">
        <f t="shared" si="148"/>
        <v>0</v>
      </c>
      <c r="R507" s="13">
        <f t="shared" si="163"/>
        <v>0</v>
      </c>
      <c r="S507" s="4" t="str">
        <f t="shared" si="164"/>
        <v>A+J=</v>
      </c>
      <c r="T507" s="34">
        <f t="shared" si="165"/>
        <v>45383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>
        <f t="shared" si="149"/>
        <v>44557</v>
      </c>
      <c r="B508" s="69">
        <f t="shared" ca="1" si="151"/>
        <v>1150.106603</v>
      </c>
      <c r="C508" s="6">
        <f t="shared" si="152"/>
        <v>1000</v>
      </c>
      <c r="D508" s="12">
        <f ca="1">IF(A508&lt;$B$1,VLOOKUP(A508,[1]DI!$A$4:$B$15000,2,FALSE),0)</f>
        <v>9.1499999999999998E-2</v>
      </c>
      <c r="E508" s="13">
        <f t="shared" ca="1" si="153"/>
        <v>1.00034749</v>
      </c>
      <c r="F508" s="13">
        <f ca="1">(TRUNC(PRODUCT($E$12:$E507),16))</f>
        <v>1.04976796726976</v>
      </c>
      <c r="G508" s="13">
        <f t="shared" si="154"/>
        <v>1</v>
      </c>
      <c r="H508" s="13">
        <f t="shared" ca="1" si="155"/>
        <v>1.04976797</v>
      </c>
      <c r="I508" s="12">
        <f t="shared" si="150"/>
        <v>7.0000000000000007E-2</v>
      </c>
      <c r="J508" s="34">
        <f t="shared" si="156"/>
        <v>44061</v>
      </c>
      <c r="K508" s="2">
        <f t="shared" si="157"/>
        <v>340</v>
      </c>
      <c r="L508" s="17">
        <f t="shared" si="158"/>
        <v>340</v>
      </c>
      <c r="M508" s="11">
        <f t="shared" si="159"/>
        <v>1.095581725</v>
      </c>
      <c r="N508" s="11">
        <f t="shared" ca="1" si="160"/>
        <v>1.150106603</v>
      </c>
      <c r="O508" s="17">
        <f t="shared" si="161"/>
        <v>0</v>
      </c>
      <c r="P508" s="13">
        <f t="shared" ca="1" si="162"/>
        <v>150.10660300000001</v>
      </c>
      <c r="Q508" s="20">
        <f t="shared" si="148"/>
        <v>0</v>
      </c>
      <c r="R508" s="13">
        <f t="shared" si="163"/>
        <v>0</v>
      </c>
      <c r="S508" s="4" t="str">
        <f t="shared" si="164"/>
        <v>A+J=</v>
      </c>
      <c r="T508" s="34">
        <f t="shared" si="165"/>
        <v>45383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>
        <f t="shared" si="149"/>
        <v>44558</v>
      </c>
      <c r="B509" s="69">
        <f t="shared" ca="1" si="151"/>
        <v>1150.8151869999999</v>
      </c>
      <c r="C509" s="6">
        <f t="shared" si="152"/>
        <v>1000</v>
      </c>
      <c r="D509" s="12">
        <f ca="1">IF(A509&lt;$B$1,VLOOKUP(A509,[1]DI!$A$4:$B$15000,2,FALSE),0)</f>
        <v>9.1499999999999998E-2</v>
      </c>
      <c r="E509" s="13">
        <f t="shared" ca="1" si="153"/>
        <v>1.00034749</v>
      </c>
      <c r="F509" s="13">
        <f ca="1">(TRUNC(PRODUCT($E$12:$E508),16))</f>
        <v>1.0501327511406999</v>
      </c>
      <c r="G509" s="13">
        <f t="shared" si="154"/>
        <v>1</v>
      </c>
      <c r="H509" s="13">
        <f t="shared" ca="1" si="155"/>
        <v>1.0501327499999999</v>
      </c>
      <c r="I509" s="12">
        <f t="shared" si="150"/>
        <v>7.0000000000000007E-2</v>
      </c>
      <c r="J509" s="34">
        <f t="shared" si="156"/>
        <v>44061</v>
      </c>
      <c r="K509" s="2">
        <f t="shared" si="157"/>
        <v>341</v>
      </c>
      <c r="L509" s="17">
        <f t="shared" si="158"/>
        <v>341</v>
      </c>
      <c r="M509" s="11">
        <f t="shared" si="159"/>
        <v>1.0958759140000001</v>
      </c>
      <c r="N509" s="11">
        <f t="shared" ca="1" si="160"/>
        <v>1.1508151870000001</v>
      </c>
      <c r="O509" s="17">
        <f t="shared" si="161"/>
        <v>0</v>
      </c>
      <c r="P509" s="13">
        <f t="shared" ca="1" si="162"/>
        <v>150.81518700000001</v>
      </c>
      <c r="Q509" s="20">
        <f t="shared" si="148"/>
        <v>0</v>
      </c>
      <c r="R509" s="13">
        <f t="shared" si="163"/>
        <v>0</v>
      </c>
      <c r="S509" s="4" t="str">
        <f t="shared" si="164"/>
        <v>A+J=</v>
      </c>
      <c r="T509" s="34">
        <f t="shared" si="165"/>
        <v>45383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>
        <f t="shared" si="149"/>
        <v>44559</v>
      </c>
      <c r="B510" s="69">
        <f t="shared" ca="1" si="151"/>
        <v>1151.52421</v>
      </c>
      <c r="C510" s="6">
        <f t="shared" si="152"/>
        <v>1000</v>
      </c>
      <c r="D510" s="12">
        <f ca="1">IF(A510&lt;$B$1,VLOOKUP(A510,[1]DI!$A$4:$B$15000,2,FALSE),0)</f>
        <v>9.1499999999999998E-2</v>
      </c>
      <c r="E510" s="13">
        <f t="shared" ca="1" si="153"/>
        <v>1.00034749</v>
      </c>
      <c r="F510" s="13">
        <f ca="1">(TRUNC(PRODUCT($E$12:$E509),16))</f>
        <v>1.0504976617704</v>
      </c>
      <c r="G510" s="13">
        <f t="shared" si="154"/>
        <v>1</v>
      </c>
      <c r="H510" s="13">
        <f t="shared" ca="1" si="155"/>
        <v>1.05049766</v>
      </c>
      <c r="I510" s="12">
        <f t="shared" si="150"/>
        <v>7.0000000000000007E-2</v>
      </c>
      <c r="J510" s="34">
        <f t="shared" si="156"/>
        <v>44061</v>
      </c>
      <c r="K510" s="2">
        <f t="shared" si="157"/>
        <v>342</v>
      </c>
      <c r="L510" s="17">
        <f t="shared" si="158"/>
        <v>342</v>
      </c>
      <c r="M510" s="11">
        <f t="shared" si="159"/>
        <v>1.096170181</v>
      </c>
      <c r="N510" s="11">
        <f t="shared" ca="1" si="160"/>
        <v>1.15152421</v>
      </c>
      <c r="O510" s="17">
        <f t="shared" si="161"/>
        <v>0</v>
      </c>
      <c r="P510" s="13">
        <f t="shared" ca="1" si="162"/>
        <v>151.52421000000001</v>
      </c>
      <c r="Q510" s="20">
        <f t="shared" si="148"/>
        <v>0</v>
      </c>
      <c r="R510" s="13">
        <f t="shared" si="163"/>
        <v>0</v>
      </c>
      <c r="S510" s="4" t="str">
        <f t="shared" si="164"/>
        <v>A+J=</v>
      </c>
      <c r="T510" s="34">
        <f t="shared" si="165"/>
        <v>45383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>
        <f t="shared" si="149"/>
        <v>44560</v>
      </c>
      <c r="B511" s="69">
        <f t="shared" ca="1" si="151"/>
        <v>1152.2336740000001</v>
      </c>
      <c r="C511" s="6">
        <f t="shared" si="152"/>
        <v>1000</v>
      </c>
      <c r="D511" s="12">
        <f ca="1">IF(A511&lt;$B$1,VLOOKUP(A511,[1]DI!$A$4:$B$15000,2,FALSE),0)</f>
        <v>9.1499999999999998E-2</v>
      </c>
      <c r="E511" s="13">
        <f t="shared" ca="1" si="153"/>
        <v>1.00034749</v>
      </c>
      <c r="F511" s="13">
        <f ca="1">(TRUNC(PRODUCT($E$12:$E510),16))</f>
        <v>1.05086269920289</v>
      </c>
      <c r="G511" s="13">
        <f t="shared" si="154"/>
        <v>1</v>
      </c>
      <c r="H511" s="13">
        <f t="shared" ca="1" si="155"/>
        <v>1.0508626999999999</v>
      </c>
      <c r="I511" s="12">
        <f t="shared" si="150"/>
        <v>7.0000000000000007E-2</v>
      </c>
      <c r="J511" s="34">
        <f t="shared" si="156"/>
        <v>44061</v>
      </c>
      <c r="K511" s="2">
        <f t="shared" si="157"/>
        <v>343</v>
      </c>
      <c r="L511" s="17">
        <f t="shared" si="158"/>
        <v>343</v>
      </c>
      <c r="M511" s="11">
        <f t="shared" si="159"/>
        <v>1.096464528</v>
      </c>
      <c r="N511" s="11">
        <f t="shared" ca="1" si="160"/>
        <v>1.1522336740000001</v>
      </c>
      <c r="O511" s="17">
        <f t="shared" si="161"/>
        <v>0</v>
      </c>
      <c r="P511" s="13">
        <f t="shared" ca="1" si="162"/>
        <v>152.23367400000001</v>
      </c>
      <c r="Q511" s="20">
        <f t="shared" si="148"/>
        <v>0</v>
      </c>
      <c r="R511" s="13">
        <f t="shared" si="163"/>
        <v>0</v>
      </c>
      <c r="S511" s="4" t="str">
        <f t="shared" si="164"/>
        <v>A+J=</v>
      </c>
      <c r="T511" s="34">
        <f t="shared" si="165"/>
        <v>45383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>
        <f t="shared" si="149"/>
        <v>44561</v>
      </c>
      <c r="B512" s="69">
        <f t="shared" ca="1" si="151"/>
        <v>1152.9435679999999</v>
      </c>
      <c r="C512" s="6">
        <f t="shared" si="152"/>
        <v>1000</v>
      </c>
      <c r="D512" s="12">
        <f ca="1">IF(A512&lt;$B$1,VLOOKUP(A512,[1]DI!$A$4:$B$15000,2,FALSE),0)</f>
        <v>9.1499999999999998E-2</v>
      </c>
      <c r="E512" s="13">
        <f t="shared" ca="1" si="153"/>
        <v>1.00034749</v>
      </c>
      <c r="F512" s="13">
        <f ca="1">(TRUNC(PRODUCT($E$12:$E511),16))</f>
        <v>1.0512278634822301</v>
      </c>
      <c r="G512" s="13">
        <f t="shared" si="154"/>
        <v>1</v>
      </c>
      <c r="H512" s="13">
        <f t="shared" ca="1" si="155"/>
        <v>1.05122786</v>
      </c>
      <c r="I512" s="12">
        <f t="shared" si="150"/>
        <v>7.0000000000000007E-2</v>
      </c>
      <c r="J512" s="34">
        <f t="shared" si="156"/>
        <v>44061</v>
      </c>
      <c r="K512" s="2">
        <f t="shared" si="157"/>
        <v>344</v>
      </c>
      <c r="L512" s="17">
        <f t="shared" si="158"/>
        <v>344</v>
      </c>
      <c r="M512" s="11">
        <f t="shared" si="159"/>
        <v>1.096758954</v>
      </c>
      <c r="N512" s="11">
        <f t="shared" ca="1" si="160"/>
        <v>1.152943568</v>
      </c>
      <c r="O512" s="17">
        <f t="shared" si="161"/>
        <v>0</v>
      </c>
      <c r="P512" s="13">
        <f t="shared" ca="1" si="162"/>
        <v>152.943568</v>
      </c>
      <c r="Q512" s="20">
        <f t="shared" si="148"/>
        <v>0</v>
      </c>
      <c r="R512" s="13">
        <f t="shared" si="163"/>
        <v>0</v>
      </c>
      <c r="S512" s="4" t="str">
        <f t="shared" si="164"/>
        <v>A+J=</v>
      </c>
      <c r="T512" s="34">
        <f t="shared" si="165"/>
        <v>45383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>
        <f t="shared" si="149"/>
        <v>44562</v>
      </c>
      <c r="B513" s="69">
        <f t="shared" ca="1" si="151"/>
        <v>1153.653902</v>
      </c>
      <c r="C513" s="6">
        <f t="shared" si="152"/>
        <v>1000</v>
      </c>
      <c r="D513" s="12">
        <f ca="1">IF(A513&lt;$B$1,VLOOKUP(A513,[1]DI!$A$4:$B$15000,2,FALSE),0)</f>
        <v>0</v>
      </c>
      <c r="E513" s="13">
        <f t="shared" ca="1" si="153"/>
        <v>1</v>
      </c>
      <c r="F513" s="13">
        <f ca="1">(TRUNC(PRODUCT($E$12:$E512),16))</f>
        <v>1.0515931546525099</v>
      </c>
      <c r="G513" s="13">
        <f t="shared" si="154"/>
        <v>1</v>
      </c>
      <c r="H513" s="13">
        <f t="shared" ca="1" si="155"/>
        <v>1.05159315</v>
      </c>
      <c r="I513" s="12">
        <f t="shared" si="150"/>
        <v>7.0000000000000007E-2</v>
      </c>
      <c r="J513" s="34">
        <f t="shared" si="156"/>
        <v>44061</v>
      </c>
      <c r="K513" s="2">
        <f t="shared" si="157"/>
        <v>344</v>
      </c>
      <c r="L513" s="17">
        <f t="shared" si="158"/>
        <v>345</v>
      </c>
      <c r="M513" s="11">
        <f t="shared" si="159"/>
        <v>1.097053458</v>
      </c>
      <c r="N513" s="11">
        <f t="shared" ca="1" si="160"/>
        <v>1.1536539020000001</v>
      </c>
      <c r="O513" s="17">
        <f t="shared" si="161"/>
        <v>0</v>
      </c>
      <c r="P513" s="13">
        <f t="shared" ca="1" si="162"/>
        <v>153.65390199999999</v>
      </c>
      <c r="Q513" s="20">
        <f t="shared" si="148"/>
        <v>0</v>
      </c>
      <c r="R513" s="13">
        <f t="shared" si="163"/>
        <v>0</v>
      </c>
      <c r="S513" s="4" t="str">
        <f t="shared" si="164"/>
        <v>A+J=</v>
      </c>
      <c r="T513" s="34">
        <f t="shared" si="165"/>
        <v>45383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>
        <f t="shared" si="149"/>
        <v>44563</v>
      </c>
      <c r="B514" s="69">
        <f t="shared" ca="1" si="151"/>
        <v>1153.653902</v>
      </c>
      <c r="C514" s="6">
        <f t="shared" si="152"/>
        <v>1000</v>
      </c>
      <c r="D514" s="12">
        <f ca="1">IF(A514&lt;$B$1,VLOOKUP(A514,[1]DI!$A$4:$B$15000,2,FALSE),0)</f>
        <v>0</v>
      </c>
      <c r="E514" s="13">
        <f t="shared" ca="1" si="153"/>
        <v>1</v>
      </c>
      <c r="F514" s="13">
        <f ca="1">(TRUNC(PRODUCT($E$12:$E513),16))</f>
        <v>1.0515931546525099</v>
      </c>
      <c r="G514" s="13">
        <f t="shared" si="154"/>
        <v>1</v>
      </c>
      <c r="H514" s="13">
        <f t="shared" ca="1" si="155"/>
        <v>1.05159315</v>
      </c>
      <c r="I514" s="12">
        <f t="shared" si="150"/>
        <v>7.0000000000000007E-2</v>
      </c>
      <c r="J514" s="34">
        <f t="shared" si="156"/>
        <v>44061</v>
      </c>
      <c r="K514" s="2">
        <f t="shared" si="157"/>
        <v>344</v>
      </c>
      <c r="L514" s="17">
        <f t="shared" si="158"/>
        <v>345</v>
      </c>
      <c r="M514" s="11">
        <f t="shared" si="159"/>
        <v>1.097053458</v>
      </c>
      <c r="N514" s="11">
        <f t="shared" ca="1" si="160"/>
        <v>1.1536539020000001</v>
      </c>
      <c r="O514" s="17">
        <f t="shared" si="161"/>
        <v>0</v>
      </c>
      <c r="P514" s="13">
        <f t="shared" ca="1" si="162"/>
        <v>153.65390199999999</v>
      </c>
      <c r="Q514" s="20">
        <f t="shared" si="148"/>
        <v>0</v>
      </c>
      <c r="R514" s="13">
        <f t="shared" si="163"/>
        <v>0</v>
      </c>
      <c r="S514" s="4" t="str">
        <f t="shared" si="164"/>
        <v>A+J=</v>
      </c>
      <c r="T514" s="34">
        <f t="shared" si="165"/>
        <v>45383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>
        <f t="shared" si="149"/>
        <v>44564</v>
      </c>
      <c r="B515" s="69">
        <f t="shared" ca="1" si="151"/>
        <v>1153.653902</v>
      </c>
      <c r="C515" s="6">
        <f t="shared" si="152"/>
        <v>1000</v>
      </c>
      <c r="D515" s="12">
        <f ca="1">IF(A515&lt;$B$1,VLOOKUP(A515,[1]DI!$A$4:$B$15000,2,FALSE),0)</f>
        <v>9.1499999999999998E-2</v>
      </c>
      <c r="E515" s="13">
        <f t="shared" ca="1" si="153"/>
        <v>1.00034749</v>
      </c>
      <c r="F515" s="13">
        <f ca="1">(TRUNC(PRODUCT($E$12:$E514),16))</f>
        <v>1.0515931546525099</v>
      </c>
      <c r="G515" s="13">
        <f t="shared" si="154"/>
        <v>1</v>
      </c>
      <c r="H515" s="13">
        <f t="shared" ca="1" si="155"/>
        <v>1.05159315</v>
      </c>
      <c r="I515" s="12">
        <f t="shared" si="150"/>
        <v>7.0000000000000007E-2</v>
      </c>
      <c r="J515" s="34">
        <f t="shared" si="156"/>
        <v>44061</v>
      </c>
      <c r="K515" s="2">
        <f t="shared" si="157"/>
        <v>345</v>
      </c>
      <c r="L515" s="17">
        <f t="shared" si="158"/>
        <v>345</v>
      </c>
      <c r="M515" s="11">
        <f t="shared" si="159"/>
        <v>1.097053458</v>
      </c>
      <c r="N515" s="11">
        <f t="shared" ca="1" si="160"/>
        <v>1.1536539020000001</v>
      </c>
      <c r="O515" s="17">
        <f t="shared" si="161"/>
        <v>0</v>
      </c>
      <c r="P515" s="13">
        <f t="shared" ca="1" si="162"/>
        <v>153.65390199999999</v>
      </c>
      <c r="Q515" s="20">
        <f t="shared" si="148"/>
        <v>0</v>
      </c>
      <c r="R515" s="13">
        <f t="shared" si="163"/>
        <v>0</v>
      </c>
      <c r="S515" s="4" t="str">
        <f t="shared" si="164"/>
        <v>A+J=</v>
      </c>
      <c r="T515" s="34">
        <f t="shared" si="165"/>
        <v>45383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>
        <f t="shared" si="149"/>
        <v>44565</v>
      </c>
      <c r="B516" s="69">
        <f t="shared" ca="1" si="151"/>
        <v>1154.364677</v>
      </c>
      <c r="C516" s="6">
        <f t="shared" si="152"/>
        <v>1000</v>
      </c>
      <c r="D516" s="12">
        <f ca="1">IF(A516&lt;$B$1,VLOOKUP(A516,[1]DI!$A$4:$B$15000,2,FALSE),0)</f>
        <v>9.1499999999999998E-2</v>
      </c>
      <c r="E516" s="13">
        <f t="shared" ca="1" si="153"/>
        <v>1.00034749</v>
      </c>
      <c r="F516" s="13">
        <f ca="1">(TRUNC(PRODUCT($E$12:$E515),16))</f>
        <v>1.05195857275782</v>
      </c>
      <c r="G516" s="13">
        <f t="shared" si="154"/>
        <v>1</v>
      </c>
      <c r="H516" s="13">
        <f t="shared" ca="1" si="155"/>
        <v>1.05195857</v>
      </c>
      <c r="I516" s="12">
        <f t="shared" si="150"/>
        <v>7.0000000000000007E-2</v>
      </c>
      <c r="J516" s="34">
        <f t="shared" si="156"/>
        <v>44061</v>
      </c>
      <c r="K516" s="2">
        <f t="shared" si="157"/>
        <v>346</v>
      </c>
      <c r="L516" s="17">
        <f t="shared" si="158"/>
        <v>346</v>
      </c>
      <c r="M516" s="11">
        <f t="shared" si="159"/>
        <v>1.0973480419999999</v>
      </c>
      <c r="N516" s="11">
        <f t="shared" ca="1" si="160"/>
        <v>1.154364677</v>
      </c>
      <c r="O516" s="17">
        <f t="shared" si="161"/>
        <v>0</v>
      </c>
      <c r="P516" s="13">
        <f t="shared" ca="1" si="162"/>
        <v>154.364677</v>
      </c>
      <c r="Q516" s="20">
        <f t="shared" si="148"/>
        <v>0</v>
      </c>
      <c r="R516" s="13">
        <f t="shared" si="163"/>
        <v>0</v>
      </c>
      <c r="S516" s="4" t="str">
        <f t="shared" si="164"/>
        <v>A+J=</v>
      </c>
      <c r="T516" s="34">
        <f t="shared" si="165"/>
        <v>45383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>
        <f t="shared" si="149"/>
        <v>44566</v>
      </c>
      <c r="B517" s="69">
        <f t="shared" ca="1" si="151"/>
        <v>1155.0758940000001</v>
      </c>
      <c r="C517" s="6">
        <f t="shared" si="152"/>
        <v>1000</v>
      </c>
      <c r="D517" s="12">
        <f ca="1">IF(A517&lt;$B$1,VLOOKUP(A517,[1]DI!$A$4:$B$15000,2,FALSE),0)</f>
        <v>9.1499999999999998E-2</v>
      </c>
      <c r="E517" s="13">
        <f t="shared" ca="1" si="153"/>
        <v>1.00034749</v>
      </c>
      <c r="F517" s="13">
        <f ca="1">(TRUNC(PRODUCT($E$12:$E516),16))</f>
        <v>1.05232411784227</v>
      </c>
      <c r="G517" s="13">
        <f t="shared" si="154"/>
        <v>1</v>
      </c>
      <c r="H517" s="13">
        <f t="shared" ca="1" si="155"/>
        <v>1.05232412</v>
      </c>
      <c r="I517" s="12">
        <f t="shared" si="150"/>
        <v>7.0000000000000007E-2</v>
      </c>
      <c r="J517" s="34">
        <f t="shared" si="156"/>
        <v>44061</v>
      </c>
      <c r="K517" s="2">
        <f t="shared" si="157"/>
        <v>347</v>
      </c>
      <c r="L517" s="17">
        <f t="shared" si="158"/>
        <v>347</v>
      </c>
      <c r="M517" s="11">
        <f t="shared" si="159"/>
        <v>1.0976427049999999</v>
      </c>
      <c r="N517" s="11">
        <f t="shared" ca="1" si="160"/>
        <v>1.1550758940000001</v>
      </c>
      <c r="O517" s="17">
        <f t="shared" si="161"/>
        <v>0</v>
      </c>
      <c r="P517" s="13">
        <f t="shared" ca="1" si="162"/>
        <v>155.07589400000001</v>
      </c>
      <c r="Q517" s="20">
        <f t="shared" si="148"/>
        <v>0</v>
      </c>
      <c r="R517" s="13">
        <f t="shared" si="163"/>
        <v>0</v>
      </c>
      <c r="S517" s="4" t="str">
        <f t="shared" si="164"/>
        <v>A+J=</v>
      </c>
      <c r="T517" s="34">
        <f t="shared" si="165"/>
        <v>45383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>
        <f t="shared" si="149"/>
        <v>44567</v>
      </c>
      <c r="B518" s="69">
        <f t="shared" ca="1" si="151"/>
        <v>1155.7875409999999</v>
      </c>
      <c r="C518" s="6">
        <f t="shared" si="152"/>
        <v>1000</v>
      </c>
      <c r="D518" s="12">
        <f ca="1">IF(A518&lt;$B$1,VLOOKUP(A518,[1]DI!$A$4:$B$15000,2,FALSE),0)</f>
        <v>9.1499999999999998E-2</v>
      </c>
      <c r="E518" s="13">
        <f t="shared" ca="1" si="153"/>
        <v>1.00034749</v>
      </c>
      <c r="F518" s="13">
        <f ca="1">(TRUNC(PRODUCT($E$12:$E517),16))</f>
        <v>1.0526897899499801</v>
      </c>
      <c r="G518" s="13">
        <f t="shared" si="154"/>
        <v>1</v>
      </c>
      <c r="H518" s="13">
        <f t="shared" ca="1" si="155"/>
        <v>1.0526897900000001</v>
      </c>
      <c r="I518" s="12">
        <f t="shared" si="150"/>
        <v>7.0000000000000007E-2</v>
      </c>
      <c r="J518" s="34">
        <f t="shared" si="156"/>
        <v>44061</v>
      </c>
      <c r="K518" s="2">
        <f t="shared" si="157"/>
        <v>348</v>
      </c>
      <c r="L518" s="17">
        <f t="shared" si="158"/>
        <v>348</v>
      </c>
      <c r="M518" s="11">
        <f t="shared" si="159"/>
        <v>1.0979374470000001</v>
      </c>
      <c r="N518" s="11">
        <f t="shared" ca="1" si="160"/>
        <v>1.155787541</v>
      </c>
      <c r="O518" s="17">
        <f t="shared" si="161"/>
        <v>0</v>
      </c>
      <c r="P518" s="13">
        <f t="shared" ca="1" si="162"/>
        <v>155.787541</v>
      </c>
      <c r="Q518" s="20">
        <f t="shared" si="148"/>
        <v>0</v>
      </c>
      <c r="R518" s="13">
        <f t="shared" si="163"/>
        <v>0</v>
      </c>
      <c r="S518" s="4" t="str">
        <f t="shared" si="164"/>
        <v>A+J=</v>
      </c>
      <c r="T518" s="34">
        <f t="shared" si="165"/>
        <v>45383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>
        <f t="shared" si="149"/>
        <v>44568</v>
      </c>
      <c r="B519" s="69">
        <f t="shared" ca="1" si="151"/>
        <v>1156.4996289999999</v>
      </c>
      <c r="C519" s="6">
        <f t="shared" si="152"/>
        <v>1000</v>
      </c>
      <c r="D519" s="12">
        <f ca="1">IF(A519&lt;$B$1,VLOOKUP(A519,[1]DI!$A$4:$B$15000,2,FALSE),0)</f>
        <v>9.1499999999999998E-2</v>
      </c>
      <c r="E519" s="13">
        <f t="shared" ca="1" si="153"/>
        <v>1.00034749</v>
      </c>
      <c r="F519" s="13">
        <f ca="1">(TRUNC(PRODUCT($E$12:$E518),16))</f>
        <v>1.0530555891250899</v>
      </c>
      <c r="G519" s="13">
        <f t="shared" si="154"/>
        <v>1</v>
      </c>
      <c r="H519" s="13">
        <f t="shared" ca="1" si="155"/>
        <v>1.05305559</v>
      </c>
      <c r="I519" s="12">
        <f t="shared" si="150"/>
        <v>7.0000000000000007E-2</v>
      </c>
      <c r="J519" s="34">
        <f t="shared" si="156"/>
        <v>44061</v>
      </c>
      <c r="K519" s="2">
        <f t="shared" si="157"/>
        <v>349</v>
      </c>
      <c r="L519" s="17">
        <f t="shared" si="158"/>
        <v>349</v>
      </c>
      <c r="M519" s="11">
        <f t="shared" si="159"/>
        <v>1.0982322680000001</v>
      </c>
      <c r="N519" s="11">
        <f t="shared" ca="1" si="160"/>
        <v>1.156499629</v>
      </c>
      <c r="O519" s="17">
        <f t="shared" si="161"/>
        <v>0</v>
      </c>
      <c r="P519" s="13">
        <f t="shared" ca="1" si="162"/>
        <v>156.499629</v>
      </c>
      <c r="Q519" s="20">
        <f t="shared" si="148"/>
        <v>0</v>
      </c>
      <c r="R519" s="13">
        <f t="shared" si="163"/>
        <v>0</v>
      </c>
      <c r="S519" s="4" t="str">
        <f t="shared" si="164"/>
        <v>A+J=</v>
      </c>
      <c r="T519" s="34">
        <f t="shared" si="165"/>
        <v>45383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>
        <f t="shared" si="149"/>
        <v>44569</v>
      </c>
      <c r="B520" s="69">
        <f t="shared" ca="1" si="151"/>
        <v>1157.21216</v>
      </c>
      <c r="C520" s="6">
        <f t="shared" si="152"/>
        <v>1000</v>
      </c>
      <c r="D520" s="12">
        <f ca="1">IF(A520&lt;$B$1,VLOOKUP(A520,[1]DI!$A$4:$B$15000,2,FALSE),0)</f>
        <v>0</v>
      </c>
      <c r="E520" s="13">
        <f t="shared" ca="1" si="153"/>
        <v>1</v>
      </c>
      <c r="F520" s="13">
        <f ca="1">(TRUNC(PRODUCT($E$12:$E519),16))</f>
        <v>1.0534215154117501</v>
      </c>
      <c r="G520" s="13">
        <f t="shared" si="154"/>
        <v>1</v>
      </c>
      <c r="H520" s="13">
        <f t="shared" ca="1" si="155"/>
        <v>1.0534215199999999</v>
      </c>
      <c r="I520" s="12">
        <f t="shared" si="150"/>
        <v>7.0000000000000007E-2</v>
      </c>
      <c r="J520" s="34">
        <f t="shared" si="156"/>
        <v>44061</v>
      </c>
      <c r="K520" s="2">
        <f t="shared" si="157"/>
        <v>349</v>
      </c>
      <c r="L520" s="17">
        <f t="shared" si="158"/>
        <v>350</v>
      </c>
      <c r="M520" s="11">
        <f t="shared" si="159"/>
        <v>1.098527169</v>
      </c>
      <c r="N520" s="11">
        <f t="shared" ca="1" si="160"/>
        <v>1.15721216</v>
      </c>
      <c r="O520" s="17">
        <f t="shared" si="161"/>
        <v>0</v>
      </c>
      <c r="P520" s="13">
        <f t="shared" ca="1" si="162"/>
        <v>157.21216000000001</v>
      </c>
      <c r="Q520" s="20">
        <f t="shared" si="148"/>
        <v>0</v>
      </c>
      <c r="R520" s="13">
        <f t="shared" si="163"/>
        <v>0</v>
      </c>
      <c r="S520" s="4" t="str">
        <f t="shared" si="164"/>
        <v>A+J=</v>
      </c>
      <c r="T520" s="34">
        <f t="shared" si="165"/>
        <v>45383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>
        <f t="shared" si="149"/>
        <v>44570</v>
      </c>
      <c r="B521" s="69">
        <f t="shared" ca="1" si="151"/>
        <v>1157.21216</v>
      </c>
      <c r="C521" s="6">
        <f t="shared" si="152"/>
        <v>1000</v>
      </c>
      <c r="D521" s="12">
        <f ca="1">IF(A521&lt;$B$1,VLOOKUP(A521,[1]DI!$A$4:$B$15000,2,FALSE),0)</f>
        <v>0</v>
      </c>
      <c r="E521" s="13">
        <f t="shared" ca="1" si="153"/>
        <v>1</v>
      </c>
      <c r="F521" s="13">
        <f ca="1">(TRUNC(PRODUCT($E$12:$E520),16))</f>
        <v>1.0534215154117501</v>
      </c>
      <c r="G521" s="13">
        <f t="shared" si="154"/>
        <v>1</v>
      </c>
      <c r="H521" s="13">
        <f t="shared" ca="1" si="155"/>
        <v>1.0534215199999999</v>
      </c>
      <c r="I521" s="12">
        <f t="shared" si="150"/>
        <v>7.0000000000000007E-2</v>
      </c>
      <c r="J521" s="34">
        <f t="shared" si="156"/>
        <v>44061</v>
      </c>
      <c r="K521" s="2">
        <f t="shared" si="157"/>
        <v>349</v>
      </c>
      <c r="L521" s="17">
        <f t="shared" si="158"/>
        <v>350</v>
      </c>
      <c r="M521" s="11">
        <f t="shared" si="159"/>
        <v>1.098527169</v>
      </c>
      <c r="N521" s="11">
        <f t="shared" ca="1" si="160"/>
        <v>1.15721216</v>
      </c>
      <c r="O521" s="17">
        <f t="shared" si="161"/>
        <v>0</v>
      </c>
      <c r="P521" s="13">
        <f t="shared" ca="1" si="162"/>
        <v>157.21216000000001</v>
      </c>
      <c r="Q521" s="20">
        <f t="shared" si="148"/>
        <v>0</v>
      </c>
      <c r="R521" s="13">
        <f t="shared" si="163"/>
        <v>0</v>
      </c>
      <c r="S521" s="4" t="str">
        <f t="shared" si="164"/>
        <v>A+J=</v>
      </c>
      <c r="T521" s="34">
        <f t="shared" si="165"/>
        <v>45383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>
        <f t="shared" si="149"/>
        <v>44571</v>
      </c>
      <c r="B522" s="69">
        <f t="shared" ca="1" si="151"/>
        <v>1157.21216</v>
      </c>
      <c r="C522" s="6">
        <f t="shared" si="152"/>
        <v>1000</v>
      </c>
      <c r="D522" s="12">
        <f ca="1">IF(A522&lt;$B$1,VLOOKUP(A522,[1]DI!$A$4:$B$15000,2,FALSE),0)</f>
        <v>9.1499999999999998E-2</v>
      </c>
      <c r="E522" s="13">
        <f t="shared" ca="1" si="153"/>
        <v>1.00034749</v>
      </c>
      <c r="F522" s="13">
        <f ca="1">(TRUNC(PRODUCT($E$12:$E521),16))</f>
        <v>1.0534215154117501</v>
      </c>
      <c r="G522" s="13">
        <f t="shared" si="154"/>
        <v>1</v>
      </c>
      <c r="H522" s="13">
        <f t="shared" ca="1" si="155"/>
        <v>1.0534215199999999</v>
      </c>
      <c r="I522" s="12">
        <f t="shared" si="150"/>
        <v>7.0000000000000007E-2</v>
      </c>
      <c r="J522" s="34">
        <f t="shared" si="156"/>
        <v>44061</v>
      </c>
      <c r="K522" s="2">
        <f t="shared" si="157"/>
        <v>350</v>
      </c>
      <c r="L522" s="17">
        <f t="shared" si="158"/>
        <v>350</v>
      </c>
      <c r="M522" s="11">
        <f t="shared" si="159"/>
        <v>1.098527169</v>
      </c>
      <c r="N522" s="11">
        <f t="shared" ca="1" si="160"/>
        <v>1.15721216</v>
      </c>
      <c r="O522" s="17">
        <f t="shared" si="161"/>
        <v>0</v>
      </c>
      <c r="P522" s="13">
        <f t="shared" ca="1" si="162"/>
        <v>157.21216000000001</v>
      </c>
      <c r="Q522" s="20">
        <f t="shared" si="148"/>
        <v>0</v>
      </c>
      <c r="R522" s="13">
        <f t="shared" si="163"/>
        <v>0</v>
      </c>
      <c r="S522" s="4" t="str">
        <f t="shared" si="164"/>
        <v>A+J=</v>
      </c>
      <c r="T522" s="34">
        <f t="shared" si="165"/>
        <v>45383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>
        <f t="shared" si="149"/>
        <v>44572</v>
      </c>
      <c r="B523" s="69">
        <f t="shared" ca="1" si="151"/>
        <v>1157.925121</v>
      </c>
      <c r="C523" s="6">
        <f t="shared" si="152"/>
        <v>1000</v>
      </c>
      <c r="D523" s="12">
        <f ca="1">IF(A523&lt;$B$1,VLOOKUP(A523,[1]DI!$A$4:$B$15000,2,FALSE),0)</f>
        <v>9.1499999999999998E-2</v>
      </c>
      <c r="E523" s="13">
        <f t="shared" ca="1" si="153"/>
        <v>1.00034749</v>
      </c>
      <c r="F523" s="13">
        <f ca="1">(TRUNC(PRODUCT($E$12:$E522),16))</f>
        <v>1.05378756885414</v>
      </c>
      <c r="G523" s="13">
        <f t="shared" si="154"/>
        <v>1</v>
      </c>
      <c r="H523" s="13">
        <f t="shared" ca="1" si="155"/>
        <v>1.0537875699999999</v>
      </c>
      <c r="I523" s="12">
        <f t="shared" si="150"/>
        <v>7.0000000000000007E-2</v>
      </c>
      <c r="J523" s="34">
        <f t="shared" si="156"/>
        <v>44061</v>
      </c>
      <c r="K523" s="2">
        <f t="shared" si="157"/>
        <v>351</v>
      </c>
      <c r="L523" s="17">
        <f t="shared" si="158"/>
        <v>351</v>
      </c>
      <c r="M523" s="11">
        <f t="shared" si="159"/>
        <v>1.098822148</v>
      </c>
      <c r="N523" s="11">
        <f t="shared" ca="1" si="160"/>
        <v>1.1579251209999999</v>
      </c>
      <c r="O523" s="17">
        <f t="shared" si="161"/>
        <v>0</v>
      </c>
      <c r="P523" s="13">
        <f t="shared" ca="1" si="162"/>
        <v>157.92512099999999</v>
      </c>
      <c r="Q523" s="20">
        <f t="shared" si="148"/>
        <v>0</v>
      </c>
      <c r="R523" s="13">
        <f t="shared" si="163"/>
        <v>0</v>
      </c>
      <c r="S523" s="4" t="str">
        <f t="shared" si="164"/>
        <v>A+J=</v>
      </c>
      <c r="T523" s="34">
        <f t="shared" si="165"/>
        <v>45383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>
        <f t="shared" si="149"/>
        <v>44573</v>
      </c>
      <c r="B524" s="69">
        <f t="shared" ca="1" si="151"/>
        <v>1158.6385250000001</v>
      </c>
      <c r="C524" s="6">
        <f t="shared" si="152"/>
        <v>1000</v>
      </c>
      <c r="D524" s="12">
        <f ca="1">IF(A524&lt;$B$1,VLOOKUP(A524,[1]DI!$A$4:$B$15000,2,FALSE),0)</f>
        <v>9.1499999999999998E-2</v>
      </c>
      <c r="E524" s="13">
        <f t="shared" ca="1" si="153"/>
        <v>1.00034749</v>
      </c>
      <c r="F524" s="13">
        <f ca="1">(TRUNC(PRODUCT($E$12:$E523),16))</f>
        <v>1.0541537494964499</v>
      </c>
      <c r="G524" s="13">
        <f t="shared" si="154"/>
        <v>1</v>
      </c>
      <c r="H524" s="13">
        <f t="shared" ca="1" si="155"/>
        <v>1.05415375</v>
      </c>
      <c r="I524" s="12">
        <f t="shared" si="150"/>
        <v>7.0000000000000007E-2</v>
      </c>
      <c r="J524" s="34">
        <f t="shared" si="156"/>
        <v>44061</v>
      </c>
      <c r="K524" s="2">
        <f t="shared" si="157"/>
        <v>352</v>
      </c>
      <c r="L524" s="17">
        <f t="shared" si="158"/>
        <v>352</v>
      </c>
      <c r="M524" s="11">
        <f t="shared" si="159"/>
        <v>1.0991172069999999</v>
      </c>
      <c r="N524" s="11">
        <f t="shared" ca="1" si="160"/>
        <v>1.158638525</v>
      </c>
      <c r="O524" s="17">
        <f t="shared" si="161"/>
        <v>0</v>
      </c>
      <c r="P524" s="13">
        <f t="shared" ca="1" si="162"/>
        <v>158.63852499999999</v>
      </c>
      <c r="Q524" s="20">
        <f t="shared" ref="Q524:Q587" si="166">IF($O524&gt;0,VLOOKUP($O524,$W$12:$AC$19,7),0)</f>
        <v>0</v>
      </c>
      <c r="R524" s="13">
        <f t="shared" si="163"/>
        <v>0</v>
      </c>
      <c r="S524" s="4" t="str">
        <f t="shared" si="164"/>
        <v>A+J=</v>
      </c>
      <c r="T524" s="34">
        <f t="shared" si="165"/>
        <v>45383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>
        <f t="shared" ref="A525:A588" si="167">(A524+1)</f>
        <v>44574</v>
      </c>
      <c r="B525" s="69">
        <f t="shared" ca="1" si="151"/>
        <v>1159.3523720000001</v>
      </c>
      <c r="C525" s="6">
        <f t="shared" si="152"/>
        <v>1000</v>
      </c>
      <c r="D525" s="12">
        <f ca="1">IF(A525&lt;$B$1,VLOOKUP(A525,[1]DI!$A$4:$B$15000,2,FALSE),0)</f>
        <v>9.1499999999999998E-2</v>
      </c>
      <c r="E525" s="13">
        <f t="shared" ca="1" si="153"/>
        <v>1.00034749</v>
      </c>
      <c r="F525" s="13">
        <f ca="1">(TRUNC(PRODUCT($E$12:$E524),16))</f>
        <v>1.0545200573828599</v>
      </c>
      <c r="G525" s="13">
        <f t="shared" si="154"/>
        <v>1</v>
      </c>
      <c r="H525" s="13">
        <f t="shared" ca="1" si="155"/>
        <v>1.05452006</v>
      </c>
      <c r="I525" s="12">
        <f t="shared" ref="I525:I588" si="168">I524</f>
        <v>7.0000000000000007E-2</v>
      </c>
      <c r="J525" s="34">
        <f t="shared" si="156"/>
        <v>44061</v>
      </c>
      <c r="K525" s="2">
        <f t="shared" si="157"/>
        <v>353</v>
      </c>
      <c r="L525" s="17">
        <f t="shared" si="158"/>
        <v>353</v>
      </c>
      <c r="M525" s="11">
        <f t="shared" si="159"/>
        <v>1.099412345</v>
      </c>
      <c r="N525" s="11">
        <f t="shared" ca="1" si="160"/>
        <v>1.1593523720000001</v>
      </c>
      <c r="O525" s="17">
        <f t="shared" si="161"/>
        <v>0</v>
      </c>
      <c r="P525" s="13">
        <f t="shared" ca="1" si="162"/>
        <v>159.352372</v>
      </c>
      <c r="Q525" s="20">
        <f t="shared" si="166"/>
        <v>0</v>
      </c>
      <c r="R525" s="13">
        <f t="shared" si="163"/>
        <v>0</v>
      </c>
      <c r="S525" s="4" t="str">
        <f t="shared" si="164"/>
        <v>A+J=</v>
      </c>
      <c r="T525" s="34">
        <f t="shared" si="165"/>
        <v>45383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>
        <f t="shared" si="167"/>
        <v>44575</v>
      </c>
      <c r="B526" s="69">
        <f t="shared" ca="1" si="151"/>
        <v>1160.06665</v>
      </c>
      <c r="C526" s="6">
        <f t="shared" si="152"/>
        <v>1000</v>
      </c>
      <c r="D526" s="12">
        <f ca="1">IF(A526&lt;$B$1,VLOOKUP(A526,[1]DI!$A$4:$B$15000,2,FALSE),0)</f>
        <v>9.1499999999999998E-2</v>
      </c>
      <c r="E526" s="13">
        <f t="shared" ca="1" si="153"/>
        <v>1.00034749</v>
      </c>
      <c r="F526" s="13">
        <f ca="1">(TRUNC(PRODUCT($E$12:$E525),16))</f>
        <v>1.0548864925576</v>
      </c>
      <c r="G526" s="13">
        <f t="shared" si="154"/>
        <v>1</v>
      </c>
      <c r="H526" s="13">
        <f t="shared" ca="1" si="155"/>
        <v>1.0548864899999999</v>
      </c>
      <c r="I526" s="12">
        <f t="shared" si="168"/>
        <v>7.0000000000000007E-2</v>
      </c>
      <c r="J526" s="34">
        <f t="shared" si="156"/>
        <v>44061</v>
      </c>
      <c r="K526" s="2">
        <f t="shared" si="157"/>
        <v>354</v>
      </c>
      <c r="L526" s="17">
        <f t="shared" si="158"/>
        <v>354</v>
      </c>
      <c r="M526" s="11">
        <f t="shared" si="159"/>
        <v>1.0997075620000001</v>
      </c>
      <c r="N526" s="11">
        <f t="shared" ca="1" si="160"/>
        <v>1.1600666500000001</v>
      </c>
      <c r="O526" s="17">
        <f t="shared" si="161"/>
        <v>0</v>
      </c>
      <c r="P526" s="13">
        <f t="shared" ca="1" si="162"/>
        <v>160.06665000000001</v>
      </c>
      <c r="Q526" s="20">
        <f t="shared" si="166"/>
        <v>0</v>
      </c>
      <c r="R526" s="13">
        <f t="shared" si="163"/>
        <v>0</v>
      </c>
      <c r="S526" s="4" t="str">
        <f t="shared" si="164"/>
        <v>A+J=</v>
      </c>
      <c r="T526" s="34">
        <f t="shared" si="165"/>
        <v>45383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>
        <f t="shared" si="167"/>
        <v>44576</v>
      </c>
      <c r="B527" s="69">
        <f t="shared" ca="1" si="151"/>
        <v>1160.781383</v>
      </c>
      <c r="C527" s="6">
        <f t="shared" si="152"/>
        <v>1000</v>
      </c>
      <c r="D527" s="12">
        <f ca="1">IF(A527&lt;$B$1,VLOOKUP(A527,[1]DI!$A$4:$B$15000,2,FALSE),0)</f>
        <v>0</v>
      </c>
      <c r="E527" s="13">
        <f t="shared" ca="1" si="153"/>
        <v>1</v>
      </c>
      <c r="F527" s="13">
        <f ca="1">(TRUNC(PRODUCT($E$12:$E526),16))</f>
        <v>1.0552530550649</v>
      </c>
      <c r="G527" s="13">
        <f t="shared" si="154"/>
        <v>1</v>
      </c>
      <c r="H527" s="13">
        <f t="shared" ca="1" si="155"/>
        <v>1.0552530600000001</v>
      </c>
      <c r="I527" s="12">
        <f t="shared" si="168"/>
        <v>7.0000000000000007E-2</v>
      </c>
      <c r="J527" s="34">
        <f t="shared" si="156"/>
        <v>44061</v>
      </c>
      <c r="K527" s="2">
        <f t="shared" si="157"/>
        <v>354</v>
      </c>
      <c r="L527" s="17">
        <f t="shared" si="158"/>
        <v>355</v>
      </c>
      <c r="M527" s="11">
        <f t="shared" si="159"/>
        <v>1.1000028589999999</v>
      </c>
      <c r="N527" s="11">
        <f t="shared" ca="1" si="160"/>
        <v>1.160781383</v>
      </c>
      <c r="O527" s="17">
        <f t="shared" si="161"/>
        <v>0</v>
      </c>
      <c r="P527" s="13">
        <f t="shared" ca="1" si="162"/>
        <v>160.78138300000001</v>
      </c>
      <c r="Q527" s="20">
        <f t="shared" si="166"/>
        <v>0</v>
      </c>
      <c r="R527" s="13">
        <f t="shared" si="163"/>
        <v>0</v>
      </c>
      <c r="S527" s="4" t="str">
        <f t="shared" si="164"/>
        <v>A+J=</v>
      </c>
      <c r="T527" s="34">
        <f t="shared" si="165"/>
        <v>45383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>
        <f t="shared" si="167"/>
        <v>44577</v>
      </c>
      <c r="B528" s="69">
        <f t="shared" ca="1" si="151"/>
        <v>1160.781383</v>
      </c>
      <c r="C528" s="6">
        <f t="shared" si="152"/>
        <v>1000</v>
      </c>
      <c r="D528" s="12">
        <f ca="1">IF(A528&lt;$B$1,VLOOKUP(A528,[1]DI!$A$4:$B$15000,2,FALSE),0)</f>
        <v>0</v>
      </c>
      <c r="E528" s="13">
        <f t="shared" ca="1" si="153"/>
        <v>1</v>
      </c>
      <c r="F528" s="13">
        <f ca="1">(TRUNC(PRODUCT($E$12:$E527),16))</f>
        <v>1.0552530550649</v>
      </c>
      <c r="G528" s="13">
        <f t="shared" si="154"/>
        <v>1</v>
      </c>
      <c r="H528" s="13">
        <f t="shared" ca="1" si="155"/>
        <v>1.0552530600000001</v>
      </c>
      <c r="I528" s="12">
        <f t="shared" si="168"/>
        <v>7.0000000000000007E-2</v>
      </c>
      <c r="J528" s="34">
        <f t="shared" si="156"/>
        <v>44061</v>
      </c>
      <c r="K528" s="2">
        <f t="shared" si="157"/>
        <v>354</v>
      </c>
      <c r="L528" s="17">
        <f t="shared" si="158"/>
        <v>355</v>
      </c>
      <c r="M528" s="11">
        <f t="shared" si="159"/>
        <v>1.1000028589999999</v>
      </c>
      <c r="N528" s="11">
        <f t="shared" ca="1" si="160"/>
        <v>1.160781383</v>
      </c>
      <c r="O528" s="17">
        <f t="shared" si="161"/>
        <v>0</v>
      </c>
      <c r="P528" s="13">
        <f t="shared" ca="1" si="162"/>
        <v>160.78138300000001</v>
      </c>
      <c r="Q528" s="20">
        <f t="shared" si="166"/>
        <v>0</v>
      </c>
      <c r="R528" s="13">
        <f t="shared" si="163"/>
        <v>0</v>
      </c>
      <c r="S528" s="4" t="str">
        <f t="shared" si="164"/>
        <v>A+J=</v>
      </c>
      <c r="T528" s="34">
        <f t="shared" si="165"/>
        <v>45383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>
        <f t="shared" si="167"/>
        <v>44578</v>
      </c>
      <c r="B529" s="69">
        <f t="shared" ca="1" si="151"/>
        <v>1160.781383</v>
      </c>
      <c r="C529" s="6">
        <f t="shared" si="152"/>
        <v>1000</v>
      </c>
      <c r="D529" s="12">
        <f ca="1">IF(A529&lt;$B$1,VLOOKUP(A529,[1]DI!$A$4:$B$15000,2,FALSE),0)</f>
        <v>9.1499999999999998E-2</v>
      </c>
      <c r="E529" s="13">
        <f t="shared" ca="1" si="153"/>
        <v>1.00034749</v>
      </c>
      <c r="F529" s="13">
        <f ca="1">(TRUNC(PRODUCT($E$12:$E528),16))</f>
        <v>1.0552530550649</v>
      </c>
      <c r="G529" s="13">
        <f t="shared" si="154"/>
        <v>1</v>
      </c>
      <c r="H529" s="13">
        <f t="shared" ca="1" si="155"/>
        <v>1.0552530600000001</v>
      </c>
      <c r="I529" s="12">
        <f t="shared" si="168"/>
        <v>7.0000000000000007E-2</v>
      </c>
      <c r="J529" s="34">
        <f t="shared" si="156"/>
        <v>44061</v>
      </c>
      <c r="K529" s="2">
        <f t="shared" si="157"/>
        <v>355</v>
      </c>
      <c r="L529" s="17">
        <f t="shared" si="158"/>
        <v>355</v>
      </c>
      <c r="M529" s="11">
        <f t="shared" si="159"/>
        <v>1.1000028589999999</v>
      </c>
      <c r="N529" s="11">
        <f t="shared" ca="1" si="160"/>
        <v>1.160781383</v>
      </c>
      <c r="O529" s="17">
        <f t="shared" si="161"/>
        <v>0</v>
      </c>
      <c r="P529" s="13">
        <f t="shared" ca="1" si="162"/>
        <v>160.78138300000001</v>
      </c>
      <c r="Q529" s="20">
        <f t="shared" si="166"/>
        <v>0</v>
      </c>
      <c r="R529" s="13">
        <f t="shared" si="163"/>
        <v>0</v>
      </c>
      <c r="S529" s="4" t="str">
        <f t="shared" si="164"/>
        <v>A+J=</v>
      </c>
      <c r="T529" s="34">
        <f t="shared" si="165"/>
        <v>45383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>
        <f t="shared" si="167"/>
        <v>44579</v>
      </c>
      <c r="B530" s="69">
        <f t="shared" ca="1" si="151"/>
        <v>1161.4965360000001</v>
      </c>
      <c r="C530" s="6">
        <f t="shared" si="152"/>
        <v>1000</v>
      </c>
      <c r="D530" s="12">
        <f ca="1">IF(A530&lt;$B$1,VLOOKUP(A530,[1]DI!$A$4:$B$15000,2,FALSE),0)</f>
        <v>9.1499999999999998E-2</v>
      </c>
      <c r="E530" s="13">
        <f t="shared" ca="1" si="153"/>
        <v>1.00034749</v>
      </c>
      <c r="F530" s="13">
        <f ca="1">(TRUNC(PRODUCT($E$12:$E529),16))</f>
        <v>1.0556197449489999</v>
      </c>
      <c r="G530" s="13">
        <f t="shared" si="154"/>
        <v>1</v>
      </c>
      <c r="H530" s="13">
        <f t="shared" ca="1" si="155"/>
        <v>1.05561974</v>
      </c>
      <c r="I530" s="12">
        <f t="shared" si="168"/>
        <v>7.0000000000000007E-2</v>
      </c>
      <c r="J530" s="34">
        <f t="shared" si="156"/>
        <v>44061</v>
      </c>
      <c r="K530" s="2">
        <f t="shared" si="157"/>
        <v>356</v>
      </c>
      <c r="L530" s="17">
        <f t="shared" si="158"/>
        <v>356</v>
      </c>
      <c r="M530" s="11">
        <f t="shared" si="159"/>
        <v>1.100298234</v>
      </c>
      <c r="N530" s="11">
        <f t="shared" ca="1" si="160"/>
        <v>1.161496536</v>
      </c>
      <c r="O530" s="17">
        <f t="shared" si="161"/>
        <v>0</v>
      </c>
      <c r="P530" s="13">
        <f t="shared" ca="1" si="162"/>
        <v>161.49653599999999</v>
      </c>
      <c r="Q530" s="20">
        <f t="shared" si="166"/>
        <v>0</v>
      </c>
      <c r="R530" s="13">
        <f t="shared" si="163"/>
        <v>0</v>
      </c>
      <c r="S530" s="4" t="str">
        <f t="shared" si="164"/>
        <v>A+J=</v>
      </c>
      <c r="T530" s="34">
        <f t="shared" si="165"/>
        <v>45383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>
        <f t="shared" si="167"/>
        <v>44580</v>
      </c>
      <c r="B531" s="69">
        <f t="shared" ca="1" si="151"/>
        <v>1162.212145</v>
      </c>
      <c r="C531" s="6">
        <f t="shared" si="152"/>
        <v>1000</v>
      </c>
      <c r="D531" s="12">
        <f ca="1">IF(A531&lt;$B$1,VLOOKUP(A531,[1]DI!$A$4:$B$15000,2,FALSE),0)</f>
        <v>9.1499999999999998E-2</v>
      </c>
      <c r="E531" s="13">
        <f t="shared" ca="1" si="153"/>
        <v>1.00034749</v>
      </c>
      <c r="F531" s="13">
        <f ca="1">(TRUNC(PRODUCT($E$12:$E530),16))</f>
        <v>1.05598656225417</v>
      </c>
      <c r="G531" s="13">
        <f t="shared" si="154"/>
        <v>1</v>
      </c>
      <c r="H531" s="13">
        <f t="shared" ca="1" si="155"/>
        <v>1.05598656</v>
      </c>
      <c r="I531" s="12">
        <f t="shared" si="168"/>
        <v>7.0000000000000007E-2</v>
      </c>
      <c r="J531" s="34">
        <f t="shared" si="156"/>
        <v>44061</v>
      </c>
      <c r="K531" s="2">
        <f t="shared" si="157"/>
        <v>357</v>
      </c>
      <c r="L531" s="17">
        <f t="shared" si="158"/>
        <v>357</v>
      </c>
      <c r="M531" s="11">
        <f t="shared" si="159"/>
        <v>1.10059369</v>
      </c>
      <c r="N531" s="11">
        <f t="shared" ca="1" si="160"/>
        <v>1.162212145</v>
      </c>
      <c r="O531" s="17">
        <f t="shared" si="161"/>
        <v>0</v>
      </c>
      <c r="P531" s="13">
        <f t="shared" ca="1" si="162"/>
        <v>162.21214499999999</v>
      </c>
      <c r="Q531" s="20">
        <f t="shared" si="166"/>
        <v>0</v>
      </c>
      <c r="R531" s="13">
        <f t="shared" si="163"/>
        <v>0</v>
      </c>
      <c r="S531" s="4" t="str">
        <f t="shared" si="164"/>
        <v>A+J=</v>
      </c>
      <c r="T531" s="34">
        <f t="shared" si="165"/>
        <v>45383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>
        <f t="shared" si="167"/>
        <v>44581</v>
      </c>
      <c r="B532" s="69">
        <f t="shared" ca="1" si="151"/>
        <v>1162.9281960000001</v>
      </c>
      <c r="C532" s="6">
        <f t="shared" si="152"/>
        <v>1000</v>
      </c>
      <c r="D532" s="12">
        <f ca="1">IF(A532&lt;$B$1,VLOOKUP(A532,[1]DI!$A$4:$B$15000,2,FALSE),0)</f>
        <v>9.1499999999999998E-2</v>
      </c>
      <c r="E532" s="13">
        <f t="shared" ca="1" si="153"/>
        <v>1.00034749</v>
      </c>
      <c r="F532" s="13">
        <f ca="1">(TRUNC(PRODUCT($E$12:$E531),16))</f>
        <v>1.0563535070246901</v>
      </c>
      <c r="G532" s="13">
        <f t="shared" si="154"/>
        <v>1</v>
      </c>
      <c r="H532" s="13">
        <f t="shared" ca="1" si="155"/>
        <v>1.0563535100000001</v>
      </c>
      <c r="I532" s="12">
        <f t="shared" si="168"/>
        <v>7.0000000000000007E-2</v>
      </c>
      <c r="J532" s="34">
        <f t="shared" si="156"/>
        <v>44061</v>
      </c>
      <c r="K532" s="2">
        <f t="shared" si="157"/>
        <v>358</v>
      </c>
      <c r="L532" s="17">
        <f t="shared" si="158"/>
        <v>358</v>
      </c>
      <c r="M532" s="11">
        <f t="shared" si="159"/>
        <v>1.1008892240000001</v>
      </c>
      <c r="N532" s="11">
        <f t="shared" ca="1" si="160"/>
        <v>1.162928196</v>
      </c>
      <c r="O532" s="17">
        <f t="shared" si="161"/>
        <v>0</v>
      </c>
      <c r="P532" s="13">
        <f t="shared" ca="1" si="162"/>
        <v>162.92819600000001</v>
      </c>
      <c r="Q532" s="20">
        <f t="shared" si="166"/>
        <v>0</v>
      </c>
      <c r="R532" s="13">
        <f t="shared" si="163"/>
        <v>0</v>
      </c>
      <c r="S532" s="4" t="str">
        <f t="shared" si="164"/>
        <v>A+J=</v>
      </c>
      <c r="T532" s="34">
        <f t="shared" si="165"/>
        <v>45383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>
        <f t="shared" si="167"/>
        <v>44582</v>
      </c>
      <c r="B533" s="69">
        <f t="shared" ca="1" si="151"/>
        <v>1163.644681</v>
      </c>
      <c r="C533" s="6">
        <f t="shared" si="152"/>
        <v>1000</v>
      </c>
      <c r="D533" s="12">
        <f ca="1">IF(A533&lt;$B$1,VLOOKUP(A533,[1]DI!$A$4:$B$15000,2,FALSE),0)</f>
        <v>9.1499999999999998E-2</v>
      </c>
      <c r="E533" s="13">
        <f t="shared" ca="1" si="153"/>
        <v>1.00034749</v>
      </c>
      <c r="F533" s="13">
        <f ca="1">(TRUNC(PRODUCT($E$12:$E532),16))</f>
        <v>1.05672057930485</v>
      </c>
      <c r="G533" s="13">
        <f t="shared" si="154"/>
        <v>1</v>
      </c>
      <c r="H533" s="13">
        <f t="shared" ca="1" si="155"/>
        <v>1.0567205799999999</v>
      </c>
      <c r="I533" s="12">
        <f t="shared" si="168"/>
        <v>7.0000000000000007E-2</v>
      </c>
      <c r="J533" s="34">
        <f t="shared" si="156"/>
        <v>44061</v>
      </c>
      <c r="K533" s="2">
        <f t="shared" si="157"/>
        <v>359</v>
      </c>
      <c r="L533" s="17">
        <f t="shared" si="158"/>
        <v>359</v>
      </c>
      <c r="M533" s="11">
        <f t="shared" si="159"/>
        <v>1.101184838</v>
      </c>
      <c r="N533" s="11">
        <f t="shared" ca="1" si="160"/>
        <v>1.1636446810000001</v>
      </c>
      <c r="O533" s="17">
        <f t="shared" si="161"/>
        <v>0</v>
      </c>
      <c r="P533" s="13">
        <f t="shared" ca="1" si="162"/>
        <v>163.64468099999999</v>
      </c>
      <c r="Q533" s="20">
        <f t="shared" si="166"/>
        <v>0</v>
      </c>
      <c r="R533" s="13">
        <f t="shared" si="163"/>
        <v>0</v>
      </c>
      <c r="S533" s="4" t="str">
        <f t="shared" si="164"/>
        <v>A+J=</v>
      </c>
      <c r="T533" s="34">
        <f t="shared" si="165"/>
        <v>45383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>
        <f t="shared" si="167"/>
        <v>44583</v>
      </c>
      <c r="B534" s="69">
        <f t="shared" ca="1" si="151"/>
        <v>1164.361609</v>
      </c>
      <c r="C534" s="6">
        <f t="shared" si="152"/>
        <v>1000</v>
      </c>
      <c r="D534" s="12">
        <f ca="1">IF(A534&lt;$B$1,VLOOKUP(A534,[1]DI!$A$4:$B$15000,2,FALSE),0)</f>
        <v>0</v>
      </c>
      <c r="E534" s="13">
        <f t="shared" ca="1" si="153"/>
        <v>1</v>
      </c>
      <c r="F534" s="13">
        <f ca="1">(TRUNC(PRODUCT($E$12:$E533),16))</f>
        <v>1.0570877791389499</v>
      </c>
      <c r="G534" s="13">
        <f t="shared" si="154"/>
        <v>1</v>
      </c>
      <c r="H534" s="13">
        <f t="shared" ca="1" si="155"/>
        <v>1.05708778</v>
      </c>
      <c r="I534" s="12">
        <f t="shared" si="168"/>
        <v>7.0000000000000007E-2</v>
      </c>
      <c r="J534" s="34">
        <f t="shared" si="156"/>
        <v>44061</v>
      </c>
      <c r="K534" s="2">
        <f t="shared" si="157"/>
        <v>359</v>
      </c>
      <c r="L534" s="17">
        <f t="shared" si="158"/>
        <v>360</v>
      </c>
      <c r="M534" s="11">
        <f t="shared" si="159"/>
        <v>1.101480531</v>
      </c>
      <c r="N534" s="11">
        <f t="shared" ca="1" si="160"/>
        <v>1.164361609</v>
      </c>
      <c r="O534" s="17">
        <f t="shared" si="161"/>
        <v>0</v>
      </c>
      <c r="P534" s="13">
        <f t="shared" ca="1" si="162"/>
        <v>164.36160899999999</v>
      </c>
      <c r="Q534" s="20">
        <f t="shared" si="166"/>
        <v>0</v>
      </c>
      <c r="R534" s="13">
        <f t="shared" si="163"/>
        <v>0</v>
      </c>
      <c r="S534" s="4" t="str">
        <f t="shared" si="164"/>
        <v>A+J=</v>
      </c>
      <c r="T534" s="34">
        <f t="shared" si="165"/>
        <v>45383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>
        <f t="shared" si="167"/>
        <v>44584</v>
      </c>
      <c r="B535" s="69">
        <f t="shared" ca="1" si="151"/>
        <v>1164.361609</v>
      </c>
      <c r="C535" s="6">
        <f t="shared" si="152"/>
        <v>1000</v>
      </c>
      <c r="D535" s="12">
        <f ca="1">IF(A535&lt;$B$1,VLOOKUP(A535,[1]DI!$A$4:$B$15000,2,FALSE),0)</f>
        <v>0</v>
      </c>
      <c r="E535" s="13">
        <f t="shared" ca="1" si="153"/>
        <v>1</v>
      </c>
      <c r="F535" s="13">
        <f ca="1">(TRUNC(PRODUCT($E$12:$E534),16))</f>
        <v>1.0570877791389499</v>
      </c>
      <c r="G535" s="13">
        <f t="shared" si="154"/>
        <v>1</v>
      </c>
      <c r="H535" s="13">
        <f t="shared" ca="1" si="155"/>
        <v>1.05708778</v>
      </c>
      <c r="I535" s="12">
        <f t="shared" si="168"/>
        <v>7.0000000000000007E-2</v>
      </c>
      <c r="J535" s="34">
        <f t="shared" si="156"/>
        <v>44061</v>
      </c>
      <c r="K535" s="2">
        <f t="shared" si="157"/>
        <v>359</v>
      </c>
      <c r="L535" s="17">
        <f t="shared" si="158"/>
        <v>360</v>
      </c>
      <c r="M535" s="11">
        <f t="shared" si="159"/>
        <v>1.101480531</v>
      </c>
      <c r="N535" s="11">
        <f t="shared" ca="1" si="160"/>
        <v>1.164361609</v>
      </c>
      <c r="O535" s="17">
        <f t="shared" si="161"/>
        <v>0</v>
      </c>
      <c r="P535" s="13">
        <f t="shared" ca="1" si="162"/>
        <v>164.36160899999999</v>
      </c>
      <c r="Q535" s="20">
        <f t="shared" si="166"/>
        <v>0</v>
      </c>
      <c r="R535" s="13">
        <f t="shared" si="163"/>
        <v>0</v>
      </c>
      <c r="S535" s="4" t="str">
        <f t="shared" si="164"/>
        <v>A+J=</v>
      </c>
      <c r="T535" s="34">
        <f t="shared" si="165"/>
        <v>45383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>
        <f t="shared" si="167"/>
        <v>44585</v>
      </c>
      <c r="B536" s="69">
        <f t="shared" ca="1" si="151"/>
        <v>1164.361609</v>
      </c>
      <c r="C536" s="6">
        <f t="shared" si="152"/>
        <v>1000</v>
      </c>
      <c r="D536" s="12">
        <f ca="1">IF(A536&lt;$B$1,VLOOKUP(A536,[1]DI!$A$4:$B$15000,2,FALSE),0)</f>
        <v>9.1499999999999998E-2</v>
      </c>
      <c r="E536" s="13">
        <f t="shared" ca="1" si="153"/>
        <v>1.00034749</v>
      </c>
      <c r="F536" s="13">
        <f ca="1">(TRUNC(PRODUCT($E$12:$E535),16))</f>
        <v>1.0570877791389499</v>
      </c>
      <c r="G536" s="13">
        <f t="shared" si="154"/>
        <v>1</v>
      </c>
      <c r="H536" s="13">
        <f t="shared" ca="1" si="155"/>
        <v>1.05708778</v>
      </c>
      <c r="I536" s="12">
        <f t="shared" si="168"/>
        <v>7.0000000000000007E-2</v>
      </c>
      <c r="J536" s="34">
        <f t="shared" si="156"/>
        <v>44061</v>
      </c>
      <c r="K536" s="2">
        <f t="shared" si="157"/>
        <v>360</v>
      </c>
      <c r="L536" s="17">
        <f t="shared" si="158"/>
        <v>360</v>
      </c>
      <c r="M536" s="11">
        <f t="shared" si="159"/>
        <v>1.101480531</v>
      </c>
      <c r="N536" s="11">
        <f t="shared" ca="1" si="160"/>
        <v>1.164361609</v>
      </c>
      <c r="O536" s="17">
        <f t="shared" si="161"/>
        <v>0</v>
      </c>
      <c r="P536" s="13">
        <f t="shared" ca="1" si="162"/>
        <v>164.36160899999999</v>
      </c>
      <c r="Q536" s="20">
        <f t="shared" si="166"/>
        <v>0</v>
      </c>
      <c r="R536" s="13">
        <f t="shared" si="163"/>
        <v>0</v>
      </c>
      <c r="S536" s="4" t="str">
        <f t="shared" si="164"/>
        <v>A+J=</v>
      </c>
      <c r="T536" s="34">
        <f t="shared" si="165"/>
        <v>45383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>
        <f t="shared" si="167"/>
        <v>44586</v>
      </c>
      <c r="B537" s="69">
        <f t="shared" ca="1" si="151"/>
        <v>1165.0789829999999</v>
      </c>
      <c r="C537" s="6">
        <f t="shared" si="152"/>
        <v>1000</v>
      </c>
      <c r="D537" s="12">
        <f ca="1">IF(A537&lt;$B$1,VLOOKUP(A537,[1]DI!$A$4:$B$15000,2,FALSE),0)</f>
        <v>9.1499999999999998E-2</v>
      </c>
      <c r="E537" s="13">
        <f t="shared" ca="1" si="153"/>
        <v>1.00034749</v>
      </c>
      <c r="F537" s="13">
        <f ca="1">(TRUNC(PRODUCT($E$12:$E536),16))</f>
        <v>1.05745510657132</v>
      </c>
      <c r="G537" s="13">
        <f t="shared" si="154"/>
        <v>1</v>
      </c>
      <c r="H537" s="13">
        <f t="shared" ca="1" si="155"/>
        <v>1.05745511</v>
      </c>
      <c r="I537" s="12">
        <f t="shared" si="168"/>
        <v>7.0000000000000007E-2</v>
      </c>
      <c r="J537" s="34">
        <f t="shared" si="156"/>
        <v>44061</v>
      </c>
      <c r="K537" s="2">
        <f t="shared" si="157"/>
        <v>361</v>
      </c>
      <c r="L537" s="17">
        <f t="shared" si="158"/>
        <v>361</v>
      </c>
      <c r="M537" s="11">
        <f t="shared" si="159"/>
        <v>1.1017763039999999</v>
      </c>
      <c r="N537" s="11">
        <f t="shared" ca="1" si="160"/>
        <v>1.1650789829999999</v>
      </c>
      <c r="O537" s="17">
        <f t="shared" si="161"/>
        <v>0</v>
      </c>
      <c r="P537" s="13">
        <f t="shared" ca="1" si="162"/>
        <v>165.07898299999999</v>
      </c>
      <c r="Q537" s="20">
        <f t="shared" si="166"/>
        <v>0</v>
      </c>
      <c r="R537" s="13">
        <f t="shared" si="163"/>
        <v>0</v>
      </c>
      <c r="S537" s="4" t="str">
        <f t="shared" si="164"/>
        <v>A+J=</v>
      </c>
      <c r="T537" s="34">
        <f t="shared" si="165"/>
        <v>45383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>
        <f t="shared" si="167"/>
        <v>44587</v>
      </c>
      <c r="B538" s="69">
        <f t="shared" ca="1" si="151"/>
        <v>1165.796789</v>
      </c>
      <c r="C538" s="6">
        <f t="shared" si="152"/>
        <v>1000</v>
      </c>
      <c r="D538" s="12">
        <f ca="1">IF(A538&lt;$B$1,VLOOKUP(A538,[1]DI!$A$4:$B$15000,2,FALSE),0)</f>
        <v>9.1499999999999998E-2</v>
      </c>
      <c r="E538" s="13">
        <f t="shared" ca="1" si="153"/>
        <v>1.00034749</v>
      </c>
      <c r="F538" s="13">
        <f ca="1">(TRUNC(PRODUCT($E$12:$E537),16))</f>
        <v>1.0578225616463099</v>
      </c>
      <c r="G538" s="13">
        <f t="shared" si="154"/>
        <v>1</v>
      </c>
      <c r="H538" s="13">
        <f t="shared" ca="1" si="155"/>
        <v>1.05782256</v>
      </c>
      <c r="I538" s="12">
        <f t="shared" si="168"/>
        <v>7.0000000000000007E-2</v>
      </c>
      <c r="J538" s="34">
        <f t="shared" si="156"/>
        <v>44061</v>
      </c>
      <c r="K538" s="2">
        <f t="shared" si="157"/>
        <v>362</v>
      </c>
      <c r="L538" s="17">
        <f t="shared" si="158"/>
        <v>362</v>
      </c>
      <c r="M538" s="11">
        <f t="shared" si="159"/>
        <v>1.102072156</v>
      </c>
      <c r="N538" s="11">
        <f t="shared" ca="1" si="160"/>
        <v>1.1657967890000001</v>
      </c>
      <c r="O538" s="17">
        <f t="shared" si="161"/>
        <v>0</v>
      </c>
      <c r="P538" s="13">
        <f t="shared" ca="1" si="162"/>
        <v>165.79678899999999</v>
      </c>
      <c r="Q538" s="20">
        <f t="shared" si="166"/>
        <v>0</v>
      </c>
      <c r="R538" s="13">
        <f t="shared" si="163"/>
        <v>0</v>
      </c>
      <c r="S538" s="4" t="str">
        <f t="shared" si="164"/>
        <v>A+J=</v>
      </c>
      <c r="T538" s="34">
        <f t="shared" si="165"/>
        <v>45383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>
        <f t="shared" si="167"/>
        <v>44588</v>
      </c>
      <c r="B539" s="69">
        <f t="shared" ca="1" si="151"/>
        <v>1166.51504</v>
      </c>
      <c r="C539" s="6">
        <f t="shared" si="152"/>
        <v>1000</v>
      </c>
      <c r="D539" s="12">
        <f ca="1">IF(A539&lt;$B$1,VLOOKUP(A539,[1]DI!$A$4:$B$15000,2,FALSE),0)</f>
        <v>9.1499999999999998E-2</v>
      </c>
      <c r="E539" s="13">
        <f t="shared" ca="1" si="153"/>
        <v>1.00034749</v>
      </c>
      <c r="F539" s="13">
        <f ca="1">(TRUNC(PRODUCT($E$12:$E538),16))</f>
        <v>1.05819014440825</v>
      </c>
      <c r="G539" s="13">
        <f t="shared" si="154"/>
        <v>1</v>
      </c>
      <c r="H539" s="13">
        <f t="shared" ca="1" si="155"/>
        <v>1.05819014</v>
      </c>
      <c r="I539" s="12">
        <f t="shared" si="168"/>
        <v>7.0000000000000007E-2</v>
      </c>
      <c r="J539" s="34">
        <f t="shared" si="156"/>
        <v>44061</v>
      </c>
      <c r="K539" s="2">
        <f t="shared" si="157"/>
        <v>363</v>
      </c>
      <c r="L539" s="17">
        <f t="shared" si="158"/>
        <v>363</v>
      </c>
      <c r="M539" s="11">
        <f t="shared" si="159"/>
        <v>1.1023680870000001</v>
      </c>
      <c r="N539" s="11">
        <f t="shared" ca="1" si="160"/>
        <v>1.1665150399999999</v>
      </c>
      <c r="O539" s="17">
        <f t="shared" si="161"/>
        <v>0</v>
      </c>
      <c r="P539" s="13">
        <f t="shared" ca="1" si="162"/>
        <v>166.51504</v>
      </c>
      <c r="Q539" s="20">
        <f t="shared" si="166"/>
        <v>0</v>
      </c>
      <c r="R539" s="13">
        <f t="shared" si="163"/>
        <v>0</v>
      </c>
      <c r="S539" s="4" t="str">
        <f t="shared" si="164"/>
        <v>A+J=</v>
      </c>
      <c r="T539" s="34">
        <f t="shared" si="165"/>
        <v>45383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>
        <f t="shared" si="167"/>
        <v>44589</v>
      </c>
      <c r="B540" s="69">
        <f t="shared" ca="1" si="151"/>
        <v>1167.233737</v>
      </c>
      <c r="C540" s="6">
        <f t="shared" si="152"/>
        <v>1000</v>
      </c>
      <c r="D540" s="12">
        <f ca="1">IF(A540&lt;$B$1,VLOOKUP(A540,[1]DI!$A$4:$B$15000,2,FALSE),0)</f>
        <v>9.1499999999999998E-2</v>
      </c>
      <c r="E540" s="13">
        <f t="shared" ca="1" si="153"/>
        <v>1.00034749</v>
      </c>
      <c r="F540" s="13">
        <f ca="1">(TRUNC(PRODUCT($E$12:$E539),16))</f>
        <v>1.05855785490153</v>
      </c>
      <c r="G540" s="13">
        <f t="shared" si="154"/>
        <v>1</v>
      </c>
      <c r="H540" s="13">
        <f t="shared" ca="1" si="155"/>
        <v>1.0585578499999999</v>
      </c>
      <c r="I540" s="12">
        <f t="shared" si="168"/>
        <v>7.0000000000000007E-2</v>
      </c>
      <c r="J540" s="34">
        <f t="shared" si="156"/>
        <v>44061</v>
      </c>
      <c r="K540" s="2">
        <f t="shared" si="157"/>
        <v>364</v>
      </c>
      <c r="L540" s="17">
        <f t="shared" si="158"/>
        <v>364</v>
      </c>
      <c r="M540" s="11">
        <f t="shared" si="159"/>
        <v>1.102664098</v>
      </c>
      <c r="N540" s="11">
        <f t="shared" ca="1" si="160"/>
        <v>1.1672337370000001</v>
      </c>
      <c r="O540" s="17">
        <f t="shared" si="161"/>
        <v>0</v>
      </c>
      <c r="P540" s="13">
        <f t="shared" ca="1" si="162"/>
        <v>167.23373699999999</v>
      </c>
      <c r="Q540" s="20">
        <f t="shared" si="166"/>
        <v>0</v>
      </c>
      <c r="R540" s="13">
        <f t="shared" si="163"/>
        <v>0</v>
      </c>
      <c r="S540" s="4" t="str">
        <f t="shared" si="164"/>
        <v>A+J=</v>
      </c>
      <c r="T540" s="34">
        <f t="shared" si="165"/>
        <v>45383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>
        <f t="shared" si="167"/>
        <v>44590</v>
      </c>
      <c r="B541" s="69">
        <f t="shared" ca="1" si="151"/>
        <v>1167.9528780000001</v>
      </c>
      <c r="C541" s="6">
        <f t="shared" si="152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1.05892569317053</v>
      </c>
      <c r="G541" s="13">
        <f t="shared" si="154"/>
        <v>1</v>
      </c>
      <c r="H541" s="13">
        <f t="shared" ca="1" si="155"/>
        <v>1.0589256899999999</v>
      </c>
      <c r="I541" s="12">
        <f t="shared" si="168"/>
        <v>7.0000000000000007E-2</v>
      </c>
      <c r="J541" s="34">
        <f t="shared" si="156"/>
        <v>44061</v>
      </c>
      <c r="K541" s="2">
        <f t="shared" si="157"/>
        <v>364</v>
      </c>
      <c r="L541" s="17">
        <f t="shared" si="158"/>
        <v>365</v>
      </c>
      <c r="M541" s="11">
        <f t="shared" si="159"/>
        <v>1.102960188</v>
      </c>
      <c r="N541" s="11">
        <f t="shared" ca="1" si="160"/>
        <v>1.1679528779999999</v>
      </c>
      <c r="O541" s="17">
        <f t="shared" si="161"/>
        <v>0</v>
      </c>
      <c r="P541" s="13">
        <f t="shared" ca="1" si="162"/>
        <v>167.952878</v>
      </c>
      <c r="Q541" s="20">
        <f t="shared" si="166"/>
        <v>0</v>
      </c>
      <c r="R541" s="13">
        <f t="shared" si="163"/>
        <v>0</v>
      </c>
      <c r="S541" s="4" t="str">
        <f t="shared" si="164"/>
        <v>A+J=</v>
      </c>
      <c r="T541" s="34">
        <f t="shared" si="165"/>
        <v>45383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>
        <f t="shared" si="167"/>
        <v>44591</v>
      </c>
      <c r="B542" s="69">
        <f t="shared" ca="1" si="151"/>
        <v>1167.9528780000001</v>
      </c>
      <c r="C542" s="6">
        <f t="shared" si="152"/>
        <v>1000</v>
      </c>
      <c r="D542" s="12">
        <f ca="1">IF(A542&lt;$B$1,VLOOKUP(A542,[1]DI!$A$4:$B$15000,2,FALSE),0)</f>
        <v>0</v>
      </c>
      <c r="E542" s="13">
        <f t="shared" ca="1" si="153"/>
        <v>1</v>
      </c>
      <c r="F542" s="13">
        <f ca="1">(TRUNC(PRODUCT($E$12:$E541),16))</f>
        <v>1.05892569317053</v>
      </c>
      <c r="G542" s="13">
        <f t="shared" si="154"/>
        <v>1</v>
      </c>
      <c r="H542" s="13">
        <f t="shared" ca="1" si="155"/>
        <v>1.0589256899999999</v>
      </c>
      <c r="I542" s="12">
        <f t="shared" si="168"/>
        <v>7.0000000000000007E-2</v>
      </c>
      <c r="J542" s="34">
        <f t="shared" si="156"/>
        <v>44061</v>
      </c>
      <c r="K542" s="2">
        <f t="shared" si="157"/>
        <v>364</v>
      </c>
      <c r="L542" s="17">
        <f t="shared" si="158"/>
        <v>365</v>
      </c>
      <c r="M542" s="11">
        <f t="shared" si="159"/>
        <v>1.102960188</v>
      </c>
      <c r="N542" s="11">
        <f t="shared" ca="1" si="160"/>
        <v>1.1679528779999999</v>
      </c>
      <c r="O542" s="17">
        <f t="shared" si="161"/>
        <v>0</v>
      </c>
      <c r="P542" s="13">
        <f t="shared" ca="1" si="162"/>
        <v>167.952878</v>
      </c>
      <c r="Q542" s="20">
        <f t="shared" si="166"/>
        <v>0</v>
      </c>
      <c r="R542" s="13">
        <f t="shared" si="163"/>
        <v>0</v>
      </c>
      <c r="S542" s="4" t="str">
        <f t="shared" si="164"/>
        <v>A+J=</v>
      </c>
      <c r="T542" s="34">
        <f t="shared" si="165"/>
        <v>45383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>
        <f t="shared" si="167"/>
        <v>44592</v>
      </c>
      <c r="B543" s="69">
        <f t="shared" ca="1" si="151"/>
        <v>1167.9528780000001</v>
      </c>
      <c r="C543" s="6">
        <f t="shared" si="152"/>
        <v>1000</v>
      </c>
      <c r="D543" s="12">
        <f ca="1">IF(A543&lt;$B$1,VLOOKUP(A543,[1]DI!$A$4:$B$15000,2,FALSE),0)</f>
        <v>9.1499999999999998E-2</v>
      </c>
      <c r="E543" s="13">
        <f t="shared" ca="1" si="153"/>
        <v>1.00034749</v>
      </c>
      <c r="F543" s="13">
        <f ca="1">(TRUNC(PRODUCT($E$12:$E542),16))</f>
        <v>1.05892569317053</v>
      </c>
      <c r="G543" s="13">
        <f t="shared" si="154"/>
        <v>1</v>
      </c>
      <c r="H543" s="13">
        <f t="shared" ca="1" si="155"/>
        <v>1.0589256899999999</v>
      </c>
      <c r="I543" s="12">
        <f t="shared" si="168"/>
        <v>7.0000000000000007E-2</v>
      </c>
      <c r="J543" s="34">
        <f t="shared" si="156"/>
        <v>44061</v>
      </c>
      <c r="K543" s="2">
        <f t="shared" si="157"/>
        <v>365</v>
      </c>
      <c r="L543" s="17">
        <f t="shared" si="158"/>
        <v>365</v>
      </c>
      <c r="M543" s="11">
        <f t="shared" si="159"/>
        <v>1.102960188</v>
      </c>
      <c r="N543" s="11">
        <f t="shared" ca="1" si="160"/>
        <v>1.1679528779999999</v>
      </c>
      <c r="O543" s="17">
        <f t="shared" si="161"/>
        <v>0</v>
      </c>
      <c r="P543" s="13">
        <f t="shared" ca="1" si="162"/>
        <v>167.952878</v>
      </c>
      <c r="Q543" s="20">
        <f t="shared" si="166"/>
        <v>0</v>
      </c>
      <c r="R543" s="13">
        <f t="shared" si="163"/>
        <v>0</v>
      </c>
      <c r="S543" s="4" t="str">
        <f t="shared" si="164"/>
        <v>A+J=</v>
      </c>
      <c r="T543" s="34">
        <f t="shared" si="165"/>
        <v>45383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>
        <f t="shared" si="167"/>
        <v>44593</v>
      </c>
      <c r="B544" s="69">
        <f t="shared" ca="1" si="151"/>
        <v>1168.6724650000001</v>
      </c>
      <c r="C544" s="6">
        <f t="shared" si="152"/>
        <v>1000</v>
      </c>
      <c r="D544" s="12">
        <f ca="1">IF(A544&lt;$B$1,VLOOKUP(A544,[1]DI!$A$4:$B$15000,2,FALSE),0)</f>
        <v>9.1499999999999998E-2</v>
      </c>
      <c r="E544" s="13">
        <f t="shared" ca="1" si="153"/>
        <v>1.00034749</v>
      </c>
      <c r="F544" s="13">
        <f ca="1">(TRUNC(PRODUCT($E$12:$E543),16))</f>
        <v>1.05929365925965</v>
      </c>
      <c r="G544" s="13">
        <f t="shared" si="154"/>
        <v>1</v>
      </c>
      <c r="H544" s="13">
        <f t="shared" ca="1" si="155"/>
        <v>1.05929366</v>
      </c>
      <c r="I544" s="12">
        <f t="shared" si="168"/>
        <v>7.0000000000000007E-2</v>
      </c>
      <c r="J544" s="34">
        <f t="shared" si="156"/>
        <v>44061</v>
      </c>
      <c r="K544" s="2">
        <f t="shared" si="157"/>
        <v>366</v>
      </c>
      <c r="L544" s="17">
        <f t="shared" si="158"/>
        <v>366</v>
      </c>
      <c r="M544" s="11">
        <f t="shared" si="159"/>
        <v>1.1032563580000001</v>
      </c>
      <c r="N544" s="11">
        <f t="shared" ca="1" si="160"/>
        <v>1.168672465</v>
      </c>
      <c r="O544" s="17">
        <f t="shared" si="161"/>
        <v>0</v>
      </c>
      <c r="P544" s="13">
        <f t="shared" ca="1" si="162"/>
        <v>168.67246499999999</v>
      </c>
      <c r="Q544" s="20">
        <f t="shared" si="166"/>
        <v>0</v>
      </c>
      <c r="R544" s="13">
        <f t="shared" si="163"/>
        <v>0</v>
      </c>
      <c r="S544" s="4" t="str">
        <f t="shared" si="164"/>
        <v>A+J=</v>
      </c>
      <c r="T544" s="34">
        <f t="shared" si="165"/>
        <v>45383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>
        <f t="shared" si="167"/>
        <v>44594</v>
      </c>
      <c r="B545" s="69">
        <f t="shared" ca="1" si="151"/>
        <v>1169.392488</v>
      </c>
      <c r="C545" s="6">
        <f t="shared" si="152"/>
        <v>1000</v>
      </c>
      <c r="D545" s="12">
        <f ca="1">IF(A545&lt;$B$1,VLOOKUP(A545,[1]DI!$A$4:$B$15000,2,FALSE),0)</f>
        <v>9.1499999999999998E-2</v>
      </c>
      <c r="E545" s="13">
        <f t="shared" ca="1" si="153"/>
        <v>1.00034749</v>
      </c>
      <c r="F545" s="13">
        <f ca="1">(TRUNC(PRODUCT($E$12:$E544),16))</f>
        <v>1.0596617532133099</v>
      </c>
      <c r="G545" s="13">
        <f t="shared" si="154"/>
        <v>1</v>
      </c>
      <c r="H545" s="13">
        <f t="shared" ca="1" si="155"/>
        <v>1.0596617500000001</v>
      </c>
      <c r="I545" s="12">
        <f t="shared" si="168"/>
        <v>7.0000000000000007E-2</v>
      </c>
      <c r="J545" s="34">
        <f t="shared" si="156"/>
        <v>44061</v>
      </c>
      <c r="K545" s="2">
        <f t="shared" si="157"/>
        <v>367</v>
      </c>
      <c r="L545" s="17">
        <f t="shared" si="158"/>
        <v>367</v>
      </c>
      <c r="M545" s="11">
        <f t="shared" si="159"/>
        <v>1.103552608</v>
      </c>
      <c r="N545" s="11">
        <f t="shared" ca="1" si="160"/>
        <v>1.169392488</v>
      </c>
      <c r="O545" s="17">
        <f t="shared" si="161"/>
        <v>0</v>
      </c>
      <c r="P545" s="13">
        <f t="shared" ca="1" si="162"/>
        <v>169.39248799999999</v>
      </c>
      <c r="Q545" s="20">
        <f t="shared" si="166"/>
        <v>0</v>
      </c>
      <c r="R545" s="13">
        <f t="shared" si="163"/>
        <v>0</v>
      </c>
      <c r="S545" s="4" t="str">
        <f t="shared" si="164"/>
        <v>A+J=</v>
      </c>
      <c r="T545" s="34">
        <f t="shared" si="165"/>
        <v>45383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>
        <f t="shared" si="167"/>
        <v>44595</v>
      </c>
      <c r="B546" s="69">
        <f t="shared" ref="B546:B557" ca="1" si="169">IF(A546&lt;=TODAY(),C546+P546,IF(AND(A546&gt;TODAY(),A546&lt;=$B$1),IF(VLOOKUP(TODAY(),$A$10:$D$5000,4,FALSE)=0,"n.d",C546+P546),"n.d"))</f>
        <v>1170.112967</v>
      </c>
      <c r="C546" s="6">
        <f t="shared" ref="C546:C557" si="170">(C545-R545)</f>
        <v>1000</v>
      </c>
      <c r="D546" s="12">
        <f ca="1">IF(A546&lt;$B$1,VLOOKUP(A546,[1]DI!$A$4:$B$15000,2,FALSE),0)</f>
        <v>0.1065</v>
      </c>
      <c r="E546" s="13">
        <f t="shared" ref="E546:E557" ca="1" si="171">ROUND(((1+D546)^(1/252)),8)</f>
        <v>1.00040168</v>
      </c>
      <c r="F546" s="13">
        <f ca="1">(TRUNC(PRODUCT($E$12:$E545),16))</f>
        <v>1.0600299750759301</v>
      </c>
      <c r="G546" s="13">
        <f t="shared" ref="G546:G557" si="172">IF(O545&gt;0,F545,G545)</f>
        <v>1</v>
      </c>
      <c r="H546" s="13">
        <f t="shared" ref="H546:H557" ca="1" si="173">ROUND(F546/G546,8)</f>
        <v>1.0600299799999999</v>
      </c>
      <c r="I546" s="12">
        <f t="shared" si="168"/>
        <v>7.0000000000000007E-2</v>
      </c>
      <c r="J546" s="34">
        <f t="shared" ref="J546:J557" si="174">IF(O545&gt;0,VLOOKUP(O545,W$12:AG$150,2),J545)</f>
        <v>44061</v>
      </c>
      <c r="K546" s="2">
        <f t="shared" ref="K546:K557" si="175">IF(A546&gt;J546,IF(NETWORKDAYS(J546,A546,$W$21:$W$544)-1=0,1,NETWORKDAYS(J546,A546,$W$21:$W$544)-1),0)</f>
        <v>368</v>
      </c>
      <c r="L546" s="17">
        <f t="shared" ref="L546:L557" si="176">IF(AND(K546=1,K545=1),1,IF(K546&gt;0,IF(K546=K545,K546+1,K546),0))</f>
        <v>368</v>
      </c>
      <c r="M546" s="11">
        <f t="shared" ref="M546:M557" si="177">ROUND((I546+1)^(L546/252),9)</f>
        <v>1.103848937</v>
      </c>
      <c r="N546" s="11">
        <f t="shared" ref="N546:N557" ca="1" si="178">ROUND(H546*M546,9)</f>
        <v>1.1701129669999999</v>
      </c>
      <c r="O546" s="17">
        <f t="shared" ref="O546:O557" si="179">IF(VLOOKUP(A546,X$12:AE$150,8)=VLOOKUP(A545,X$12:AE$150,8),0,VLOOKUP(A546,X$12:AE$150,8))</f>
        <v>0</v>
      </c>
      <c r="P546" s="13">
        <f t="shared" ref="P546:P557" ca="1" si="180">TRUNC(((N546-1)*C546),8)</f>
        <v>170.112967</v>
      </c>
      <c r="Q546" s="20">
        <f t="shared" si="166"/>
        <v>0</v>
      </c>
      <c r="R546" s="13">
        <f t="shared" ref="R546:R557" si="181">IF(Q546&gt;0,TRUNC(Q546*C$12,8),0)</f>
        <v>0</v>
      </c>
      <c r="S546" s="4" t="str">
        <f t="shared" ref="S546:S557" si="182">IF(O545&gt;0,VLOOKUP(O545,W$12:AG$150,10),S545)</f>
        <v>A+J=</v>
      </c>
      <c r="T546" s="34">
        <f t="shared" ref="T546:T557" si="183">IF(O545&gt;0,VLOOKUP(O545,W$12:AG$150,11),T545)</f>
        <v>45383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>
        <f t="shared" si="167"/>
        <v>44596</v>
      </c>
      <c r="B547" s="69">
        <f t="shared" ca="1" si="169"/>
        <v>1170.8973020000001</v>
      </c>
      <c r="C547" s="6">
        <f t="shared" si="170"/>
        <v>1000</v>
      </c>
      <c r="D547" s="12">
        <f ca="1">IF(A547&lt;$B$1,VLOOKUP(A547,[1]DI!$A$4:$B$15000,2,FALSE),0)</f>
        <v>0.1065</v>
      </c>
      <c r="E547" s="13">
        <f t="shared" ca="1" si="171"/>
        <v>1.00040168</v>
      </c>
      <c r="F547" s="13">
        <f ca="1">(TRUNC(PRODUCT($E$12:$E546),16))</f>
        <v>1.06045576791632</v>
      </c>
      <c r="G547" s="13">
        <f t="shared" si="172"/>
        <v>1</v>
      </c>
      <c r="H547" s="13">
        <f t="shared" ca="1" si="173"/>
        <v>1.0604557699999999</v>
      </c>
      <c r="I547" s="12">
        <f t="shared" si="168"/>
        <v>7.0000000000000007E-2</v>
      </c>
      <c r="J547" s="34">
        <f t="shared" si="174"/>
        <v>44061</v>
      </c>
      <c r="K547" s="2">
        <f t="shared" si="175"/>
        <v>369</v>
      </c>
      <c r="L547" s="17">
        <f t="shared" si="176"/>
        <v>369</v>
      </c>
      <c r="M547" s="11">
        <f t="shared" si="177"/>
        <v>1.1041453450000001</v>
      </c>
      <c r="N547" s="11">
        <f t="shared" ca="1" si="178"/>
        <v>1.170897302</v>
      </c>
      <c r="O547" s="17">
        <f t="shared" si="179"/>
        <v>0</v>
      </c>
      <c r="P547" s="13">
        <f t="shared" ca="1" si="180"/>
        <v>170.897302</v>
      </c>
      <c r="Q547" s="20">
        <f t="shared" si="166"/>
        <v>0</v>
      </c>
      <c r="R547" s="13">
        <f t="shared" si="181"/>
        <v>0</v>
      </c>
      <c r="S547" s="4" t="str">
        <f t="shared" si="182"/>
        <v>A+J=</v>
      </c>
      <c r="T547" s="34">
        <f t="shared" si="183"/>
        <v>45383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>
        <f t="shared" si="167"/>
        <v>44597</v>
      </c>
      <c r="B548" s="69">
        <f t="shared" ca="1" si="169"/>
        <v>1171.6821620000001</v>
      </c>
      <c r="C548" s="6">
        <f t="shared" si="170"/>
        <v>1000</v>
      </c>
      <c r="D548" s="12">
        <f ca="1">IF(A548&lt;$B$1,VLOOKUP(A548,[1]DI!$A$4:$B$15000,2,FALSE),0)</f>
        <v>0</v>
      </c>
      <c r="E548" s="13">
        <f t="shared" ca="1" si="171"/>
        <v>1</v>
      </c>
      <c r="F548" s="13">
        <f ca="1">(TRUNC(PRODUCT($E$12:$E547),16))</f>
        <v>1.0608817317891801</v>
      </c>
      <c r="G548" s="13">
        <f t="shared" si="172"/>
        <v>1</v>
      </c>
      <c r="H548" s="13">
        <f t="shared" ca="1" si="173"/>
        <v>1.06088173</v>
      </c>
      <c r="I548" s="12">
        <f t="shared" si="168"/>
        <v>7.0000000000000007E-2</v>
      </c>
      <c r="J548" s="34">
        <f t="shared" si="174"/>
        <v>44061</v>
      </c>
      <c r="K548" s="2">
        <f t="shared" si="175"/>
        <v>369</v>
      </c>
      <c r="L548" s="17">
        <f t="shared" si="176"/>
        <v>370</v>
      </c>
      <c r="M548" s="11">
        <f t="shared" si="177"/>
        <v>1.1044418330000001</v>
      </c>
      <c r="N548" s="11">
        <f t="shared" ca="1" si="178"/>
        <v>1.171682162</v>
      </c>
      <c r="O548" s="17">
        <f t="shared" si="179"/>
        <v>0</v>
      </c>
      <c r="P548" s="13">
        <f t="shared" ca="1" si="180"/>
        <v>171.68216200000001</v>
      </c>
      <c r="Q548" s="20">
        <f t="shared" si="166"/>
        <v>0</v>
      </c>
      <c r="R548" s="13">
        <f t="shared" si="181"/>
        <v>0</v>
      </c>
      <c r="S548" s="4" t="str">
        <f t="shared" si="182"/>
        <v>A+J=</v>
      </c>
      <c r="T548" s="34">
        <f t="shared" si="183"/>
        <v>45383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>
        <f t="shared" si="167"/>
        <v>44598</v>
      </c>
      <c r="B549" s="69">
        <f t="shared" ca="1" si="169"/>
        <v>1171.6821620000001</v>
      </c>
      <c r="C549" s="6">
        <f t="shared" si="170"/>
        <v>1000</v>
      </c>
      <c r="D549" s="12">
        <f ca="1">IF(A549&lt;$B$1,VLOOKUP(A549,[1]DI!$A$4:$B$15000,2,FALSE),0)</f>
        <v>0</v>
      </c>
      <c r="E549" s="13">
        <f t="shared" ca="1" si="171"/>
        <v>1</v>
      </c>
      <c r="F549" s="13">
        <f ca="1">(TRUNC(PRODUCT($E$12:$E548),16))</f>
        <v>1.0608817317891801</v>
      </c>
      <c r="G549" s="13">
        <f t="shared" si="172"/>
        <v>1</v>
      </c>
      <c r="H549" s="13">
        <f t="shared" ca="1" si="173"/>
        <v>1.06088173</v>
      </c>
      <c r="I549" s="12">
        <f t="shared" si="168"/>
        <v>7.0000000000000007E-2</v>
      </c>
      <c r="J549" s="34">
        <f t="shared" si="174"/>
        <v>44061</v>
      </c>
      <c r="K549" s="2">
        <f t="shared" si="175"/>
        <v>369</v>
      </c>
      <c r="L549" s="17">
        <f t="shared" si="176"/>
        <v>370</v>
      </c>
      <c r="M549" s="11">
        <f t="shared" si="177"/>
        <v>1.1044418330000001</v>
      </c>
      <c r="N549" s="11">
        <f t="shared" ca="1" si="178"/>
        <v>1.171682162</v>
      </c>
      <c r="O549" s="17">
        <f t="shared" si="179"/>
        <v>0</v>
      </c>
      <c r="P549" s="13">
        <f t="shared" ca="1" si="180"/>
        <v>171.68216200000001</v>
      </c>
      <c r="Q549" s="20">
        <f t="shared" si="166"/>
        <v>0</v>
      </c>
      <c r="R549" s="13">
        <f t="shared" si="181"/>
        <v>0</v>
      </c>
      <c r="S549" s="4" t="str">
        <f t="shared" si="182"/>
        <v>A+J=</v>
      </c>
      <c r="T549" s="34">
        <f t="shared" si="183"/>
        <v>45383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>
        <f t="shared" si="167"/>
        <v>44599</v>
      </c>
      <c r="B550" s="69">
        <f t="shared" ca="1" si="169"/>
        <v>1171.6821620000001</v>
      </c>
      <c r="C550" s="6">
        <f t="shared" si="170"/>
        <v>1000</v>
      </c>
      <c r="D550" s="12">
        <f ca="1">IF(A550&lt;$B$1,VLOOKUP(A550,[1]DI!$A$4:$B$15000,2,FALSE),0)</f>
        <v>0.1065</v>
      </c>
      <c r="E550" s="13">
        <f t="shared" ca="1" si="171"/>
        <v>1.00040168</v>
      </c>
      <c r="F550" s="13">
        <f ca="1">(TRUNC(PRODUCT($E$12:$E549),16))</f>
        <v>1.0608817317891801</v>
      </c>
      <c r="G550" s="13">
        <f t="shared" si="172"/>
        <v>1</v>
      </c>
      <c r="H550" s="13">
        <f t="shared" ca="1" si="173"/>
        <v>1.06088173</v>
      </c>
      <c r="I550" s="12">
        <f t="shared" si="168"/>
        <v>7.0000000000000007E-2</v>
      </c>
      <c r="J550" s="34">
        <f t="shared" si="174"/>
        <v>44061</v>
      </c>
      <c r="K550" s="2">
        <f t="shared" si="175"/>
        <v>370</v>
      </c>
      <c r="L550" s="17">
        <f t="shared" si="176"/>
        <v>370</v>
      </c>
      <c r="M550" s="11">
        <f t="shared" si="177"/>
        <v>1.1044418330000001</v>
      </c>
      <c r="N550" s="11">
        <f t="shared" ca="1" si="178"/>
        <v>1.171682162</v>
      </c>
      <c r="O550" s="17">
        <f t="shared" si="179"/>
        <v>0</v>
      </c>
      <c r="P550" s="13">
        <f t="shared" ca="1" si="180"/>
        <v>171.68216200000001</v>
      </c>
      <c r="Q550" s="20">
        <f t="shared" si="166"/>
        <v>0</v>
      </c>
      <c r="R550" s="13">
        <f t="shared" si="181"/>
        <v>0</v>
      </c>
      <c r="S550" s="4" t="str">
        <f t="shared" si="182"/>
        <v>A+J=</v>
      </c>
      <c r="T550" s="34">
        <f t="shared" si="183"/>
        <v>45383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>
        <f t="shared" si="167"/>
        <v>44600</v>
      </c>
      <c r="B551" s="69">
        <f t="shared" ca="1" si="169"/>
        <v>1172.4675589999999</v>
      </c>
      <c r="C551" s="6">
        <f t="shared" si="170"/>
        <v>1000</v>
      </c>
      <c r="D551" s="12">
        <f ca="1">IF(A551&lt;$B$1,VLOOKUP(A551,[1]DI!$A$4:$B$15000,2,FALSE),0)</f>
        <v>0.1065</v>
      </c>
      <c r="E551" s="13">
        <f t="shared" ca="1" si="171"/>
        <v>1.00040168</v>
      </c>
      <c r="F551" s="13">
        <f ca="1">(TRUNC(PRODUCT($E$12:$E550),16))</f>
        <v>1.0613078667632001</v>
      </c>
      <c r="G551" s="13">
        <f t="shared" si="172"/>
        <v>1</v>
      </c>
      <c r="H551" s="13">
        <f t="shared" ca="1" si="173"/>
        <v>1.06130787</v>
      </c>
      <c r="I551" s="12">
        <f t="shared" si="168"/>
        <v>7.0000000000000007E-2</v>
      </c>
      <c r="J551" s="34">
        <f t="shared" si="174"/>
        <v>44061</v>
      </c>
      <c r="K551" s="2">
        <f t="shared" si="175"/>
        <v>371</v>
      </c>
      <c r="L551" s="17">
        <f t="shared" si="176"/>
        <v>371</v>
      </c>
      <c r="M551" s="11">
        <f t="shared" si="177"/>
        <v>1.1047384010000001</v>
      </c>
      <c r="N551" s="11">
        <f t="shared" ca="1" si="178"/>
        <v>1.172467559</v>
      </c>
      <c r="O551" s="17">
        <f t="shared" si="179"/>
        <v>0</v>
      </c>
      <c r="P551" s="13">
        <f t="shared" ca="1" si="180"/>
        <v>172.46755899999999</v>
      </c>
      <c r="Q551" s="20">
        <f t="shared" si="166"/>
        <v>0</v>
      </c>
      <c r="R551" s="13">
        <f t="shared" si="181"/>
        <v>0</v>
      </c>
      <c r="S551" s="4" t="str">
        <f t="shared" si="182"/>
        <v>A+J=</v>
      </c>
      <c r="T551" s="34">
        <f t="shared" si="183"/>
        <v>45383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>
        <f t="shared" si="167"/>
        <v>44601</v>
      </c>
      <c r="B552" s="69">
        <f t="shared" ca="1" si="169"/>
        <v>1173.2534700000001</v>
      </c>
      <c r="C552" s="6">
        <f t="shared" si="170"/>
        <v>1000</v>
      </c>
      <c r="D552" s="12">
        <f ca="1">IF(A552&lt;$B$1,VLOOKUP(A552,[1]DI!$A$4:$B$15000,2,FALSE),0)</f>
        <v>0.1065</v>
      </c>
      <c r="E552" s="13">
        <f t="shared" ca="1" si="171"/>
        <v>1.00040168</v>
      </c>
      <c r="F552" s="13">
        <f ca="1">(TRUNC(PRODUCT($E$12:$E551),16))</f>
        <v>1.0617341729071199</v>
      </c>
      <c r="G552" s="13">
        <f t="shared" si="172"/>
        <v>1</v>
      </c>
      <c r="H552" s="13">
        <f t="shared" ca="1" si="173"/>
        <v>1.06173417</v>
      </c>
      <c r="I552" s="12">
        <f t="shared" si="168"/>
        <v>7.0000000000000007E-2</v>
      </c>
      <c r="J552" s="34">
        <f t="shared" si="174"/>
        <v>44061</v>
      </c>
      <c r="K552" s="2">
        <f t="shared" si="175"/>
        <v>372</v>
      </c>
      <c r="L552" s="17">
        <f t="shared" si="176"/>
        <v>372</v>
      </c>
      <c r="M552" s="11">
        <f t="shared" si="177"/>
        <v>1.105035048</v>
      </c>
      <c r="N552" s="11">
        <f t="shared" ca="1" si="178"/>
        <v>1.1732534699999999</v>
      </c>
      <c r="O552" s="17">
        <f t="shared" si="179"/>
        <v>0</v>
      </c>
      <c r="P552" s="13">
        <f t="shared" ca="1" si="180"/>
        <v>173.25346999999999</v>
      </c>
      <c r="Q552" s="20">
        <f t="shared" si="166"/>
        <v>0</v>
      </c>
      <c r="R552" s="13">
        <f t="shared" si="181"/>
        <v>0</v>
      </c>
      <c r="S552" s="4" t="str">
        <f t="shared" si="182"/>
        <v>A+J=</v>
      </c>
      <c r="T552" s="34">
        <f t="shared" si="183"/>
        <v>45383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>
        <f t="shared" si="167"/>
        <v>44602</v>
      </c>
      <c r="B553" s="69">
        <f t="shared" ca="1" si="169"/>
        <v>1174.0399170000001</v>
      </c>
      <c r="C553" s="6">
        <f t="shared" si="170"/>
        <v>1000</v>
      </c>
      <c r="D553" s="12">
        <f ca="1">IF(A553&lt;$B$1,VLOOKUP(A553,[1]DI!$A$4:$B$15000,2,FALSE),0)</f>
        <v>0.1065</v>
      </c>
      <c r="E553" s="13">
        <f t="shared" ca="1" si="171"/>
        <v>1.00040168</v>
      </c>
      <c r="F553" s="13">
        <f ca="1">(TRUNC(PRODUCT($E$12:$E552),16))</f>
        <v>1.0621606502897001</v>
      </c>
      <c r="G553" s="13">
        <f t="shared" si="172"/>
        <v>1</v>
      </c>
      <c r="H553" s="13">
        <f t="shared" ca="1" si="173"/>
        <v>1.06216065</v>
      </c>
      <c r="I553" s="12">
        <f t="shared" si="168"/>
        <v>7.0000000000000007E-2</v>
      </c>
      <c r="J553" s="34">
        <f t="shared" si="174"/>
        <v>44061</v>
      </c>
      <c r="K553" s="2">
        <f t="shared" si="175"/>
        <v>373</v>
      </c>
      <c r="L553" s="17">
        <f t="shared" si="176"/>
        <v>373</v>
      </c>
      <c r="M553" s="11">
        <f t="shared" si="177"/>
        <v>1.105331775</v>
      </c>
      <c r="N553" s="11">
        <f t="shared" ca="1" si="178"/>
        <v>1.174039917</v>
      </c>
      <c r="O553" s="17">
        <f t="shared" si="179"/>
        <v>0</v>
      </c>
      <c r="P553" s="13">
        <f t="shared" ca="1" si="180"/>
        <v>174.039917</v>
      </c>
      <c r="Q553" s="20">
        <f t="shared" si="166"/>
        <v>0</v>
      </c>
      <c r="R553" s="13">
        <f t="shared" si="181"/>
        <v>0</v>
      </c>
      <c r="S553" s="4" t="str">
        <f t="shared" si="182"/>
        <v>A+J=</v>
      </c>
      <c r="T553" s="34">
        <f t="shared" si="183"/>
        <v>45383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>
        <f t="shared" si="167"/>
        <v>44603</v>
      </c>
      <c r="B554" s="69">
        <f t="shared" ca="1" si="169"/>
        <v>1174.82689</v>
      </c>
      <c r="C554" s="6">
        <f t="shared" si="170"/>
        <v>1000</v>
      </c>
      <c r="D554" s="12">
        <f ca="1">IF(A554&lt;$B$1,VLOOKUP(A554,[1]DI!$A$4:$B$15000,2,FALSE),0)</f>
        <v>0.1065</v>
      </c>
      <c r="E554" s="13">
        <f t="shared" ca="1" si="171"/>
        <v>1.00040168</v>
      </c>
      <c r="F554" s="13">
        <f ca="1">(TRUNC(PRODUCT($E$12:$E553),16))</f>
        <v>1.06258729897971</v>
      </c>
      <c r="G554" s="13">
        <f t="shared" si="172"/>
        <v>1</v>
      </c>
      <c r="H554" s="13">
        <f t="shared" ca="1" si="173"/>
        <v>1.0625872999999999</v>
      </c>
      <c r="I554" s="12">
        <f t="shared" si="168"/>
        <v>7.0000000000000007E-2</v>
      </c>
      <c r="J554" s="34">
        <f t="shared" si="174"/>
        <v>44061</v>
      </c>
      <c r="K554" s="2">
        <f t="shared" si="175"/>
        <v>374</v>
      </c>
      <c r="L554" s="17">
        <f t="shared" si="176"/>
        <v>374</v>
      </c>
      <c r="M554" s="11">
        <f t="shared" si="177"/>
        <v>1.105628582</v>
      </c>
      <c r="N554" s="11">
        <f t="shared" ca="1" si="178"/>
        <v>1.1748268900000001</v>
      </c>
      <c r="O554" s="17">
        <f t="shared" si="179"/>
        <v>0</v>
      </c>
      <c r="P554" s="13">
        <f t="shared" ca="1" si="180"/>
        <v>174.82688999999999</v>
      </c>
      <c r="Q554" s="20">
        <f t="shared" si="166"/>
        <v>0</v>
      </c>
      <c r="R554" s="13">
        <f t="shared" si="181"/>
        <v>0</v>
      </c>
      <c r="S554" s="4" t="str">
        <f t="shared" si="182"/>
        <v>A+J=</v>
      </c>
      <c r="T554" s="34">
        <f t="shared" si="183"/>
        <v>45383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>
        <f t="shared" si="167"/>
        <v>44604</v>
      </c>
      <c r="B555" s="69">
        <f t="shared" ca="1" si="169"/>
        <v>1175.6143890000001</v>
      </c>
      <c r="C555" s="6">
        <f t="shared" si="170"/>
        <v>1000</v>
      </c>
      <c r="D555" s="12">
        <f ca="1">IF(A555&lt;$B$1,VLOOKUP(A555,[1]DI!$A$4:$B$15000,2,FALSE),0)</f>
        <v>0</v>
      </c>
      <c r="E555" s="13">
        <f t="shared" ca="1" si="171"/>
        <v>1</v>
      </c>
      <c r="F555" s="13">
        <f ca="1">(TRUNC(PRODUCT($E$12:$E554),16))</f>
        <v>1.0630141190459601</v>
      </c>
      <c r="G555" s="13">
        <f t="shared" si="172"/>
        <v>1</v>
      </c>
      <c r="H555" s="13">
        <f t="shared" ca="1" si="173"/>
        <v>1.0630141200000001</v>
      </c>
      <c r="I555" s="12">
        <f t="shared" si="168"/>
        <v>7.0000000000000007E-2</v>
      </c>
      <c r="J555" s="34">
        <f t="shared" si="174"/>
        <v>44061</v>
      </c>
      <c r="K555" s="2">
        <f t="shared" si="175"/>
        <v>374</v>
      </c>
      <c r="L555" s="17">
        <f t="shared" si="176"/>
        <v>375</v>
      </c>
      <c r="M555" s="11">
        <f t="shared" si="177"/>
        <v>1.105925469</v>
      </c>
      <c r="N555" s="11">
        <f t="shared" ca="1" si="178"/>
        <v>1.1756143889999999</v>
      </c>
      <c r="O555" s="17">
        <f t="shared" si="179"/>
        <v>0</v>
      </c>
      <c r="P555" s="13">
        <f t="shared" ca="1" si="180"/>
        <v>175.61438899999999</v>
      </c>
      <c r="Q555" s="20">
        <f t="shared" si="166"/>
        <v>0</v>
      </c>
      <c r="R555" s="13">
        <f t="shared" si="181"/>
        <v>0</v>
      </c>
      <c r="S555" s="4" t="str">
        <f t="shared" si="182"/>
        <v>A+J=</v>
      </c>
      <c r="T555" s="34">
        <f t="shared" si="183"/>
        <v>45383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ht="15" x14ac:dyDescent="0.25">
      <c r="A556" s="42">
        <f t="shared" si="167"/>
        <v>44605</v>
      </c>
      <c r="B556" s="69">
        <f t="shared" ca="1" si="169"/>
        <v>1175.6143890000001</v>
      </c>
      <c r="C556" s="6">
        <f t="shared" si="170"/>
        <v>1000</v>
      </c>
      <c r="D556" s="12">
        <f ca="1">IF(A556&lt;$B$1,VLOOKUP(A556,[1]DI!$A$4:$B$15000,2,FALSE),0)</f>
        <v>0</v>
      </c>
      <c r="E556" s="13">
        <f t="shared" ca="1" si="171"/>
        <v>1</v>
      </c>
      <c r="F556" s="13">
        <f ca="1">(TRUNC(PRODUCT($E$12:$E555),16))</f>
        <v>1.0630141190459601</v>
      </c>
      <c r="G556" s="13">
        <f t="shared" si="172"/>
        <v>1</v>
      </c>
      <c r="H556" s="13">
        <f t="shared" ca="1" si="173"/>
        <v>1.0630141200000001</v>
      </c>
      <c r="I556" s="12">
        <f t="shared" si="168"/>
        <v>7.0000000000000007E-2</v>
      </c>
      <c r="J556" s="34">
        <f t="shared" si="174"/>
        <v>44061</v>
      </c>
      <c r="K556" s="2">
        <f t="shared" si="175"/>
        <v>374</v>
      </c>
      <c r="L556" s="17">
        <f t="shared" si="176"/>
        <v>375</v>
      </c>
      <c r="M556" s="11">
        <f t="shared" si="177"/>
        <v>1.105925469</v>
      </c>
      <c r="N556" s="11">
        <f t="shared" ca="1" si="178"/>
        <v>1.1756143889999999</v>
      </c>
      <c r="O556" s="17">
        <f t="shared" si="179"/>
        <v>0</v>
      </c>
      <c r="P556" s="13">
        <f t="shared" ca="1" si="180"/>
        <v>175.61438899999999</v>
      </c>
      <c r="Q556" s="20">
        <f t="shared" si="166"/>
        <v>0</v>
      </c>
      <c r="R556" s="13">
        <f t="shared" si="181"/>
        <v>0</v>
      </c>
      <c r="S556" s="4" t="str">
        <f t="shared" si="182"/>
        <v>A+J=</v>
      </c>
      <c r="T556" s="34">
        <f t="shared" si="183"/>
        <v>45383</v>
      </c>
      <c r="U556" s="134" t="s">
        <v>3</v>
      </c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ht="15" x14ac:dyDescent="0.25">
      <c r="A557" s="42">
        <f t="shared" si="167"/>
        <v>44606</v>
      </c>
      <c r="B557" s="69">
        <f t="shared" ca="1" si="169"/>
        <v>1175.6143890000001</v>
      </c>
      <c r="C557" s="6">
        <f t="shared" si="170"/>
        <v>1000</v>
      </c>
      <c r="D557" s="12">
        <f ca="1">IF(A557&lt;$B$1,VLOOKUP(A557,[1]DI!$A$4:$B$15000,2,FALSE),0)</f>
        <v>0.1065</v>
      </c>
      <c r="E557" s="13">
        <f t="shared" ca="1" si="171"/>
        <v>1.00040168</v>
      </c>
      <c r="F557" s="13">
        <f ca="1">(TRUNC(PRODUCT($E$12:$E556),16))</f>
        <v>1.0630141190459601</v>
      </c>
      <c r="G557" s="13">
        <f t="shared" si="172"/>
        <v>1</v>
      </c>
      <c r="H557" s="13">
        <f t="shared" ca="1" si="173"/>
        <v>1.0630141200000001</v>
      </c>
      <c r="I557" s="12">
        <f t="shared" si="168"/>
        <v>7.0000000000000007E-2</v>
      </c>
      <c r="J557" s="34">
        <f t="shared" si="174"/>
        <v>44061</v>
      </c>
      <c r="K557" s="2">
        <f t="shared" si="175"/>
        <v>375</v>
      </c>
      <c r="L557" s="17">
        <f t="shared" si="176"/>
        <v>375</v>
      </c>
      <c r="M557" s="11">
        <f t="shared" si="177"/>
        <v>1.105925469</v>
      </c>
      <c r="N557" s="11">
        <f t="shared" ca="1" si="178"/>
        <v>1.1756143889999999</v>
      </c>
      <c r="O557" s="17">
        <f t="shared" si="179"/>
        <v>0</v>
      </c>
      <c r="P557" s="13">
        <f t="shared" ca="1" si="180"/>
        <v>175.61438899999999</v>
      </c>
      <c r="Q557" s="20">
        <f t="shared" si="166"/>
        <v>0</v>
      </c>
      <c r="R557" s="13">
        <f t="shared" si="181"/>
        <v>0</v>
      </c>
      <c r="S557" s="4" t="str">
        <f t="shared" si="182"/>
        <v>A+J=</v>
      </c>
      <c r="T557" s="34">
        <f t="shared" si="183"/>
        <v>45383</v>
      </c>
      <c r="U557" s="134" t="s">
        <v>86</v>
      </c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ht="15.75" x14ac:dyDescent="0.25">
      <c r="A558" s="124">
        <f t="shared" si="167"/>
        <v>44607</v>
      </c>
      <c r="B558" s="125">
        <f t="shared" ref="B558:B600" ca="1" si="184">IF(A558&lt;=TODAY(),C558+P558,IF(AND(A558&gt;TODAY(),A558&lt;=$B$1),IF(VLOOKUP(TODAY(),$A$10:$D$5000,4,FALSE)=0,"n.d",C558+P558),"n.d"))</f>
        <v>1176.4024139999999</v>
      </c>
      <c r="C558" s="126">
        <f t="shared" ref="C558:C600" si="185">(C557-R557)</f>
        <v>1000</v>
      </c>
      <c r="D558" s="12">
        <f ca="1">IF(A558&lt;$B$1,VLOOKUP(A558,[1]DI!$A$4:$B$15000,2,FALSE),0)</f>
        <v>0.1065</v>
      </c>
      <c r="E558" s="128">
        <f t="shared" ref="E558:E600" ca="1" si="186">ROUND(((1+D558)^(1/252)),8)</f>
        <v>1.00040168</v>
      </c>
      <c r="F558" s="128">
        <f ca="1">(TRUNC(PRODUCT($E$12:$E557),16))</f>
        <v>1.0634411105573001</v>
      </c>
      <c r="G558" s="128">
        <f t="shared" ref="G558:G600" si="187">IF(O557&gt;0,F557,G557)</f>
        <v>1</v>
      </c>
      <c r="H558" s="128">
        <f t="shared" ref="H558:H600" ca="1" si="188">ROUND(F558/G558,8)</f>
        <v>1.0634411100000001</v>
      </c>
      <c r="I558" s="127">
        <f t="shared" si="168"/>
        <v>7.0000000000000007E-2</v>
      </c>
      <c r="J558" s="124">
        <f t="shared" ref="J558:J600" si="189">IF(O557&gt;0,VLOOKUP(O557,W$12:AG$150,2),J557)</f>
        <v>44061</v>
      </c>
      <c r="K558" s="129">
        <f t="shared" ref="K558:K600" si="190">IF(A558&gt;J558,IF(NETWORKDAYS(J558,A558,$W$21:$W$544)-1=0,1,NETWORKDAYS(J558,A558,$W$21:$W$544)-1),0)</f>
        <v>376</v>
      </c>
      <c r="L558" s="130">
        <f t="shared" ref="L558:L600" si="191">IF(AND(K558=1,K557=1),1,IF(K558&gt;0,IF(K558=K557,K558+1,K558),0))</f>
        <v>376</v>
      </c>
      <c r="M558" s="131">
        <f t="shared" ref="M558:M600" si="192">ROUND((I558+1)^(L558/252),9)</f>
        <v>1.1062224350000001</v>
      </c>
      <c r="N558" s="131">
        <f t="shared" ref="N558:N600" ca="1" si="193">ROUND(H558*M558,9)</f>
        <v>1.176402414</v>
      </c>
      <c r="O558" s="130">
        <f t="shared" ref="O558:O600" si="194">IF(VLOOKUP(A558,X$12:AE$150,8)=VLOOKUP(A557,X$12:AE$150,8),0,VLOOKUP(A558,X$12:AE$150,8))</f>
        <v>0</v>
      </c>
      <c r="P558" s="128">
        <f t="shared" ref="P558:P600" ca="1" si="195">TRUNC(((N558-1)*C558),8)</f>
        <v>176.40241399999999</v>
      </c>
      <c r="Q558" s="132">
        <f t="shared" si="166"/>
        <v>0</v>
      </c>
      <c r="R558" s="128">
        <f t="shared" ref="R558:R600" si="196">IF(Q558&gt;0,TRUNC(Q558*C$12,8),0)</f>
        <v>0</v>
      </c>
      <c r="S558" s="133" t="str">
        <f t="shared" ref="S558:S600" si="197">IF(O557&gt;0,VLOOKUP(O557,W$12:AG$150,10),S557)</f>
        <v>A+J=</v>
      </c>
      <c r="T558" s="124">
        <f t="shared" ref="T558:T600" si="198">IF(O557&gt;0,VLOOKUP(O557,W$12:AG$150,11),T557)</f>
        <v>45383</v>
      </c>
      <c r="U558" s="135">
        <f ca="1">TRUNC(0.01*(C558+P558),8)</f>
        <v>11.76402414</v>
      </c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>
        <f t="shared" si="167"/>
        <v>44608</v>
      </c>
      <c r="B559" s="69">
        <f t="shared" ca="1" si="184"/>
        <v>1177.1909660000001</v>
      </c>
      <c r="C559" s="6">
        <f t="shared" si="185"/>
        <v>1000</v>
      </c>
      <c r="D559" s="12">
        <f ca="1">IF(A559&lt;$B$1,VLOOKUP(A559,[1]DI!$A$4:$B$15000,2,FALSE),0)</f>
        <v>0.1065</v>
      </c>
      <c r="E559" s="13">
        <f t="shared" ca="1" si="186"/>
        <v>1.00040168</v>
      </c>
      <c r="F559" s="13">
        <f ca="1">(TRUNC(PRODUCT($E$12:$E558),16))</f>
        <v>1.06386827358259</v>
      </c>
      <c r="G559" s="13">
        <f t="shared" si="187"/>
        <v>1</v>
      </c>
      <c r="H559" s="13">
        <f t="shared" ca="1" si="188"/>
        <v>1.0638682699999999</v>
      </c>
      <c r="I559" s="12">
        <f t="shared" si="168"/>
        <v>7.0000000000000007E-2</v>
      </c>
      <c r="J559" s="34">
        <f t="shared" si="189"/>
        <v>44061</v>
      </c>
      <c r="K559" s="2">
        <f t="shared" si="190"/>
        <v>377</v>
      </c>
      <c r="L559" s="17">
        <f t="shared" si="191"/>
        <v>377</v>
      </c>
      <c r="M559" s="11">
        <f t="shared" si="192"/>
        <v>1.1065194810000001</v>
      </c>
      <c r="N559" s="11">
        <f t="shared" ca="1" si="193"/>
        <v>1.1771909659999999</v>
      </c>
      <c r="O559" s="17">
        <f t="shared" si="194"/>
        <v>0</v>
      </c>
      <c r="P559" s="13">
        <f t="shared" ca="1" si="195"/>
        <v>177.190966</v>
      </c>
      <c r="Q559" s="20">
        <f t="shared" si="166"/>
        <v>0</v>
      </c>
      <c r="R559" s="13">
        <f t="shared" si="196"/>
        <v>0</v>
      </c>
      <c r="S559" s="4" t="str">
        <f t="shared" si="197"/>
        <v>A+J=</v>
      </c>
      <c r="T559" s="34">
        <f t="shared" si="198"/>
        <v>45383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>
        <f t="shared" si="167"/>
        <v>44609</v>
      </c>
      <c r="B560" s="69">
        <f t="shared" ca="1" si="184"/>
        <v>1177.980055</v>
      </c>
      <c r="C560" s="6">
        <f t="shared" si="185"/>
        <v>1000</v>
      </c>
      <c r="D560" s="12">
        <f ca="1">IF(A560&lt;$B$1,VLOOKUP(A560,[1]DI!$A$4:$B$15000,2,FALSE),0)</f>
        <v>0.1065</v>
      </c>
      <c r="E560" s="13">
        <f t="shared" ca="1" si="186"/>
        <v>1.00040168</v>
      </c>
      <c r="F560" s="13">
        <f ca="1">(TRUNC(PRODUCT($E$12:$E559),16))</f>
        <v>1.06429560819072</v>
      </c>
      <c r="G560" s="13">
        <f t="shared" si="187"/>
        <v>1</v>
      </c>
      <c r="H560" s="13">
        <f t="shared" ca="1" si="188"/>
        <v>1.0642956100000001</v>
      </c>
      <c r="I560" s="12">
        <f t="shared" si="168"/>
        <v>7.0000000000000007E-2</v>
      </c>
      <c r="J560" s="34">
        <f t="shared" si="189"/>
        <v>44061</v>
      </c>
      <c r="K560" s="2">
        <f t="shared" si="190"/>
        <v>378</v>
      </c>
      <c r="L560" s="17">
        <f t="shared" si="191"/>
        <v>378</v>
      </c>
      <c r="M560" s="11">
        <f t="shared" si="192"/>
        <v>1.106816606</v>
      </c>
      <c r="N560" s="11">
        <f t="shared" ca="1" si="193"/>
        <v>1.1779800549999999</v>
      </c>
      <c r="O560" s="17">
        <f t="shared" si="194"/>
        <v>0</v>
      </c>
      <c r="P560" s="13">
        <f t="shared" ca="1" si="195"/>
        <v>177.98005499999999</v>
      </c>
      <c r="Q560" s="20">
        <f t="shared" si="166"/>
        <v>0</v>
      </c>
      <c r="R560" s="13">
        <f t="shared" si="196"/>
        <v>0</v>
      </c>
      <c r="S560" s="4" t="str">
        <f t="shared" si="197"/>
        <v>A+J=</v>
      </c>
      <c r="T560" s="34">
        <f t="shared" si="198"/>
        <v>45383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>
        <f t="shared" si="167"/>
        <v>44610</v>
      </c>
      <c r="B561" s="69">
        <f t="shared" ca="1" si="184"/>
        <v>1178.769661</v>
      </c>
      <c r="C561" s="6">
        <f t="shared" si="185"/>
        <v>1000</v>
      </c>
      <c r="D561" s="12">
        <f ca="1">IF(A561&lt;$B$1,VLOOKUP(A561,[1]DI!$A$4:$B$15000,2,FALSE),0)</f>
        <v>0.1065</v>
      </c>
      <c r="E561" s="13">
        <f t="shared" ca="1" si="186"/>
        <v>1.00040168</v>
      </c>
      <c r="F561" s="13">
        <f ca="1">(TRUNC(PRODUCT($E$12:$E560),16))</f>
        <v>1.06472311445062</v>
      </c>
      <c r="G561" s="13">
        <f t="shared" si="187"/>
        <v>1</v>
      </c>
      <c r="H561" s="13">
        <f t="shared" ca="1" si="188"/>
        <v>1.0647231100000001</v>
      </c>
      <c r="I561" s="12">
        <f t="shared" si="168"/>
        <v>7.0000000000000007E-2</v>
      </c>
      <c r="J561" s="34">
        <f t="shared" si="189"/>
        <v>44061</v>
      </c>
      <c r="K561" s="2">
        <f t="shared" si="190"/>
        <v>379</v>
      </c>
      <c r="L561" s="17">
        <f t="shared" si="191"/>
        <v>379</v>
      </c>
      <c r="M561" s="11">
        <f t="shared" si="192"/>
        <v>1.1071138119999999</v>
      </c>
      <c r="N561" s="11">
        <f t="shared" ca="1" si="193"/>
        <v>1.178769661</v>
      </c>
      <c r="O561" s="17">
        <f t="shared" si="194"/>
        <v>0</v>
      </c>
      <c r="P561" s="13">
        <f t="shared" ca="1" si="195"/>
        <v>178.76966100000001</v>
      </c>
      <c r="Q561" s="20">
        <f t="shared" si="166"/>
        <v>0</v>
      </c>
      <c r="R561" s="13">
        <f t="shared" si="196"/>
        <v>0</v>
      </c>
      <c r="S561" s="4" t="str">
        <f t="shared" si="197"/>
        <v>A+J=</v>
      </c>
      <c r="T561" s="34">
        <f t="shared" si="198"/>
        <v>45383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>
        <f t="shared" si="167"/>
        <v>44611</v>
      </c>
      <c r="B562" s="69">
        <f t="shared" ca="1" si="184"/>
        <v>1179.5598050000001</v>
      </c>
      <c r="C562" s="6">
        <f t="shared" si="185"/>
        <v>1000</v>
      </c>
      <c r="D562" s="12">
        <f ca="1">IF(A562&lt;$B$1,VLOOKUP(A562,[1]DI!$A$4:$B$15000,2,FALSE),0)</f>
        <v>0</v>
      </c>
      <c r="E562" s="13">
        <f t="shared" ca="1" si="186"/>
        <v>1</v>
      </c>
      <c r="F562" s="13">
        <f ca="1">(TRUNC(PRODUCT($E$12:$E561),16))</f>
        <v>1.06515079243123</v>
      </c>
      <c r="G562" s="13">
        <f t="shared" si="187"/>
        <v>1</v>
      </c>
      <c r="H562" s="13">
        <f t="shared" ca="1" si="188"/>
        <v>1.0651507899999999</v>
      </c>
      <c r="I562" s="12">
        <f t="shared" si="168"/>
        <v>7.0000000000000007E-2</v>
      </c>
      <c r="J562" s="34">
        <f t="shared" si="189"/>
        <v>44061</v>
      </c>
      <c r="K562" s="2">
        <f t="shared" si="190"/>
        <v>379</v>
      </c>
      <c r="L562" s="17">
        <f t="shared" si="191"/>
        <v>380</v>
      </c>
      <c r="M562" s="11">
        <f t="shared" si="192"/>
        <v>1.107411097</v>
      </c>
      <c r="N562" s="11">
        <f t="shared" ca="1" si="193"/>
        <v>1.179559805</v>
      </c>
      <c r="O562" s="17">
        <f t="shared" si="194"/>
        <v>0</v>
      </c>
      <c r="P562" s="13">
        <f t="shared" ca="1" si="195"/>
        <v>179.55980500000001</v>
      </c>
      <c r="Q562" s="20">
        <f t="shared" si="166"/>
        <v>0</v>
      </c>
      <c r="R562" s="13">
        <f t="shared" si="196"/>
        <v>0</v>
      </c>
      <c r="S562" s="4" t="str">
        <f t="shared" si="197"/>
        <v>A+J=</v>
      </c>
      <c r="T562" s="34">
        <f t="shared" si="198"/>
        <v>45383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>
        <f t="shared" si="167"/>
        <v>44612</v>
      </c>
      <c r="B563" s="69">
        <f t="shared" ca="1" si="184"/>
        <v>1179.5598050000001</v>
      </c>
      <c r="C563" s="6">
        <f t="shared" si="185"/>
        <v>1000</v>
      </c>
      <c r="D563" s="12">
        <f ca="1">IF(A563&lt;$B$1,VLOOKUP(A563,[1]DI!$A$4:$B$15000,2,FALSE),0)</f>
        <v>0</v>
      </c>
      <c r="E563" s="13">
        <f t="shared" ca="1" si="186"/>
        <v>1</v>
      </c>
      <c r="F563" s="13">
        <f ca="1">(TRUNC(PRODUCT($E$12:$E562),16))</f>
        <v>1.06515079243123</v>
      </c>
      <c r="G563" s="13">
        <f t="shared" si="187"/>
        <v>1</v>
      </c>
      <c r="H563" s="13">
        <f t="shared" ca="1" si="188"/>
        <v>1.0651507899999999</v>
      </c>
      <c r="I563" s="12">
        <f t="shared" si="168"/>
        <v>7.0000000000000007E-2</v>
      </c>
      <c r="J563" s="34">
        <f t="shared" si="189"/>
        <v>44061</v>
      </c>
      <c r="K563" s="2">
        <f t="shared" si="190"/>
        <v>379</v>
      </c>
      <c r="L563" s="17">
        <f t="shared" si="191"/>
        <v>380</v>
      </c>
      <c r="M563" s="11">
        <f t="shared" si="192"/>
        <v>1.107411097</v>
      </c>
      <c r="N563" s="11">
        <f t="shared" ca="1" si="193"/>
        <v>1.179559805</v>
      </c>
      <c r="O563" s="17">
        <f t="shared" si="194"/>
        <v>0</v>
      </c>
      <c r="P563" s="13">
        <f t="shared" ca="1" si="195"/>
        <v>179.55980500000001</v>
      </c>
      <c r="Q563" s="20">
        <f t="shared" si="166"/>
        <v>0</v>
      </c>
      <c r="R563" s="13">
        <f t="shared" si="196"/>
        <v>0</v>
      </c>
      <c r="S563" s="4" t="str">
        <f t="shared" si="197"/>
        <v>A+J=</v>
      </c>
      <c r="T563" s="34">
        <f t="shared" si="198"/>
        <v>45383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>
        <f t="shared" si="167"/>
        <v>44613</v>
      </c>
      <c r="B564" s="69">
        <f t="shared" ca="1" si="184"/>
        <v>1179.5598050000001</v>
      </c>
      <c r="C564" s="6">
        <f t="shared" si="185"/>
        <v>1000</v>
      </c>
      <c r="D564" s="12">
        <f ca="1">IF(A564&lt;$B$1,VLOOKUP(A564,[1]DI!$A$4:$B$15000,2,FALSE),0)</f>
        <v>0.1065</v>
      </c>
      <c r="E564" s="13">
        <f t="shared" ca="1" si="186"/>
        <v>1.00040168</v>
      </c>
      <c r="F564" s="13">
        <f ca="1">(TRUNC(PRODUCT($E$12:$E563),16))</f>
        <v>1.06515079243123</v>
      </c>
      <c r="G564" s="13">
        <f t="shared" si="187"/>
        <v>1</v>
      </c>
      <c r="H564" s="13">
        <f t="shared" ca="1" si="188"/>
        <v>1.0651507899999999</v>
      </c>
      <c r="I564" s="12">
        <f t="shared" si="168"/>
        <v>7.0000000000000007E-2</v>
      </c>
      <c r="J564" s="34">
        <f t="shared" si="189"/>
        <v>44061</v>
      </c>
      <c r="K564" s="2">
        <f t="shared" si="190"/>
        <v>380</v>
      </c>
      <c r="L564" s="17">
        <f t="shared" si="191"/>
        <v>380</v>
      </c>
      <c r="M564" s="11">
        <f t="shared" si="192"/>
        <v>1.107411097</v>
      </c>
      <c r="N564" s="11">
        <f t="shared" ca="1" si="193"/>
        <v>1.179559805</v>
      </c>
      <c r="O564" s="17">
        <f t="shared" si="194"/>
        <v>0</v>
      </c>
      <c r="P564" s="13">
        <f t="shared" ca="1" si="195"/>
        <v>179.55980500000001</v>
      </c>
      <c r="Q564" s="20">
        <f t="shared" si="166"/>
        <v>0</v>
      </c>
      <c r="R564" s="13">
        <f t="shared" si="196"/>
        <v>0</v>
      </c>
      <c r="S564" s="4" t="str">
        <f t="shared" si="197"/>
        <v>A+J=</v>
      </c>
      <c r="T564" s="34">
        <f t="shared" si="198"/>
        <v>45383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>
        <f t="shared" si="167"/>
        <v>44614</v>
      </c>
      <c r="B565" s="69">
        <f t="shared" ca="1" si="184"/>
        <v>1180.3504760000001</v>
      </c>
      <c r="C565" s="6">
        <f t="shared" si="185"/>
        <v>1000</v>
      </c>
      <c r="D565" s="12">
        <f ca="1">IF(A565&lt;$B$1,VLOOKUP(A565,[1]DI!$A$4:$B$15000,2,FALSE),0)</f>
        <v>0.1065</v>
      </c>
      <c r="E565" s="13">
        <f t="shared" ca="1" si="186"/>
        <v>1.00040168</v>
      </c>
      <c r="F565" s="13">
        <f ca="1">(TRUNC(PRODUCT($E$12:$E564),16))</f>
        <v>1.0655786422015301</v>
      </c>
      <c r="G565" s="13">
        <f t="shared" si="187"/>
        <v>1</v>
      </c>
      <c r="H565" s="13">
        <f t="shared" ca="1" si="188"/>
        <v>1.06557864</v>
      </c>
      <c r="I565" s="12">
        <f t="shared" si="168"/>
        <v>7.0000000000000007E-2</v>
      </c>
      <c r="J565" s="34">
        <f t="shared" si="189"/>
        <v>44061</v>
      </c>
      <c r="K565" s="2">
        <f t="shared" si="190"/>
        <v>381</v>
      </c>
      <c r="L565" s="17">
        <f t="shared" si="191"/>
        <v>381</v>
      </c>
      <c r="M565" s="11">
        <f t="shared" si="192"/>
        <v>1.1077084619999999</v>
      </c>
      <c r="N565" s="11">
        <f t="shared" ca="1" si="193"/>
        <v>1.1803504760000001</v>
      </c>
      <c r="O565" s="17">
        <f t="shared" si="194"/>
        <v>0</v>
      </c>
      <c r="P565" s="13">
        <f t="shared" ca="1" si="195"/>
        <v>180.35047599999999</v>
      </c>
      <c r="Q565" s="20">
        <f t="shared" si="166"/>
        <v>0</v>
      </c>
      <c r="R565" s="13">
        <f t="shared" si="196"/>
        <v>0</v>
      </c>
      <c r="S565" s="4" t="str">
        <f t="shared" si="197"/>
        <v>A+J=</v>
      </c>
      <c r="T565" s="34">
        <f t="shared" si="198"/>
        <v>45383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>
        <f t="shared" si="167"/>
        <v>44615</v>
      </c>
      <c r="B566" s="69">
        <f t="shared" ca="1" si="184"/>
        <v>1181.141676</v>
      </c>
      <c r="C566" s="6">
        <f t="shared" si="185"/>
        <v>1000</v>
      </c>
      <c r="D566" s="12">
        <f ca="1">IF(A566&lt;$B$1,VLOOKUP(A566,[1]DI!$A$4:$B$15000,2,FALSE),0)</f>
        <v>0.1065</v>
      </c>
      <c r="E566" s="13">
        <f t="shared" ca="1" si="186"/>
        <v>1.00040168</v>
      </c>
      <c r="F566" s="13">
        <f ca="1">(TRUNC(PRODUCT($E$12:$E565),16))</f>
        <v>1.0660066638305301</v>
      </c>
      <c r="G566" s="13">
        <f t="shared" si="187"/>
        <v>1</v>
      </c>
      <c r="H566" s="13">
        <f t="shared" ca="1" si="188"/>
        <v>1.06600666</v>
      </c>
      <c r="I566" s="12">
        <f t="shared" si="168"/>
        <v>7.0000000000000007E-2</v>
      </c>
      <c r="J566" s="34">
        <f t="shared" si="189"/>
        <v>44061</v>
      </c>
      <c r="K566" s="2">
        <f t="shared" si="190"/>
        <v>382</v>
      </c>
      <c r="L566" s="17">
        <f t="shared" si="191"/>
        <v>382</v>
      </c>
      <c r="M566" s="11">
        <f t="shared" si="192"/>
        <v>1.1080059069999999</v>
      </c>
      <c r="N566" s="11">
        <f t="shared" ca="1" si="193"/>
        <v>1.181141676</v>
      </c>
      <c r="O566" s="17">
        <f t="shared" si="194"/>
        <v>0</v>
      </c>
      <c r="P566" s="13">
        <f t="shared" ca="1" si="195"/>
        <v>181.14167599999999</v>
      </c>
      <c r="Q566" s="20">
        <f t="shared" si="166"/>
        <v>0</v>
      </c>
      <c r="R566" s="13">
        <f t="shared" si="196"/>
        <v>0</v>
      </c>
      <c r="S566" s="4" t="str">
        <f t="shared" si="197"/>
        <v>A+J=</v>
      </c>
      <c r="T566" s="34">
        <f t="shared" si="198"/>
        <v>45383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>
        <f t="shared" si="167"/>
        <v>44616</v>
      </c>
      <c r="B567" s="69">
        <f t="shared" ca="1" si="184"/>
        <v>1181.933415</v>
      </c>
      <c r="C567" s="6">
        <f t="shared" si="185"/>
        <v>1000</v>
      </c>
      <c r="D567" s="12">
        <f ca="1">IF(A567&lt;$B$1,VLOOKUP(A567,[1]DI!$A$4:$B$15000,2,FALSE),0)</f>
        <v>0.1065</v>
      </c>
      <c r="E567" s="13">
        <f t="shared" ca="1" si="186"/>
        <v>1.00040168</v>
      </c>
      <c r="F567" s="13">
        <f ca="1">(TRUNC(PRODUCT($E$12:$E566),16))</f>
        <v>1.06643485738726</v>
      </c>
      <c r="G567" s="13">
        <f t="shared" si="187"/>
        <v>1</v>
      </c>
      <c r="H567" s="13">
        <f t="shared" ca="1" si="188"/>
        <v>1.06643486</v>
      </c>
      <c r="I567" s="12">
        <f t="shared" si="168"/>
        <v>7.0000000000000007E-2</v>
      </c>
      <c r="J567" s="34">
        <f t="shared" si="189"/>
        <v>44061</v>
      </c>
      <c r="K567" s="2">
        <f t="shared" si="190"/>
        <v>383</v>
      </c>
      <c r="L567" s="17">
        <f t="shared" si="191"/>
        <v>383</v>
      </c>
      <c r="M567" s="11">
        <f t="shared" si="192"/>
        <v>1.108303432</v>
      </c>
      <c r="N567" s="11">
        <f t="shared" ca="1" si="193"/>
        <v>1.181933415</v>
      </c>
      <c r="O567" s="17">
        <f t="shared" si="194"/>
        <v>0</v>
      </c>
      <c r="P567" s="13">
        <f t="shared" ca="1" si="195"/>
        <v>181.933415</v>
      </c>
      <c r="Q567" s="20">
        <f t="shared" si="166"/>
        <v>0</v>
      </c>
      <c r="R567" s="13">
        <f t="shared" si="196"/>
        <v>0</v>
      </c>
      <c r="S567" s="4" t="str">
        <f t="shared" si="197"/>
        <v>A+J=</v>
      </c>
      <c r="T567" s="34">
        <f t="shared" si="198"/>
        <v>45383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>
        <f t="shared" si="167"/>
        <v>44617</v>
      </c>
      <c r="B568" s="69">
        <f t="shared" ca="1" si="184"/>
        <v>1182.7256709999999</v>
      </c>
      <c r="C568" s="6">
        <f t="shared" si="185"/>
        <v>1000</v>
      </c>
      <c r="D568" s="12">
        <f ca="1">IF(A568&lt;$B$1,VLOOKUP(A568,[1]DI!$A$4:$B$15000,2,FALSE),0)</f>
        <v>0.1065</v>
      </c>
      <c r="E568" s="13">
        <f t="shared" ca="1" si="186"/>
        <v>1.00040168</v>
      </c>
      <c r="F568" s="13">
        <f ca="1">(TRUNC(PRODUCT($E$12:$E567),16))</f>
        <v>1.06686322294078</v>
      </c>
      <c r="G568" s="13">
        <f t="shared" si="187"/>
        <v>1</v>
      </c>
      <c r="H568" s="13">
        <f t="shared" ca="1" si="188"/>
        <v>1.0668632199999999</v>
      </c>
      <c r="I568" s="12">
        <f t="shared" si="168"/>
        <v>7.0000000000000007E-2</v>
      </c>
      <c r="J568" s="34">
        <f t="shared" si="189"/>
        <v>44061</v>
      </c>
      <c r="K568" s="2">
        <f t="shared" si="190"/>
        <v>384</v>
      </c>
      <c r="L568" s="17">
        <f t="shared" si="191"/>
        <v>384</v>
      </c>
      <c r="M568" s="11">
        <f t="shared" si="192"/>
        <v>1.108601036</v>
      </c>
      <c r="N568" s="11">
        <f t="shared" ca="1" si="193"/>
        <v>1.182725671</v>
      </c>
      <c r="O568" s="17">
        <f t="shared" si="194"/>
        <v>0</v>
      </c>
      <c r="P568" s="13">
        <f t="shared" ca="1" si="195"/>
        <v>182.72567100000001</v>
      </c>
      <c r="Q568" s="20">
        <f t="shared" si="166"/>
        <v>0</v>
      </c>
      <c r="R568" s="13">
        <f t="shared" si="196"/>
        <v>0</v>
      </c>
      <c r="S568" s="4" t="str">
        <f t="shared" si="197"/>
        <v>A+J=</v>
      </c>
      <c r="T568" s="34">
        <f t="shared" si="198"/>
        <v>45383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>
        <f t="shared" si="167"/>
        <v>44618</v>
      </c>
      <c r="B569" s="69">
        <f t="shared" ca="1" si="184"/>
        <v>1183.518468</v>
      </c>
      <c r="C569" s="6">
        <f t="shared" si="185"/>
        <v>1000</v>
      </c>
      <c r="D569" s="12">
        <f ca="1">IF(A569&lt;$B$1,VLOOKUP(A569,[1]DI!$A$4:$B$15000,2,FALSE),0)</f>
        <v>0</v>
      </c>
      <c r="E569" s="13">
        <f t="shared" ca="1" si="186"/>
        <v>1</v>
      </c>
      <c r="F569" s="13">
        <f ca="1">(TRUNC(PRODUCT($E$12:$E568),16))</f>
        <v>1.0672917605601699</v>
      </c>
      <c r="G569" s="13">
        <f t="shared" si="187"/>
        <v>1</v>
      </c>
      <c r="H569" s="13">
        <f t="shared" ca="1" si="188"/>
        <v>1.06729176</v>
      </c>
      <c r="I569" s="12">
        <f t="shared" si="168"/>
        <v>7.0000000000000007E-2</v>
      </c>
      <c r="J569" s="34">
        <f t="shared" si="189"/>
        <v>44061</v>
      </c>
      <c r="K569" s="2">
        <f t="shared" si="190"/>
        <v>384</v>
      </c>
      <c r="L569" s="17">
        <f t="shared" si="191"/>
        <v>385</v>
      </c>
      <c r="M569" s="11">
        <f t="shared" si="192"/>
        <v>1.1088987210000001</v>
      </c>
      <c r="N569" s="11">
        <f t="shared" ca="1" si="193"/>
        <v>1.1835184679999999</v>
      </c>
      <c r="O569" s="17">
        <f t="shared" si="194"/>
        <v>0</v>
      </c>
      <c r="P569" s="13">
        <f t="shared" ca="1" si="195"/>
        <v>183.51846800000001</v>
      </c>
      <c r="Q569" s="20">
        <f t="shared" si="166"/>
        <v>0</v>
      </c>
      <c r="R569" s="13">
        <f t="shared" si="196"/>
        <v>0</v>
      </c>
      <c r="S569" s="4" t="str">
        <f t="shared" si="197"/>
        <v>A+J=</v>
      </c>
      <c r="T569" s="34">
        <f t="shared" si="198"/>
        <v>45383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>
        <f t="shared" si="167"/>
        <v>44619</v>
      </c>
      <c r="B570" s="69">
        <f t="shared" ca="1" si="184"/>
        <v>1183.518468</v>
      </c>
      <c r="C570" s="6">
        <f t="shared" si="185"/>
        <v>1000</v>
      </c>
      <c r="D570" s="12">
        <f ca="1">IF(A570&lt;$B$1,VLOOKUP(A570,[1]DI!$A$4:$B$15000,2,FALSE),0)</f>
        <v>0</v>
      </c>
      <c r="E570" s="13">
        <f t="shared" ca="1" si="186"/>
        <v>1</v>
      </c>
      <c r="F570" s="13">
        <f ca="1">(TRUNC(PRODUCT($E$12:$E569),16))</f>
        <v>1.0672917605601699</v>
      </c>
      <c r="G570" s="13">
        <f t="shared" si="187"/>
        <v>1</v>
      </c>
      <c r="H570" s="13">
        <f t="shared" ca="1" si="188"/>
        <v>1.06729176</v>
      </c>
      <c r="I570" s="12">
        <f t="shared" si="168"/>
        <v>7.0000000000000007E-2</v>
      </c>
      <c r="J570" s="34">
        <f t="shared" si="189"/>
        <v>44061</v>
      </c>
      <c r="K570" s="2">
        <f t="shared" si="190"/>
        <v>384</v>
      </c>
      <c r="L570" s="17">
        <f t="shared" si="191"/>
        <v>385</v>
      </c>
      <c r="M570" s="11">
        <f t="shared" si="192"/>
        <v>1.1088987210000001</v>
      </c>
      <c r="N570" s="11">
        <f t="shared" ca="1" si="193"/>
        <v>1.1835184679999999</v>
      </c>
      <c r="O570" s="17">
        <f t="shared" si="194"/>
        <v>0</v>
      </c>
      <c r="P570" s="13">
        <f t="shared" ca="1" si="195"/>
        <v>183.51846800000001</v>
      </c>
      <c r="Q570" s="20">
        <f t="shared" si="166"/>
        <v>0</v>
      </c>
      <c r="R570" s="13">
        <f t="shared" si="196"/>
        <v>0</v>
      </c>
      <c r="S570" s="4" t="str">
        <f t="shared" si="197"/>
        <v>A+J=</v>
      </c>
      <c r="T570" s="34">
        <f t="shared" si="198"/>
        <v>45383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>
        <f t="shared" si="167"/>
        <v>44620</v>
      </c>
      <c r="B571" s="69">
        <f t="shared" ca="1" si="184"/>
        <v>1183.518468</v>
      </c>
      <c r="C571" s="6">
        <f t="shared" si="185"/>
        <v>1000</v>
      </c>
      <c r="D571" s="12">
        <f ca="1">IF(A571&lt;$B$1,VLOOKUP(A571,[1]DI!$A$4:$B$15000,2,FALSE),0)</f>
        <v>0</v>
      </c>
      <c r="E571" s="13">
        <f t="shared" ca="1" si="186"/>
        <v>1</v>
      </c>
      <c r="F571" s="13">
        <f ca="1">(TRUNC(PRODUCT($E$12:$E570),16))</f>
        <v>1.0672917605601699</v>
      </c>
      <c r="G571" s="13">
        <f t="shared" si="187"/>
        <v>1</v>
      </c>
      <c r="H571" s="13">
        <f t="shared" ca="1" si="188"/>
        <v>1.06729176</v>
      </c>
      <c r="I571" s="12">
        <f t="shared" si="168"/>
        <v>7.0000000000000007E-2</v>
      </c>
      <c r="J571" s="34">
        <f t="shared" si="189"/>
        <v>44061</v>
      </c>
      <c r="K571" s="2">
        <f t="shared" si="190"/>
        <v>384</v>
      </c>
      <c r="L571" s="17">
        <f t="shared" si="191"/>
        <v>385</v>
      </c>
      <c r="M571" s="11">
        <f t="shared" si="192"/>
        <v>1.1088987210000001</v>
      </c>
      <c r="N571" s="11">
        <f t="shared" ca="1" si="193"/>
        <v>1.1835184679999999</v>
      </c>
      <c r="O571" s="17">
        <f t="shared" si="194"/>
        <v>0</v>
      </c>
      <c r="P571" s="13">
        <f t="shared" ca="1" si="195"/>
        <v>183.51846800000001</v>
      </c>
      <c r="Q571" s="20">
        <f t="shared" si="166"/>
        <v>0</v>
      </c>
      <c r="R571" s="13">
        <f t="shared" si="196"/>
        <v>0</v>
      </c>
      <c r="S571" s="4" t="str">
        <f t="shared" si="197"/>
        <v>A+J=</v>
      </c>
      <c r="T571" s="34">
        <f t="shared" si="198"/>
        <v>45383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>
        <f t="shared" si="167"/>
        <v>44621</v>
      </c>
      <c r="B572" s="69">
        <f t="shared" ca="1" si="184"/>
        <v>1183.518468</v>
      </c>
      <c r="C572" s="6">
        <f t="shared" si="185"/>
        <v>1000</v>
      </c>
      <c r="D572" s="12">
        <f ca="1">IF(A572&lt;$B$1,VLOOKUP(A572,[1]DI!$A$4:$B$15000,2,FALSE),0)</f>
        <v>0</v>
      </c>
      <c r="E572" s="13">
        <f t="shared" ca="1" si="186"/>
        <v>1</v>
      </c>
      <c r="F572" s="13">
        <f ca="1">(TRUNC(PRODUCT($E$12:$E571),16))</f>
        <v>1.0672917605601699</v>
      </c>
      <c r="G572" s="13">
        <f t="shared" si="187"/>
        <v>1</v>
      </c>
      <c r="H572" s="13">
        <f t="shared" ca="1" si="188"/>
        <v>1.06729176</v>
      </c>
      <c r="I572" s="12">
        <f t="shared" si="168"/>
        <v>7.0000000000000007E-2</v>
      </c>
      <c r="J572" s="34">
        <f t="shared" si="189"/>
        <v>44061</v>
      </c>
      <c r="K572" s="2">
        <f t="shared" si="190"/>
        <v>384</v>
      </c>
      <c r="L572" s="17">
        <f t="shared" si="191"/>
        <v>385</v>
      </c>
      <c r="M572" s="11">
        <f t="shared" si="192"/>
        <v>1.1088987210000001</v>
      </c>
      <c r="N572" s="11">
        <f t="shared" ca="1" si="193"/>
        <v>1.1835184679999999</v>
      </c>
      <c r="O572" s="17">
        <f t="shared" si="194"/>
        <v>0</v>
      </c>
      <c r="P572" s="13">
        <f t="shared" ca="1" si="195"/>
        <v>183.51846800000001</v>
      </c>
      <c r="Q572" s="20">
        <f t="shared" si="166"/>
        <v>0</v>
      </c>
      <c r="R572" s="13">
        <f t="shared" si="196"/>
        <v>0</v>
      </c>
      <c r="S572" s="4" t="str">
        <f t="shared" si="197"/>
        <v>A+J=</v>
      </c>
      <c r="T572" s="34">
        <f t="shared" si="198"/>
        <v>45383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>
        <f t="shared" si="167"/>
        <v>44622</v>
      </c>
      <c r="B573" s="69">
        <f t="shared" ca="1" si="184"/>
        <v>1183.518468</v>
      </c>
      <c r="C573" s="6">
        <f t="shared" si="185"/>
        <v>1000</v>
      </c>
      <c r="D573" s="12">
        <f ca="1">IF(A573&lt;$B$1,VLOOKUP(A573,[1]DI!$A$4:$B$15000,2,FALSE),0)</f>
        <v>0.1065</v>
      </c>
      <c r="E573" s="13">
        <f t="shared" ca="1" si="186"/>
        <v>1.00040168</v>
      </c>
      <c r="F573" s="13">
        <f ca="1">(TRUNC(PRODUCT($E$12:$E572),16))</f>
        <v>1.0672917605601699</v>
      </c>
      <c r="G573" s="13">
        <f t="shared" si="187"/>
        <v>1</v>
      </c>
      <c r="H573" s="13">
        <f t="shared" ca="1" si="188"/>
        <v>1.06729176</v>
      </c>
      <c r="I573" s="12">
        <f t="shared" si="168"/>
        <v>7.0000000000000007E-2</v>
      </c>
      <c r="J573" s="34">
        <f t="shared" si="189"/>
        <v>44061</v>
      </c>
      <c r="K573" s="2">
        <f t="shared" si="190"/>
        <v>385</v>
      </c>
      <c r="L573" s="17">
        <f t="shared" si="191"/>
        <v>385</v>
      </c>
      <c r="M573" s="11">
        <f t="shared" si="192"/>
        <v>1.1088987210000001</v>
      </c>
      <c r="N573" s="11">
        <f t="shared" ca="1" si="193"/>
        <v>1.1835184679999999</v>
      </c>
      <c r="O573" s="17">
        <f t="shared" si="194"/>
        <v>0</v>
      </c>
      <c r="P573" s="13">
        <f t="shared" ca="1" si="195"/>
        <v>183.51846800000001</v>
      </c>
      <c r="Q573" s="20">
        <f t="shared" si="166"/>
        <v>0</v>
      </c>
      <c r="R573" s="13">
        <f t="shared" si="196"/>
        <v>0</v>
      </c>
      <c r="S573" s="4" t="str">
        <f t="shared" si="197"/>
        <v>A+J=</v>
      </c>
      <c r="T573" s="34">
        <f t="shared" si="198"/>
        <v>45383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>
        <f t="shared" si="167"/>
        <v>44623</v>
      </c>
      <c r="B574" s="69">
        <f t="shared" ca="1" si="184"/>
        <v>1184.3117930000001</v>
      </c>
      <c r="C574" s="6">
        <f t="shared" si="185"/>
        <v>1000</v>
      </c>
      <c r="D574" s="12">
        <f ca="1">IF(A574&lt;$B$1,VLOOKUP(A574,[1]DI!$A$4:$B$15000,2,FALSE),0)</f>
        <v>0.1065</v>
      </c>
      <c r="E574" s="13">
        <f t="shared" ca="1" si="186"/>
        <v>1.00040168</v>
      </c>
      <c r="F574" s="13">
        <f ca="1">(TRUNC(PRODUCT($E$12:$E573),16))</f>
        <v>1.06772047031455</v>
      </c>
      <c r="G574" s="13">
        <f t="shared" si="187"/>
        <v>1</v>
      </c>
      <c r="H574" s="13">
        <f t="shared" ca="1" si="188"/>
        <v>1.06772047</v>
      </c>
      <c r="I574" s="12">
        <f t="shared" si="168"/>
        <v>7.0000000000000007E-2</v>
      </c>
      <c r="J574" s="34">
        <f t="shared" si="189"/>
        <v>44061</v>
      </c>
      <c r="K574" s="2">
        <f t="shared" si="190"/>
        <v>386</v>
      </c>
      <c r="L574" s="17">
        <f t="shared" si="191"/>
        <v>386</v>
      </c>
      <c r="M574" s="11">
        <f t="shared" si="192"/>
        <v>1.1091964860000001</v>
      </c>
      <c r="N574" s="11">
        <f t="shared" ca="1" si="193"/>
        <v>1.184311793</v>
      </c>
      <c r="O574" s="17">
        <f t="shared" si="194"/>
        <v>0</v>
      </c>
      <c r="P574" s="13">
        <f t="shared" ca="1" si="195"/>
        <v>184.31179299999999</v>
      </c>
      <c r="Q574" s="20">
        <f t="shared" si="166"/>
        <v>0</v>
      </c>
      <c r="R574" s="13">
        <f t="shared" si="196"/>
        <v>0</v>
      </c>
      <c r="S574" s="4" t="str">
        <f t="shared" si="197"/>
        <v>A+J=</v>
      </c>
      <c r="T574" s="34">
        <f t="shared" si="198"/>
        <v>45383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>
        <f t="shared" si="167"/>
        <v>44624</v>
      </c>
      <c r="B575" s="69">
        <f t="shared" ca="1" si="184"/>
        <v>1185.1056470000001</v>
      </c>
      <c r="C575" s="6">
        <f t="shared" si="185"/>
        <v>1000</v>
      </c>
      <c r="D575" s="12">
        <f ca="1">IF(A575&lt;$B$1,VLOOKUP(A575,[1]DI!$A$4:$B$15000,2,FALSE),0)</f>
        <v>0.1065</v>
      </c>
      <c r="E575" s="13">
        <f t="shared" ca="1" si="186"/>
        <v>1.00040168</v>
      </c>
      <c r="F575" s="13">
        <f ca="1">(TRUNC(PRODUCT($E$12:$E574),16))</f>
        <v>1.0681493522730601</v>
      </c>
      <c r="G575" s="13">
        <f t="shared" si="187"/>
        <v>1</v>
      </c>
      <c r="H575" s="13">
        <f t="shared" ca="1" si="188"/>
        <v>1.0681493500000001</v>
      </c>
      <c r="I575" s="12">
        <f t="shared" si="168"/>
        <v>7.0000000000000007E-2</v>
      </c>
      <c r="J575" s="34">
        <f t="shared" si="189"/>
        <v>44061</v>
      </c>
      <c r="K575" s="2">
        <f t="shared" si="190"/>
        <v>387</v>
      </c>
      <c r="L575" s="17">
        <f t="shared" si="191"/>
        <v>387</v>
      </c>
      <c r="M575" s="11">
        <f t="shared" si="192"/>
        <v>1.10949433</v>
      </c>
      <c r="N575" s="11">
        <f t="shared" ca="1" si="193"/>
        <v>1.1851056470000001</v>
      </c>
      <c r="O575" s="17">
        <f t="shared" si="194"/>
        <v>0</v>
      </c>
      <c r="P575" s="13">
        <f t="shared" ca="1" si="195"/>
        <v>185.105647</v>
      </c>
      <c r="Q575" s="20">
        <f t="shared" si="166"/>
        <v>0</v>
      </c>
      <c r="R575" s="13">
        <f t="shared" si="196"/>
        <v>0</v>
      </c>
      <c r="S575" s="4" t="str">
        <f t="shared" si="197"/>
        <v>A+J=</v>
      </c>
      <c r="T575" s="34">
        <f t="shared" si="198"/>
        <v>45383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>
        <f t="shared" si="167"/>
        <v>44625</v>
      </c>
      <c r="B576" s="69">
        <f t="shared" ca="1" si="184"/>
        <v>1185.9000430000001</v>
      </c>
      <c r="C576" s="6">
        <f t="shared" si="185"/>
        <v>1000</v>
      </c>
      <c r="D576" s="12">
        <f ca="1">IF(A576&lt;$B$1,VLOOKUP(A576,[1]DI!$A$4:$B$15000,2,FALSE),0)</f>
        <v>0</v>
      </c>
      <c r="E576" s="13">
        <f t="shared" ca="1" si="186"/>
        <v>1</v>
      </c>
      <c r="F576" s="13">
        <f ca="1">(TRUNC(PRODUCT($E$12:$E575),16))</f>
        <v>1.06857840650489</v>
      </c>
      <c r="G576" s="13">
        <f t="shared" si="187"/>
        <v>1</v>
      </c>
      <c r="H576" s="13">
        <f t="shared" ca="1" si="188"/>
        <v>1.06857841</v>
      </c>
      <c r="I576" s="12">
        <f t="shared" si="168"/>
        <v>7.0000000000000007E-2</v>
      </c>
      <c r="J576" s="34">
        <f t="shared" si="189"/>
        <v>44061</v>
      </c>
      <c r="K576" s="2">
        <f t="shared" si="190"/>
        <v>387</v>
      </c>
      <c r="L576" s="17">
        <f t="shared" si="191"/>
        <v>388</v>
      </c>
      <c r="M576" s="11">
        <f t="shared" si="192"/>
        <v>1.1097922549999999</v>
      </c>
      <c r="N576" s="11">
        <f t="shared" ca="1" si="193"/>
        <v>1.185900043</v>
      </c>
      <c r="O576" s="17">
        <f t="shared" si="194"/>
        <v>0</v>
      </c>
      <c r="P576" s="13">
        <f t="shared" ca="1" si="195"/>
        <v>185.90004300000001</v>
      </c>
      <c r="Q576" s="20">
        <f t="shared" si="166"/>
        <v>0</v>
      </c>
      <c r="R576" s="13">
        <f t="shared" si="196"/>
        <v>0</v>
      </c>
      <c r="S576" s="4" t="str">
        <f t="shared" si="197"/>
        <v>A+J=</v>
      </c>
      <c r="T576" s="34">
        <f t="shared" si="198"/>
        <v>45383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>
        <f t="shared" si="167"/>
        <v>44626</v>
      </c>
      <c r="B577" s="69">
        <f t="shared" ca="1" si="184"/>
        <v>1185.9000430000001</v>
      </c>
      <c r="C577" s="6">
        <f t="shared" si="185"/>
        <v>1000</v>
      </c>
      <c r="D577" s="12">
        <f ca="1">IF(A577&lt;$B$1,VLOOKUP(A577,[1]DI!$A$4:$B$15000,2,FALSE),0)</f>
        <v>0</v>
      </c>
      <c r="E577" s="13">
        <f t="shared" ca="1" si="186"/>
        <v>1</v>
      </c>
      <c r="F577" s="13">
        <f ca="1">(TRUNC(PRODUCT($E$12:$E576),16))</f>
        <v>1.06857840650489</v>
      </c>
      <c r="G577" s="13">
        <f t="shared" si="187"/>
        <v>1</v>
      </c>
      <c r="H577" s="13">
        <f t="shared" ca="1" si="188"/>
        <v>1.06857841</v>
      </c>
      <c r="I577" s="12">
        <f t="shared" si="168"/>
        <v>7.0000000000000007E-2</v>
      </c>
      <c r="J577" s="34">
        <f t="shared" si="189"/>
        <v>44061</v>
      </c>
      <c r="K577" s="2">
        <f t="shared" si="190"/>
        <v>387</v>
      </c>
      <c r="L577" s="17">
        <f t="shared" si="191"/>
        <v>388</v>
      </c>
      <c r="M577" s="11">
        <f t="shared" si="192"/>
        <v>1.1097922549999999</v>
      </c>
      <c r="N577" s="11">
        <f t="shared" ca="1" si="193"/>
        <v>1.185900043</v>
      </c>
      <c r="O577" s="17">
        <f t="shared" si="194"/>
        <v>0</v>
      </c>
      <c r="P577" s="13">
        <f t="shared" ca="1" si="195"/>
        <v>185.90004300000001</v>
      </c>
      <c r="Q577" s="20">
        <f t="shared" si="166"/>
        <v>0</v>
      </c>
      <c r="R577" s="13">
        <f t="shared" si="196"/>
        <v>0</v>
      </c>
      <c r="S577" s="4" t="str">
        <f t="shared" si="197"/>
        <v>A+J=</v>
      </c>
      <c r="T577" s="34">
        <f t="shared" si="198"/>
        <v>45383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>
        <f t="shared" si="167"/>
        <v>44627</v>
      </c>
      <c r="B578" s="69">
        <f t="shared" ca="1" si="184"/>
        <v>1185.9000430000001</v>
      </c>
      <c r="C578" s="6">
        <f t="shared" si="185"/>
        <v>1000</v>
      </c>
      <c r="D578" s="12">
        <f ca="1">IF(A578&lt;$B$1,VLOOKUP(A578,[1]DI!$A$4:$B$15000,2,FALSE),0)</f>
        <v>0.1065</v>
      </c>
      <c r="E578" s="13">
        <f t="shared" ca="1" si="186"/>
        <v>1.00040168</v>
      </c>
      <c r="F578" s="13">
        <f ca="1">(TRUNC(PRODUCT($E$12:$E577),16))</f>
        <v>1.06857840650489</v>
      </c>
      <c r="G578" s="13">
        <f t="shared" si="187"/>
        <v>1</v>
      </c>
      <c r="H578" s="13">
        <f t="shared" ca="1" si="188"/>
        <v>1.06857841</v>
      </c>
      <c r="I578" s="12">
        <f t="shared" si="168"/>
        <v>7.0000000000000007E-2</v>
      </c>
      <c r="J578" s="34">
        <f t="shared" si="189"/>
        <v>44061</v>
      </c>
      <c r="K578" s="2">
        <f t="shared" si="190"/>
        <v>388</v>
      </c>
      <c r="L578" s="17">
        <f t="shared" si="191"/>
        <v>388</v>
      </c>
      <c r="M578" s="11">
        <f t="shared" si="192"/>
        <v>1.1097922549999999</v>
      </c>
      <c r="N578" s="11">
        <f t="shared" ca="1" si="193"/>
        <v>1.185900043</v>
      </c>
      <c r="O578" s="17">
        <f t="shared" si="194"/>
        <v>0</v>
      </c>
      <c r="P578" s="13">
        <f t="shared" ca="1" si="195"/>
        <v>185.90004300000001</v>
      </c>
      <c r="Q578" s="20">
        <f t="shared" si="166"/>
        <v>0</v>
      </c>
      <c r="R578" s="13">
        <f t="shared" si="196"/>
        <v>0</v>
      </c>
      <c r="S578" s="4" t="str">
        <f t="shared" si="197"/>
        <v>A+J=</v>
      </c>
      <c r="T578" s="34">
        <f t="shared" si="198"/>
        <v>45383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>
        <f t="shared" si="167"/>
        <v>44628</v>
      </c>
      <c r="B579" s="69">
        <f t="shared" ca="1" si="184"/>
        <v>1186.6949569999999</v>
      </c>
      <c r="C579" s="6">
        <f t="shared" si="185"/>
        <v>1000</v>
      </c>
      <c r="D579" s="12">
        <f ca="1">IF(A579&lt;$B$1,VLOOKUP(A579,[1]DI!$A$4:$B$15000,2,FALSE),0)</f>
        <v>0.1065</v>
      </c>
      <c r="E579" s="13">
        <f t="shared" ca="1" si="186"/>
        <v>1.00040168</v>
      </c>
      <c r="F579" s="13">
        <f ca="1">(TRUNC(PRODUCT($E$12:$E578),16))</f>
        <v>1.06900763307921</v>
      </c>
      <c r="G579" s="13">
        <f t="shared" si="187"/>
        <v>1</v>
      </c>
      <c r="H579" s="13">
        <f t="shared" ca="1" si="188"/>
        <v>1.06900763</v>
      </c>
      <c r="I579" s="12">
        <f t="shared" si="168"/>
        <v>7.0000000000000007E-2</v>
      </c>
      <c r="J579" s="34">
        <f t="shared" si="189"/>
        <v>44061</v>
      </c>
      <c r="K579" s="2">
        <f t="shared" si="190"/>
        <v>389</v>
      </c>
      <c r="L579" s="17">
        <f t="shared" si="191"/>
        <v>389</v>
      </c>
      <c r="M579" s="11">
        <f t="shared" si="192"/>
        <v>1.1100902589999999</v>
      </c>
      <c r="N579" s="11">
        <f t="shared" ca="1" si="193"/>
        <v>1.1866949570000001</v>
      </c>
      <c r="O579" s="17">
        <f t="shared" si="194"/>
        <v>0</v>
      </c>
      <c r="P579" s="13">
        <f t="shared" ca="1" si="195"/>
        <v>186.69495699999999</v>
      </c>
      <c r="Q579" s="20">
        <f t="shared" si="166"/>
        <v>0</v>
      </c>
      <c r="R579" s="13">
        <f t="shared" si="196"/>
        <v>0</v>
      </c>
      <c r="S579" s="4" t="str">
        <f t="shared" si="197"/>
        <v>A+J=</v>
      </c>
      <c r="T579" s="34">
        <f t="shared" si="198"/>
        <v>45383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>
        <f t="shared" si="167"/>
        <v>44629</v>
      </c>
      <c r="B580" s="69">
        <f t="shared" ca="1" si="184"/>
        <v>1187.4904120000001</v>
      </c>
      <c r="C580" s="6">
        <f t="shared" si="185"/>
        <v>1000</v>
      </c>
      <c r="D580" s="12">
        <f ca="1">IF(A580&lt;$B$1,VLOOKUP(A580,[1]DI!$A$4:$B$15000,2,FALSE),0)</f>
        <v>0.1065</v>
      </c>
      <c r="E580" s="13">
        <f t="shared" ca="1" si="186"/>
        <v>1.00040168</v>
      </c>
      <c r="F580" s="13">
        <f ca="1">(TRUNC(PRODUCT($E$12:$E579),16))</f>
        <v>1.06943703206527</v>
      </c>
      <c r="G580" s="13">
        <f t="shared" si="187"/>
        <v>1</v>
      </c>
      <c r="H580" s="13">
        <f t="shared" ca="1" si="188"/>
        <v>1.06943703</v>
      </c>
      <c r="I580" s="12">
        <f t="shared" si="168"/>
        <v>7.0000000000000007E-2</v>
      </c>
      <c r="J580" s="34">
        <f t="shared" si="189"/>
        <v>44061</v>
      </c>
      <c r="K580" s="2">
        <f t="shared" si="190"/>
        <v>390</v>
      </c>
      <c r="L580" s="17">
        <f t="shared" si="191"/>
        <v>390</v>
      </c>
      <c r="M580" s="11">
        <f t="shared" si="192"/>
        <v>1.1103883430000001</v>
      </c>
      <c r="N580" s="11">
        <f t="shared" ca="1" si="193"/>
        <v>1.1874904120000001</v>
      </c>
      <c r="O580" s="17">
        <f t="shared" si="194"/>
        <v>0</v>
      </c>
      <c r="P580" s="13">
        <f t="shared" ca="1" si="195"/>
        <v>187.49041199999999</v>
      </c>
      <c r="Q580" s="20">
        <f t="shared" si="166"/>
        <v>0</v>
      </c>
      <c r="R580" s="13">
        <f t="shared" si="196"/>
        <v>0</v>
      </c>
      <c r="S580" s="4" t="str">
        <f t="shared" si="197"/>
        <v>A+J=</v>
      </c>
      <c r="T580" s="34">
        <f t="shared" si="198"/>
        <v>45383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>
        <f t="shared" si="167"/>
        <v>44630</v>
      </c>
      <c r="B581" s="69">
        <f t="shared" ca="1" si="184"/>
        <v>1188.286398</v>
      </c>
      <c r="C581" s="6">
        <f t="shared" si="185"/>
        <v>1000</v>
      </c>
      <c r="D581" s="12">
        <f ca="1">IF(A581&lt;$B$1,VLOOKUP(A581,[1]DI!$A$4:$B$15000,2,FALSE),0)</f>
        <v>0.1065</v>
      </c>
      <c r="E581" s="13">
        <f t="shared" ca="1" si="186"/>
        <v>1.00040168</v>
      </c>
      <c r="F581" s="13">
        <f ca="1">(TRUNC(PRODUCT($E$12:$E580),16))</f>
        <v>1.0698666035323099</v>
      </c>
      <c r="G581" s="13">
        <f t="shared" si="187"/>
        <v>1</v>
      </c>
      <c r="H581" s="13">
        <f t="shared" ca="1" si="188"/>
        <v>1.0698665999999999</v>
      </c>
      <c r="I581" s="12">
        <f t="shared" si="168"/>
        <v>7.0000000000000007E-2</v>
      </c>
      <c r="J581" s="34">
        <f t="shared" si="189"/>
        <v>44061</v>
      </c>
      <c r="K581" s="2">
        <f t="shared" si="190"/>
        <v>391</v>
      </c>
      <c r="L581" s="17">
        <f t="shared" si="191"/>
        <v>391</v>
      </c>
      <c r="M581" s="11">
        <f t="shared" si="192"/>
        <v>1.1106865079999999</v>
      </c>
      <c r="N581" s="11">
        <f t="shared" ca="1" si="193"/>
        <v>1.188286398</v>
      </c>
      <c r="O581" s="17">
        <f t="shared" si="194"/>
        <v>0</v>
      </c>
      <c r="P581" s="13">
        <f t="shared" ca="1" si="195"/>
        <v>188.28639799999999</v>
      </c>
      <c r="Q581" s="20">
        <f t="shared" si="166"/>
        <v>0</v>
      </c>
      <c r="R581" s="13">
        <f t="shared" si="196"/>
        <v>0</v>
      </c>
      <c r="S581" s="4" t="str">
        <f t="shared" si="197"/>
        <v>A+J=</v>
      </c>
      <c r="T581" s="34">
        <f t="shared" si="198"/>
        <v>45383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>
        <f t="shared" si="167"/>
        <v>44631</v>
      </c>
      <c r="B582" s="69">
        <f t="shared" ca="1" si="184"/>
        <v>1189.082926</v>
      </c>
      <c r="C582" s="6">
        <f t="shared" si="185"/>
        <v>1000</v>
      </c>
      <c r="D582" s="12">
        <f ca="1">IF(A582&lt;$B$1,VLOOKUP(A582,[1]DI!$A$4:$B$15000,2,FALSE),0)</f>
        <v>0.1065</v>
      </c>
      <c r="E582" s="13">
        <f t="shared" ca="1" si="186"/>
        <v>1.00040168</v>
      </c>
      <c r="F582" s="13">
        <f ca="1">(TRUNC(PRODUCT($E$12:$E581),16))</f>
        <v>1.0702963475496099</v>
      </c>
      <c r="G582" s="13">
        <f t="shared" si="187"/>
        <v>1</v>
      </c>
      <c r="H582" s="13">
        <f t="shared" ca="1" si="188"/>
        <v>1.07029635</v>
      </c>
      <c r="I582" s="12">
        <f t="shared" si="168"/>
        <v>7.0000000000000007E-2</v>
      </c>
      <c r="J582" s="34">
        <f t="shared" si="189"/>
        <v>44061</v>
      </c>
      <c r="K582" s="2">
        <f t="shared" si="190"/>
        <v>392</v>
      </c>
      <c r="L582" s="17">
        <f t="shared" si="191"/>
        <v>392</v>
      </c>
      <c r="M582" s="11">
        <f t="shared" si="192"/>
        <v>1.1109847530000001</v>
      </c>
      <c r="N582" s="11">
        <f t="shared" ca="1" si="193"/>
        <v>1.189082926</v>
      </c>
      <c r="O582" s="17">
        <f t="shared" si="194"/>
        <v>0</v>
      </c>
      <c r="P582" s="13">
        <f t="shared" ca="1" si="195"/>
        <v>189.08292599999999</v>
      </c>
      <c r="Q582" s="20">
        <f t="shared" si="166"/>
        <v>0</v>
      </c>
      <c r="R582" s="13">
        <f t="shared" si="196"/>
        <v>0</v>
      </c>
      <c r="S582" s="4" t="str">
        <f t="shared" si="197"/>
        <v>A+J=</v>
      </c>
      <c r="T582" s="34">
        <f t="shared" si="198"/>
        <v>45383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>
        <f t="shared" si="167"/>
        <v>44632</v>
      </c>
      <c r="B583" s="69">
        <f t="shared" ca="1" si="184"/>
        <v>1189.8799730000001</v>
      </c>
      <c r="C583" s="6">
        <f t="shared" si="185"/>
        <v>1000</v>
      </c>
      <c r="D583" s="12">
        <f ca="1">IF(A583&lt;$B$1,VLOOKUP(A583,[1]DI!$A$4:$B$15000,2,FALSE),0)</f>
        <v>0</v>
      </c>
      <c r="E583" s="13">
        <f t="shared" ca="1" si="186"/>
        <v>1</v>
      </c>
      <c r="F583" s="13">
        <f ca="1">(TRUNC(PRODUCT($E$12:$E582),16))</f>
        <v>1.0707262641865001</v>
      </c>
      <c r="G583" s="13">
        <f t="shared" si="187"/>
        <v>1</v>
      </c>
      <c r="H583" s="13">
        <f t="shared" ca="1" si="188"/>
        <v>1.07072626</v>
      </c>
      <c r="I583" s="12">
        <f t="shared" si="168"/>
        <v>7.0000000000000007E-2</v>
      </c>
      <c r="J583" s="34">
        <f t="shared" si="189"/>
        <v>44061</v>
      </c>
      <c r="K583" s="2">
        <f t="shared" si="190"/>
        <v>392</v>
      </c>
      <c r="L583" s="17">
        <f t="shared" si="191"/>
        <v>393</v>
      </c>
      <c r="M583" s="11">
        <f t="shared" si="192"/>
        <v>1.111283077</v>
      </c>
      <c r="N583" s="11">
        <f t="shared" ca="1" si="193"/>
        <v>1.189879973</v>
      </c>
      <c r="O583" s="17">
        <f t="shared" si="194"/>
        <v>0</v>
      </c>
      <c r="P583" s="13">
        <f t="shared" ca="1" si="195"/>
        <v>189.87997300000001</v>
      </c>
      <c r="Q583" s="20">
        <f t="shared" si="166"/>
        <v>0</v>
      </c>
      <c r="R583" s="13">
        <f t="shared" si="196"/>
        <v>0</v>
      </c>
      <c r="S583" s="4" t="str">
        <f t="shared" si="197"/>
        <v>A+J=</v>
      </c>
      <c r="T583" s="34">
        <f t="shared" si="198"/>
        <v>45383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>
        <f t="shared" si="167"/>
        <v>44633</v>
      </c>
      <c r="B584" s="69">
        <f t="shared" ca="1" si="184"/>
        <v>1189.8799730000001</v>
      </c>
      <c r="C584" s="6">
        <f t="shared" si="185"/>
        <v>1000</v>
      </c>
      <c r="D584" s="12">
        <f ca="1">IF(A584&lt;$B$1,VLOOKUP(A584,[1]DI!$A$4:$B$15000,2,FALSE),0)</f>
        <v>0</v>
      </c>
      <c r="E584" s="13">
        <f t="shared" ca="1" si="186"/>
        <v>1</v>
      </c>
      <c r="F584" s="13">
        <f ca="1">(TRUNC(PRODUCT($E$12:$E583),16))</f>
        <v>1.0707262641865001</v>
      </c>
      <c r="G584" s="13">
        <f t="shared" si="187"/>
        <v>1</v>
      </c>
      <c r="H584" s="13">
        <f t="shared" ca="1" si="188"/>
        <v>1.07072626</v>
      </c>
      <c r="I584" s="12">
        <f t="shared" si="168"/>
        <v>7.0000000000000007E-2</v>
      </c>
      <c r="J584" s="34">
        <f t="shared" si="189"/>
        <v>44061</v>
      </c>
      <c r="K584" s="2">
        <f t="shared" si="190"/>
        <v>392</v>
      </c>
      <c r="L584" s="17">
        <f t="shared" si="191"/>
        <v>393</v>
      </c>
      <c r="M584" s="11">
        <f t="shared" si="192"/>
        <v>1.111283077</v>
      </c>
      <c r="N584" s="11">
        <f t="shared" ca="1" si="193"/>
        <v>1.189879973</v>
      </c>
      <c r="O584" s="17">
        <f t="shared" si="194"/>
        <v>0</v>
      </c>
      <c r="P584" s="13">
        <f t="shared" ca="1" si="195"/>
        <v>189.87997300000001</v>
      </c>
      <c r="Q584" s="20">
        <f t="shared" si="166"/>
        <v>0</v>
      </c>
      <c r="R584" s="13">
        <f t="shared" si="196"/>
        <v>0</v>
      </c>
      <c r="S584" s="4" t="str">
        <f t="shared" si="197"/>
        <v>A+J=</v>
      </c>
      <c r="T584" s="34">
        <f t="shared" si="198"/>
        <v>45383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>
        <f t="shared" si="167"/>
        <v>44634</v>
      </c>
      <c r="B585" s="69">
        <f t="shared" ca="1" si="184"/>
        <v>1189.8799730000001</v>
      </c>
      <c r="C585" s="6">
        <f t="shared" si="185"/>
        <v>1000</v>
      </c>
      <c r="D585" s="12">
        <f ca="1">IF(A585&lt;$B$1,VLOOKUP(A585,[1]DI!$A$4:$B$15000,2,FALSE),0)</f>
        <v>0.1065</v>
      </c>
      <c r="E585" s="13">
        <f t="shared" ca="1" si="186"/>
        <v>1.00040168</v>
      </c>
      <c r="F585" s="13">
        <f ca="1">(TRUNC(PRODUCT($E$12:$E584),16))</f>
        <v>1.0707262641865001</v>
      </c>
      <c r="G585" s="13">
        <f t="shared" si="187"/>
        <v>1</v>
      </c>
      <c r="H585" s="13">
        <f t="shared" ca="1" si="188"/>
        <v>1.07072626</v>
      </c>
      <c r="I585" s="12">
        <f t="shared" si="168"/>
        <v>7.0000000000000007E-2</v>
      </c>
      <c r="J585" s="34">
        <f t="shared" si="189"/>
        <v>44061</v>
      </c>
      <c r="K585" s="2">
        <f t="shared" si="190"/>
        <v>393</v>
      </c>
      <c r="L585" s="17">
        <f t="shared" si="191"/>
        <v>393</v>
      </c>
      <c r="M585" s="11">
        <f t="shared" si="192"/>
        <v>1.111283077</v>
      </c>
      <c r="N585" s="11">
        <f t="shared" ca="1" si="193"/>
        <v>1.189879973</v>
      </c>
      <c r="O585" s="17">
        <f t="shared" si="194"/>
        <v>0</v>
      </c>
      <c r="P585" s="13">
        <f t="shared" ca="1" si="195"/>
        <v>189.87997300000001</v>
      </c>
      <c r="Q585" s="20">
        <f t="shared" si="166"/>
        <v>0</v>
      </c>
      <c r="R585" s="13">
        <f t="shared" si="196"/>
        <v>0</v>
      </c>
      <c r="S585" s="4" t="str">
        <f t="shared" si="197"/>
        <v>A+J=</v>
      </c>
      <c r="T585" s="34">
        <f t="shared" si="198"/>
        <v>45383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>
        <f t="shared" si="167"/>
        <v>44635</v>
      </c>
      <c r="B586" s="69">
        <f t="shared" ca="1" si="184"/>
        <v>1190.677563</v>
      </c>
      <c r="C586" s="6">
        <f t="shared" si="185"/>
        <v>1000</v>
      </c>
      <c r="D586" s="12">
        <f ca="1">IF(A586&lt;$B$1,VLOOKUP(A586,[1]DI!$A$4:$B$15000,2,FALSE),0)</f>
        <v>0.1065</v>
      </c>
      <c r="E586" s="13">
        <f t="shared" ca="1" si="186"/>
        <v>1.00040168</v>
      </c>
      <c r="F586" s="13">
        <f ca="1">(TRUNC(PRODUCT($E$12:$E585),16))</f>
        <v>1.0711563535122901</v>
      </c>
      <c r="G586" s="13">
        <f t="shared" si="187"/>
        <v>1</v>
      </c>
      <c r="H586" s="13">
        <f t="shared" ca="1" si="188"/>
        <v>1.0711563500000001</v>
      </c>
      <c r="I586" s="12">
        <f t="shared" si="168"/>
        <v>7.0000000000000007E-2</v>
      </c>
      <c r="J586" s="34">
        <f t="shared" si="189"/>
        <v>44061</v>
      </c>
      <c r="K586" s="2">
        <f t="shared" si="190"/>
        <v>394</v>
      </c>
      <c r="L586" s="17">
        <f t="shared" si="191"/>
        <v>394</v>
      </c>
      <c r="M586" s="11">
        <f t="shared" si="192"/>
        <v>1.1115814820000001</v>
      </c>
      <c r="N586" s="11">
        <f t="shared" ca="1" si="193"/>
        <v>1.1906775629999999</v>
      </c>
      <c r="O586" s="17">
        <f t="shared" si="194"/>
        <v>0</v>
      </c>
      <c r="P586" s="13">
        <f t="shared" ca="1" si="195"/>
        <v>190.67756299999999</v>
      </c>
      <c r="Q586" s="20">
        <f t="shared" si="166"/>
        <v>0</v>
      </c>
      <c r="R586" s="13">
        <f t="shared" si="196"/>
        <v>0</v>
      </c>
      <c r="S586" s="4" t="str">
        <f t="shared" si="197"/>
        <v>A+J=</v>
      </c>
      <c r="T586" s="34">
        <f t="shared" si="198"/>
        <v>45383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>
        <f t="shared" si="167"/>
        <v>44636</v>
      </c>
      <c r="B587" s="69">
        <f t="shared" ca="1" si="184"/>
        <v>1191.475696</v>
      </c>
      <c r="C587" s="6">
        <f t="shared" si="185"/>
        <v>1000</v>
      </c>
      <c r="D587" s="12">
        <f ca="1">IF(A587&lt;$B$1,VLOOKUP(A587,[1]DI!$A$4:$B$15000,2,FALSE),0)</f>
        <v>0.1065</v>
      </c>
      <c r="E587" s="13">
        <f t="shared" ca="1" si="186"/>
        <v>1.00040168</v>
      </c>
      <c r="F587" s="13">
        <f ca="1">(TRUNC(PRODUCT($E$12:$E586),16))</f>
        <v>1.07158661559637</v>
      </c>
      <c r="G587" s="13">
        <f t="shared" si="187"/>
        <v>1</v>
      </c>
      <c r="H587" s="13">
        <f t="shared" ca="1" si="188"/>
        <v>1.0715866199999999</v>
      </c>
      <c r="I587" s="12">
        <f t="shared" si="168"/>
        <v>7.0000000000000007E-2</v>
      </c>
      <c r="J587" s="34">
        <f t="shared" si="189"/>
        <v>44061</v>
      </c>
      <c r="K587" s="2">
        <f t="shared" si="190"/>
        <v>395</v>
      </c>
      <c r="L587" s="17">
        <f t="shared" si="191"/>
        <v>395</v>
      </c>
      <c r="M587" s="11">
        <f t="shared" si="192"/>
        <v>1.1118799669999999</v>
      </c>
      <c r="N587" s="11">
        <f t="shared" ca="1" si="193"/>
        <v>1.1914756959999999</v>
      </c>
      <c r="O587" s="17">
        <f t="shared" si="194"/>
        <v>0</v>
      </c>
      <c r="P587" s="13">
        <f t="shared" ca="1" si="195"/>
        <v>191.475696</v>
      </c>
      <c r="Q587" s="20">
        <f t="shared" si="166"/>
        <v>0</v>
      </c>
      <c r="R587" s="13">
        <f t="shared" si="196"/>
        <v>0</v>
      </c>
      <c r="S587" s="4" t="str">
        <f t="shared" si="197"/>
        <v>A+J=</v>
      </c>
      <c r="T587" s="34">
        <f t="shared" si="198"/>
        <v>45383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>
        <f t="shared" si="167"/>
        <v>44637</v>
      </c>
      <c r="B588" s="69">
        <f t="shared" ca="1" si="184"/>
        <v>1192.274349</v>
      </c>
      <c r="C588" s="6">
        <f t="shared" si="185"/>
        <v>1000</v>
      </c>
      <c r="D588" s="12">
        <f ca="1">IF(A588&lt;$B$1,VLOOKUP(A588,[1]DI!$A$4:$B$15000,2,FALSE),0)</f>
        <v>0.11649999999999999</v>
      </c>
      <c r="E588" s="13">
        <f t="shared" ca="1" si="186"/>
        <v>1.0004373900000001</v>
      </c>
      <c r="F588" s="13">
        <f ca="1">(TRUNC(PRODUCT($E$12:$E587),16))</f>
        <v>1.0720170505081299</v>
      </c>
      <c r="G588" s="13">
        <f t="shared" si="187"/>
        <v>1</v>
      </c>
      <c r="H588" s="13">
        <f t="shared" ca="1" si="188"/>
        <v>1.0720170499999999</v>
      </c>
      <c r="I588" s="12">
        <f t="shared" si="168"/>
        <v>7.0000000000000007E-2</v>
      </c>
      <c r="J588" s="34">
        <f t="shared" si="189"/>
        <v>44061</v>
      </c>
      <c r="K588" s="2">
        <f t="shared" si="190"/>
        <v>396</v>
      </c>
      <c r="L588" s="17">
        <f t="shared" si="191"/>
        <v>396</v>
      </c>
      <c r="M588" s="11">
        <f t="shared" si="192"/>
        <v>1.1121785319999999</v>
      </c>
      <c r="N588" s="11">
        <f t="shared" ca="1" si="193"/>
        <v>1.1922743490000001</v>
      </c>
      <c r="O588" s="17">
        <f t="shared" si="194"/>
        <v>0</v>
      </c>
      <c r="P588" s="13">
        <f t="shared" ca="1" si="195"/>
        <v>192.274349</v>
      </c>
      <c r="Q588" s="20">
        <f t="shared" ref="Q588:Q651" si="199">IF($O588&gt;0,VLOOKUP($O588,$W$12:$AC$19,7),0)</f>
        <v>0</v>
      </c>
      <c r="R588" s="13">
        <f t="shared" si="196"/>
        <v>0</v>
      </c>
      <c r="S588" s="4" t="str">
        <f t="shared" si="197"/>
        <v>A+J=</v>
      </c>
      <c r="T588" s="34">
        <f t="shared" si="198"/>
        <v>45383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>
        <f t="shared" ref="A589:A652" si="200">(A588+1)</f>
        <v>44638</v>
      </c>
      <c r="B589" s="69">
        <f t="shared" ca="1" si="184"/>
        <v>1193.116131</v>
      </c>
      <c r="C589" s="6">
        <f t="shared" si="185"/>
        <v>1000</v>
      </c>
      <c r="D589" s="12">
        <f ca="1">IF(A589&lt;$B$1,VLOOKUP(A589,[1]DI!$A$4:$B$15000,2,FALSE),0)</f>
        <v>0.11649999999999999</v>
      </c>
      <c r="E589" s="13">
        <f t="shared" ca="1" si="186"/>
        <v>1.0004373900000001</v>
      </c>
      <c r="F589" s="13">
        <f ca="1">(TRUNC(PRODUCT($E$12:$E588),16))</f>
        <v>1.07248594004585</v>
      </c>
      <c r="G589" s="13">
        <f t="shared" si="187"/>
        <v>1</v>
      </c>
      <c r="H589" s="13">
        <f t="shared" ca="1" si="188"/>
        <v>1.07248594</v>
      </c>
      <c r="I589" s="12">
        <f t="shared" ref="I589:I652" si="201">I588</f>
        <v>7.0000000000000007E-2</v>
      </c>
      <c r="J589" s="34">
        <f t="shared" si="189"/>
        <v>44061</v>
      </c>
      <c r="K589" s="2">
        <f t="shared" si="190"/>
        <v>397</v>
      </c>
      <c r="L589" s="17">
        <f t="shared" si="191"/>
        <v>397</v>
      </c>
      <c r="M589" s="11">
        <f t="shared" si="192"/>
        <v>1.1124771769999999</v>
      </c>
      <c r="N589" s="11">
        <f t="shared" ca="1" si="193"/>
        <v>1.193116131</v>
      </c>
      <c r="O589" s="17">
        <f t="shared" si="194"/>
        <v>0</v>
      </c>
      <c r="P589" s="13">
        <f t="shared" ca="1" si="195"/>
        <v>193.116131</v>
      </c>
      <c r="Q589" s="20">
        <f t="shared" si="199"/>
        <v>0</v>
      </c>
      <c r="R589" s="13">
        <f t="shared" si="196"/>
        <v>0</v>
      </c>
      <c r="S589" s="4" t="str">
        <f t="shared" si="197"/>
        <v>A+J=</v>
      </c>
      <c r="T589" s="34">
        <f t="shared" si="198"/>
        <v>45383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>
        <f t="shared" si="200"/>
        <v>44639</v>
      </c>
      <c r="B590" s="69">
        <f t="shared" ca="1" si="184"/>
        <v>1193.958502</v>
      </c>
      <c r="C590" s="6">
        <f t="shared" si="185"/>
        <v>1000</v>
      </c>
      <c r="D590" s="12">
        <f ca="1">IF(A590&lt;$B$1,VLOOKUP(A590,[1]DI!$A$4:$B$15000,2,FALSE),0)</f>
        <v>0</v>
      </c>
      <c r="E590" s="13">
        <f t="shared" ca="1" si="186"/>
        <v>1</v>
      </c>
      <c r="F590" s="13">
        <f ca="1">(TRUNC(PRODUCT($E$12:$E589),16))</f>
        <v>1.07295503467116</v>
      </c>
      <c r="G590" s="13">
        <f t="shared" si="187"/>
        <v>1</v>
      </c>
      <c r="H590" s="13">
        <f t="shared" ca="1" si="188"/>
        <v>1.0729550299999999</v>
      </c>
      <c r="I590" s="12">
        <f t="shared" si="201"/>
        <v>7.0000000000000007E-2</v>
      </c>
      <c r="J590" s="34">
        <f t="shared" si="189"/>
        <v>44061</v>
      </c>
      <c r="K590" s="2">
        <f t="shared" si="190"/>
        <v>397</v>
      </c>
      <c r="L590" s="17">
        <f t="shared" si="191"/>
        <v>398</v>
      </c>
      <c r="M590" s="11">
        <f t="shared" si="192"/>
        <v>1.112775903</v>
      </c>
      <c r="N590" s="11">
        <f t="shared" ca="1" si="193"/>
        <v>1.1939585020000001</v>
      </c>
      <c r="O590" s="17">
        <f t="shared" si="194"/>
        <v>0</v>
      </c>
      <c r="P590" s="13">
        <f t="shared" ca="1" si="195"/>
        <v>193.95850200000001</v>
      </c>
      <c r="Q590" s="20">
        <f t="shared" si="199"/>
        <v>0</v>
      </c>
      <c r="R590" s="13">
        <f t="shared" si="196"/>
        <v>0</v>
      </c>
      <c r="S590" s="4" t="str">
        <f t="shared" si="197"/>
        <v>A+J=</v>
      </c>
      <c r="T590" s="34">
        <f t="shared" si="198"/>
        <v>45383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>
        <f t="shared" si="200"/>
        <v>44640</v>
      </c>
      <c r="B591" s="69">
        <f t="shared" ca="1" si="184"/>
        <v>1193.958502</v>
      </c>
      <c r="C591" s="6">
        <f t="shared" si="185"/>
        <v>1000</v>
      </c>
      <c r="D591" s="12">
        <f ca="1">IF(A591&lt;$B$1,VLOOKUP(A591,[1]DI!$A$4:$B$15000,2,FALSE),0)</f>
        <v>0</v>
      </c>
      <c r="E591" s="13">
        <f t="shared" ca="1" si="186"/>
        <v>1</v>
      </c>
      <c r="F591" s="13">
        <f ca="1">(TRUNC(PRODUCT($E$12:$E590),16))</f>
        <v>1.07295503467116</v>
      </c>
      <c r="G591" s="13">
        <f t="shared" si="187"/>
        <v>1</v>
      </c>
      <c r="H591" s="13">
        <f t="shared" ca="1" si="188"/>
        <v>1.0729550299999999</v>
      </c>
      <c r="I591" s="12">
        <f t="shared" si="201"/>
        <v>7.0000000000000007E-2</v>
      </c>
      <c r="J591" s="34">
        <f t="shared" si="189"/>
        <v>44061</v>
      </c>
      <c r="K591" s="2">
        <f t="shared" si="190"/>
        <v>397</v>
      </c>
      <c r="L591" s="17">
        <f t="shared" si="191"/>
        <v>398</v>
      </c>
      <c r="M591" s="11">
        <f t="shared" si="192"/>
        <v>1.112775903</v>
      </c>
      <c r="N591" s="11">
        <f t="shared" ca="1" si="193"/>
        <v>1.1939585020000001</v>
      </c>
      <c r="O591" s="17">
        <f t="shared" si="194"/>
        <v>0</v>
      </c>
      <c r="P591" s="13">
        <f t="shared" ca="1" si="195"/>
        <v>193.95850200000001</v>
      </c>
      <c r="Q591" s="20">
        <f t="shared" si="199"/>
        <v>0</v>
      </c>
      <c r="R591" s="13">
        <f t="shared" si="196"/>
        <v>0</v>
      </c>
      <c r="S591" s="4" t="str">
        <f t="shared" si="197"/>
        <v>A+J=</v>
      </c>
      <c r="T591" s="34">
        <f t="shared" si="198"/>
        <v>45383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>
        <f t="shared" si="200"/>
        <v>44641</v>
      </c>
      <c r="B592" s="69">
        <f t="shared" ca="1" si="184"/>
        <v>1193.958502</v>
      </c>
      <c r="C592" s="6">
        <f t="shared" si="185"/>
        <v>1000</v>
      </c>
      <c r="D592" s="12">
        <f ca="1">IF(A592&lt;$B$1,VLOOKUP(A592,[1]DI!$A$4:$B$15000,2,FALSE),0)</f>
        <v>0.11649999999999999</v>
      </c>
      <c r="E592" s="13">
        <f t="shared" ca="1" si="186"/>
        <v>1.0004373900000001</v>
      </c>
      <c r="F592" s="13">
        <f ca="1">(TRUNC(PRODUCT($E$12:$E591),16))</f>
        <v>1.07295503467116</v>
      </c>
      <c r="G592" s="13">
        <f t="shared" si="187"/>
        <v>1</v>
      </c>
      <c r="H592" s="13">
        <f t="shared" ca="1" si="188"/>
        <v>1.0729550299999999</v>
      </c>
      <c r="I592" s="12">
        <f t="shared" si="201"/>
        <v>7.0000000000000007E-2</v>
      </c>
      <c r="J592" s="34">
        <f t="shared" si="189"/>
        <v>44061</v>
      </c>
      <c r="K592" s="2">
        <f t="shared" si="190"/>
        <v>398</v>
      </c>
      <c r="L592" s="17">
        <f t="shared" si="191"/>
        <v>398</v>
      </c>
      <c r="M592" s="11">
        <f t="shared" si="192"/>
        <v>1.112775903</v>
      </c>
      <c r="N592" s="11">
        <f t="shared" ca="1" si="193"/>
        <v>1.1939585020000001</v>
      </c>
      <c r="O592" s="17">
        <f t="shared" si="194"/>
        <v>0</v>
      </c>
      <c r="P592" s="13">
        <f t="shared" ca="1" si="195"/>
        <v>193.95850200000001</v>
      </c>
      <c r="Q592" s="20">
        <f t="shared" si="199"/>
        <v>0</v>
      </c>
      <c r="R592" s="13">
        <f t="shared" si="196"/>
        <v>0</v>
      </c>
      <c r="S592" s="4" t="str">
        <f t="shared" si="197"/>
        <v>A+J=</v>
      </c>
      <c r="T592" s="34">
        <f t="shared" si="198"/>
        <v>45383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>
        <f t="shared" si="200"/>
        <v>44642</v>
      </c>
      <c r="B593" s="69">
        <f t="shared" ca="1" si="184"/>
        <v>1194.801473</v>
      </c>
      <c r="C593" s="6">
        <f t="shared" si="185"/>
        <v>1000</v>
      </c>
      <c r="D593" s="12">
        <f ca="1">IF(A593&lt;$B$1,VLOOKUP(A593,[1]DI!$A$4:$B$15000,2,FALSE),0)</f>
        <v>0.11649999999999999</v>
      </c>
      <c r="E593" s="13">
        <f t="shared" ca="1" si="186"/>
        <v>1.0004373900000001</v>
      </c>
      <c r="F593" s="13">
        <f ca="1">(TRUNC(PRODUCT($E$12:$E592),16))</f>
        <v>1.0734243344737799</v>
      </c>
      <c r="G593" s="13">
        <f t="shared" si="187"/>
        <v>1</v>
      </c>
      <c r="H593" s="13">
        <f t="shared" ca="1" si="188"/>
        <v>1.0734243299999999</v>
      </c>
      <c r="I593" s="12">
        <f t="shared" si="201"/>
        <v>7.0000000000000007E-2</v>
      </c>
      <c r="J593" s="34">
        <f t="shared" si="189"/>
        <v>44061</v>
      </c>
      <c r="K593" s="2">
        <f t="shared" si="190"/>
        <v>399</v>
      </c>
      <c r="L593" s="17">
        <f t="shared" si="191"/>
        <v>399</v>
      </c>
      <c r="M593" s="11">
        <f t="shared" si="192"/>
        <v>1.1130747080000001</v>
      </c>
      <c r="N593" s="11">
        <f t="shared" ca="1" si="193"/>
        <v>1.1948014730000001</v>
      </c>
      <c r="O593" s="17">
        <f t="shared" si="194"/>
        <v>0</v>
      </c>
      <c r="P593" s="13">
        <f t="shared" ca="1" si="195"/>
        <v>194.80147299999999</v>
      </c>
      <c r="Q593" s="20">
        <f t="shared" si="199"/>
        <v>0</v>
      </c>
      <c r="R593" s="13">
        <f t="shared" si="196"/>
        <v>0</v>
      </c>
      <c r="S593" s="4" t="str">
        <f t="shared" si="197"/>
        <v>A+J=</v>
      </c>
      <c r="T593" s="34">
        <f t="shared" si="198"/>
        <v>45383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>
        <f t="shared" si="200"/>
        <v>44643</v>
      </c>
      <c r="B594" s="69">
        <f t="shared" ca="1" si="184"/>
        <v>1195.6450440000001</v>
      </c>
      <c r="C594" s="6">
        <f t="shared" si="185"/>
        <v>1000</v>
      </c>
      <c r="D594" s="12">
        <f ca="1">IF(A594&lt;$B$1,VLOOKUP(A594,[1]DI!$A$4:$B$15000,2,FALSE),0)</f>
        <v>0.11649999999999999</v>
      </c>
      <c r="E594" s="13">
        <f t="shared" ca="1" si="186"/>
        <v>1.0004373900000001</v>
      </c>
      <c r="F594" s="13">
        <f ca="1">(TRUNC(PRODUCT($E$12:$E593),16))</f>
        <v>1.0738938395434401</v>
      </c>
      <c r="G594" s="13">
        <f t="shared" si="187"/>
        <v>1</v>
      </c>
      <c r="H594" s="13">
        <f t="shared" ca="1" si="188"/>
        <v>1.07389384</v>
      </c>
      <c r="I594" s="12">
        <f t="shared" si="201"/>
        <v>7.0000000000000007E-2</v>
      </c>
      <c r="J594" s="34">
        <f t="shared" si="189"/>
        <v>44061</v>
      </c>
      <c r="K594" s="2">
        <f t="shared" si="190"/>
        <v>400</v>
      </c>
      <c r="L594" s="17">
        <f t="shared" si="191"/>
        <v>400</v>
      </c>
      <c r="M594" s="11">
        <f t="shared" si="192"/>
        <v>1.113373594</v>
      </c>
      <c r="N594" s="11">
        <f t="shared" ca="1" si="193"/>
        <v>1.1956450439999999</v>
      </c>
      <c r="O594" s="17">
        <f t="shared" si="194"/>
        <v>0</v>
      </c>
      <c r="P594" s="13">
        <f t="shared" ca="1" si="195"/>
        <v>195.64504400000001</v>
      </c>
      <c r="Q594" s="20">
        <f t="shared" si="199"/>
        <v>0</v>
      </c>
      <c r="R594" s="13">
        <f t="shared" si="196"/>
        <v>0</v>
      </c>
      <c r="S594" s="4" t="str">
        <f t="shared" si="197"/>
        <v>A+J=</v>
      </c>
      <c r="T594" s="34">
        <f t="shared" si="198"/>
        <v>45383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>
        <f t="shared" si="200"/>
        <v>44644</v>
      </c>
      <c r="B595" s="69">
        <f t="shared" ca="1" si="184"/>
        <v>1196.4892050000001</v>
      </c>
      <c r="C595" s="6">
        <f t="shared" si="185"/>
        <v>1000</v>
      </c>
      <c r="D595" s="12">
        <f ca="1">IF(A595&lt;$B$1,VLOOKUP(A595,[1]DI!$A$4:$B$15000,2,FALSE),0)</f>
        <v>0.11649999999999999</v>
      </c>
      <c r="E595" s="13">
        <f t="shared" ca="1" si="186"/>
        <v>1.0004373900000001</v>
      </c>
      <c r="F595" s="13">
        <f ca="1">(TRUNC(PRODUCT($E$12:$E594),16))</f>
        <v>1.07436354996991</v>
      </c>
      <c r="G595" s="13">
        <f t="shared" si="187"/>
        <v>1</v>
      </c>
      <c r="H595" s="13">
        <f t="shared" ca="1" si="188"/>
        <v>1.0743635499999999</v>
      </c>
      <c r="I595" s="12">
        <f t="shared" si="201"/>
        <v>7.0000000000000007E-2</v>
      </c>
      <c r="J595" s="34">
        <f t="shared" si="189"/>
        <v>44061</v>
      </c>
      <c r="K595" s="2">
        <f t="shared" si="190"/>
        <v>401</v>
      </c>
      <c r="L595" s="17">
        <f t="shared" si="191"/>
        <v>401</v>
      </c>
      <c r="M595" s="11">
        <f t="shared" si="192"/>
        <v>1.1136725599999999</v>
      </c>
      <c r="N595" s="11">
        <f t="shared" ca="1" si="193"/>
        <v>1.196489205</v>
      </c>
      <c r="O595" s="17">
        <f t="shared" si="194"/>
        <v>0</v>
      </c>
      <c r="P595" s="13">
        <f t="shared" ca="1" si="195"/>
        <v>196.489205</v>
      </c>
      <c r="Q595" s="20">
        <f t="shared" si="199"/>
        <v>0</v>
      </c>
      <c r="R595" s="13">
        <f t="shared" si="196"/>
        <v>0</v>
      </c>
      <c r="S595" s="4" t="str">
        <f t="shared" si="197"/>
        <v>A+J=</v>
      </c>
      <c r="T595" s="34">
        <f t="shared" si="198"/>
        <v>45383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>
        <f t="shared" si="200"/>
        <v>44645</v>
      </c>
      <c r="B596" s="69">
        <f t="shared" ca="1" si="184"/>
        <v>1197.3339679999999</v>
      </c>
      <c r="C596" s="6">
        <f t="shared" si="185"/>
        <v>1000</v>
      </c>
      <c r="D596" s="12">
        <f ca="1">IF(A596&lt;$B$1,VLOOKUP(A596,[1]DI!$A$4:$B$15000,2,FALSE),0)</f>
        <v>0.11649999999999999</v>
      </c>
      <c r="E596" s="13">
        <f t="shared" ca="1" si="186"/>
        <v>1.0004373900000001</v>
      </c>
      <c r="F596" s="13">
        <f ca="1">(TRUNC(PRODUCT($E$12:$E595),16))</f>
        <v>1.0748334658430301</v>
      </c>
      <c r="G596" s="13">
        <f t="shared" si="187"/>
        <v>1</v>
      </c>
      <c r="H596" s="13">
        <f t="shared" ca="1" si="188"/>
        <v>1.07483347</v>
      </c>
      <c r="I596" s="12">
        <f t="shared" si="201"/>
        <v>7.0000000000000007E-2</v>
      </c>
      <c r="J596" s="34">
        <f t="shared" si="189"/>
        <v>44061</v>
      </c>
      <c r="K596" s="2">
        <f t="shared" si="190"/>
        <v>402</v>
      </c>
      <c r="L596" s="17">
        <f t="shared" si="191"/>
        <v>402</v>
      </c>
      <c r="M596" s="11">
        <f t="shared" si="192"/>
        <v>1.1139716070000001</v>
      </c>
      <c r="N596" s="11">
        <f t="shared" ca="1" si="193"/>
        <v>1.1973339679999999</v>
      </c>
      <c r="O596" s="17">
        <f t="shared" si="194"/>
        <v>0</v>
      </c>
      <c r="P596" s="13">
        <f t="shared" ca="1" si="195"/>
        <v>197.333968</v>
      </c>
      <c r="Q596" s="20">
        <f t="shared" si="199"/>
        <v>0</v>
      </c>
      <c r="R596" s="13">
        <f t="shared" si="196"/>
        <v>0</v>
      </c>
      <c r="S596" s="4" t="str">
        <f t="shared" si="197"/>
        <v>A+J=</v>
      </c>
      <c r="T596" s="34">
        <f t="shared" si="198"/>
        <v>45383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>
        <f t="shared" si="200"/>
        <v>44646</v>
      </c>
      <c r="B597" s="69">
        <f t="shared" ca="1" si="184"/>
        <v>1198.1793190000001</v>
      </c>
      <c r="C597" s="6">
        <f t="shared" si="185"/>
        <v>1000</v>
      </c>
      <c r="D597" s="12">
        <f ca="1">IF(A597&lt;$B$1,VLOOKUP(A597,[1]DI!$A$4:$B$15000,2,FALSE),0)</f>
        <v>0</v>
      </c>
      <c r="E597" s="13">
        <f t="shared" ca="1" si="186"/>
        <v>1</v>
      </c>
      <c r="F597" s="13">
        <f ca="1">(TRUNC(PRODUCT($E$12:$E596),16))</f>
        <v>1.07530358725266</v>
      </c>
      <c r="G597" s="13">
        <f t="shared" si="187"/>
        <v>1</v>
      </c>
      <c r="H597" s="13">
        <f t="shared" ca="1" si="188"/>
        <v>1.0753035900000001</v>
      </c>
      <c r="I597" s="12">
        <f t="shared" si="201"/>
        <v>7.0000000000000007E-2</v>
      </c>
      <c r="J597" s="34">
        <f t="shared" si="189"/>
        <v>44061</v>
      </c>
      <c r="K597" s="2">
        <f t="shared" si="190"/>
        <v>402</v>
      </c>
      <c r="L597" s="17">
        <f t="shared" si="191"/>
        <v>403</v>
      </c>
      <c r="M597" s="11">
        <f t="shared" si="192"/>
        <v>1.1142707329999999</v>
      </c>
      <c r="N597" s="11">
        <f t="shared" ca="1" si="193"/>
        <v>1.1981793190000001</v>
      </c>
      <c r="O597" s="17">
        <f t="shared" si="194"/>
        <v>0</v>
      </c>
      <c r="P597" s="13">
        <f t="shared" ca="1" si="195"/>
        <v>198.17931899999999</v>
      </c>
      <c r="Q597" s="20">
        <f t="shared" si="199"/>
        <v>0</v>
      </c>
      <c r="R597" s="13">
        <f t="shared" si="196"/>
        <v>0</v>
      </c>
      <c r="S597" s="4" t="str">
        <f t="shared" si="197"/>
        <v>A+J=</v>
      </c>
      <c r="T597" s="34">
        <f t="shared" si="198"/>
        <v>45383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>
        <f t="shared" si="200"/>
        <v>44647</v>
      </c>
      <c r="B598" s="69">
        <f t="shared" ca="1" si="184"/>
        <v>1198.1793190000001</v>
      </c>
      <c r="C598" s="6">
        <f t="shared" si="185"/>
        <v>1000</v>
      </c>
      <c r="D598" s="12">
        <f ca="1">IF(A598&lt;$B$1,VLOOKUP(A598,[1]DI!$A$4:$B$15000,2,FALSE),0)</f>
        <v>0</v>
      </c>
      <c r="E598" s="13">
        <f t="shared" ca="1" si="186"/>
        <v>1</v>
      </c>
      <c r="F598" s="13">
        <f ca="1">(TRUNC(PRODUCT($E$12:$E597),16))</f>
        <v>1.07530358725266</v>
      </c>
      <c r="G598" s="13">
        <f t="shared" si="187"/>
        <v>1</v>
      </c>
      <c r="H598" s="13">
        <f t="shared" ca="1" si="188"/>
        <v>1.0753035900000001</v>
      </c>
      <c r="I598" s="12">
        <f t="shared" si="201"/>
        <v>7.0000000000000007E-2</v>
      </c>
      <c r="J598" s="34">
        <f t="shared" si="189"/>
        <v>44061</v>
      </c>
      <c r="K598" s="2">
        <f t="shared" si="190"/>
        <v>402</v>
      </c>
      <c r="L598" s="17">
        <f t="shared" si="191"/>
        <v>403</v>
      </c>
      <c r="M598" s="11">
        <f t="shared" si="192"/>
        <v>1.1142707329999999</v>
      </c>
      <c r="N598" s="11">
        <f t="shared" ca="1" si="193"/>
        <v>1.1981793190000001</v>
      </c>
      <c r="O598" s="17">
        <f t="shared" si="194"/>
        <v>0</v>
      </c>
      <c r="P598" s="13">
        <f t="shared" ca="1" si="195"/>
        <v>198.17931899999999</v>
      </c>
      <c r="Q598" s="20">
        <f t="shared" si="199"/>
        <v>0</v>
      </c>
      <c r="R598" s="13">
        <f t="shared" si="196"/>
        <v>0</v>
      </c>
      <c r="S598" s="4" t="str">
        <f t="shared" si="197"/>
        <v>A+J=</v>
      </c>
      <c r="T598" s="34">
        <f t="shared" si="198"/>
        <v>45383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>
        <f t="shared" si="200"/>
        <v>44648</v>
      </c>
      <c r="B599" s="69">
        <f t="shared" ca="1" si="184"/>
        <v>1198.1793190000001</v>
      </c>
      <c r="C599" s="6">
        <f t="shared" si="185"/>
        <v>1000</v>
      </c>
      <c r="D599" s="12">
        <f ca="1">IF(A599&lt;$B$1,VLOOKUP(A599,[1]DI!$A$4:$B$15000,2,FALSE),0)</f>
        <v>0.11649999999999999</v>
      </c>
      <c r="E599" s="13">
        <f t="shared" ca="1" si="186"/>
        <v>1.0004373900000001</v>
      </c>
      <c r="F599" s="13">
        <f ca="1">(TRUNC(PRODUCT($E$12:$E598),16))</f>
        <v>1.07530358725266</v>
      </c>
      <c r="G599" s="13">
        <f t="shared" si="187"/>
        <v>1</v>
      </c>
      <c r="H599" s="13">
        <f t="shared" ca="1" si="188"/>
        <v>1.0753035900000001</v>
      </c>
      <c r="I599" s="12">
        <f t="shared" si="201"/>
        <v>7.0000000000000007E-2</v>
      </c>
      <c r="J599" s="34">
        <f t="shared" si="189"/>
        <v>44061</v>
      </c>
      <c r="K599" s="2">
        <f t="shared" si="190"/>
        <v>403</v>
      </c>
      <c r="L599" s="17">
        <f t="shared" si="191"/>
        <v>403</v>
      </c>
      <c r="M599" s="11">
        <f t="shared" si="192"/>
        <v>1.1142707329999999</v>
      </c>
      <c r="N599" s="11">
        <f t="shared" ca="1" si="193"/>
        <v>1.1981793190000001</v>
      </c>
      <c r="O599" s="17">
        <f t="shared" si="194"/>
        <v>0</v>
      </c>
      <c r="P599" s="13">
        <f t="shared" ca="1" si="195"/>
        <v>198.17931899999999</v>
      </c>
      <c r="Q599" s="20">
        <f t="shared" si="199"/>
        <v>0</v>
      </c>
      <c r="R599" s="13">
        <f t="shared" si="196"/>
        <v>0</v>
      </c>
      <c r="S599" s="4" t="str">
        <f t="shared" si="197"/>
        <v>A+J=</v>
      </c>
      <c r="T599" s="34">
        <f t="shared" si="198"/>
        <v>45383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>
        <f t="shared" si="200"/>
        <v>44649</v>
      </c>
      <c r="B600" s="69">
        <f t="shared" ca="1" si="184"/>
        <v>1199.0252620000001</v>
      </c>
      <c r="C600" s="6">
        <f t="shared" si="185"/>
        <v>1000</v>
      </c>
      <c r="D600" s="12">
        <f ca="1">IF(A600&lt;$B$1,VLOOKUP(A600,[1]DI!$A$4:$B$15000,2,FALSE),0)</f>
        <v>0.11649999999999999</v>
      </c>
      <c r="E600" s="13">
        <f t="shared" ca="1" si="186"/>
        <v>1.0004373900000001</v>
      </c>
      <c r="F600" s="13">
        <f ca="1">(TRUNC(PRODUCT($E$12:$E599),16))</f>
        <v>1.07577391428869</v>
      </c>
      <c r="G600" s="13">
        <f t="shared" si="187"/>
        <v>1</v>
      </c>
      <c r="H600" s="13">
        <f t="shared" ca="1" si="188"/>
        <v>1.0757739100000001</v>
      </c>
      <c r="I600" s="12">
        <f t="shared" si="201"/>
        <v>7.0000000000000007E-2</v>
      </c>
      <c r="J600" s="34">
        <f t="shared" si="189"/>
        <v>44061</v>
      </c>
      <c r="K600" s="2">
        <f t="shared" si="190"/>
        <v>404</v>
      </c>
      <c r="L600" s="17">
        <f t="shared" si="191"/>
        <v>404</v>
      </c>
      <c r="M600" s="11">
        <f t="shared" si="192"/>
        <v>1.11456994</v>
      </c>
      <c r="N600" s="11">
        <f t="shared" ca="1" si="193"/>
        <v>1.1990252619999999</v>
      </c>
      <c r="O600" s="17">
        <f t="shared" si="194"/>
        <v>0</v>
      </c>
      <c r="P600" s="13">
        <f t="shared" ca="1" si="195"/>
        <v>199.025262</v>
      </c>
      <c r="Q600" s="20">
        <f t="shared" si="199"/>
        <v>0</v>
      </c>
      <c r="R600" s="13">
        <f t="shared" si="196"/>
        <v>0</v>
      </c>
      <c r="S600" s="4" t="str">
        <f t="shared" si="197"/>
        <v>A+J=</v>
      </c>
      <c r="T600" s="34">
        <f t="shared" si="198"/>
        <v>45383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>
        <f t="shared" si="200"/>
        <v>44650</v>
      </c>
      <c r="B601" s="69">
        <f t="shared" ref="B601:B645" ca="1" si="202">IF(A601&lt;=TODAY(),C601+P601,IF(AND(A601&gt;TODAY(),A601&lt;=$B$1),IF(VLOOKUP(TODAY(),$A$10:$D$5000,4,FALSE)=0,"n.d",C601+P601),"n.d"))</f>
        <v>1199.871819</v>
      </c>
      <c r="C601" s="6">
        <f t="shared" ref="C601:C645" si="203">(C600-R600)</f>
        <v>1000</v>
      </c>
      <c r="D601" s="12">
        <f ca="1">IF(A601&lt;$B$1,VLOOKUP(A601,[1]DI!$A$4:$B$15000,2,FALSE),0)</f>
        <v>0.11649999999999999</v>
      </c>
      <c r="E601" s="13">
        <f t="shared" ref="E601:E645" ca="1" si="204">ROUND(((1+D601)^(1/252)),8)</f>
        <v>1.0004373900000001</v>
      </c>
      <c r="F601" s="13">
        <f ca="1">(TRUNC(PRODUCT($E$12:$E600),16))</f>
        <v>1.0762444470410599</v>
      </c>
      <c r="G601" s="13">
        <f t="shared" ref="G601:G645" si="205">IF(O600&gt;0,F600,G600)</f>
        <v>1</v>
      </c>
      <c r="H601" s="13">
        <f t="shared" ref="H601:H645" ca="1" si="206">ROUND(F601/G601,8)</f>
        <v>1.0762444499999999</v>
      </c>
      <c r="I601" s="12">
        <f t="shared" si="201"/>
        <v>7.0000000000000007E-2</v>
      </c>
      <c r="J601" s="34">
        <f t="shared" ref="J601:J645" si="207">IF(O600&gt;0,VLOOKUP(O600,W$12:AG$150,2),J600)</f>
        <v>44061</v>
      </c>
      <c r="K601" s="2">
        <f t="shared" ref="K601:K645" si="208">IF(A601&gt;J601,IF(NETWORKDAYS(J601,A601,$W$21:$W$544)-1=0,1,NETWORKDAYS(J601,A601,$W$21:$W$544)-1),0)</f>
        <v>405</v>
      </c>
      <c r="L601" s="17">
        <f t="shared" ref="L601:L645" si="209">IF(AND(K601=1,K600=1),1,IF(K601&gt;0,IF(K601=K600,K601+1,K601),0))</f>
        <v>405</v>
      </c>
      <c r="M601" s="11">
        <f t="shared" ref="M601:M645" si="210">ROUND((I601+1)^(L601/252),9)</f>
        <v>1.1148692280000001</v>
      </c>
      <c r="N601" s="11">
        <f t="shared" ref="N601:N645" ca="1" si="211">ROUND(H601*M601,9)</f>
        <v>1.199871819</v>
      </c>
      <c r="O601" s="17">
        <f t="shared" ref="O601:O645" si="212">IF(VLOOKUP(A601,X$12:AE$150,8)=VLOOKUP(A600,X$12:AE$150,8),0,VLOOKUP(A601,X$12:AE$150,8))</f>
        <v>0</v>
      </c>
      <c r="P601" s="13">
        <f t="shared" ref="P601:P645" ca="1" si="213">TRUNC(((N601-1)*C601),8)</f>
        <v>199.87181899999999</v>
      </c>
      <c r="Q601" s="20">
        <f t="shared" si="199"/>
        <v>0</v>
      </c>
      <c r="R601" s="13">
        <f t="shared" ref="R601:R645" si="214">IF(Q601&gt;0,TRUNC(Q601*C$12,8),0)</f>
        <v>0</v>
      </c>
      <c r="S601" s="4" t="str">
        <f t="shared" ref="S601:S645" si="215">IF(O600&gt;0,VLOOKUP(O600,W$12:AG$150,10),S600)</f>
        <v>A+J=</v>
      </c>
      <c r="T601" s="34">
        <f t="shared" ref="T601:T645" si="216">IF(O600&gt;0,VLOOKUP(O600,W$12:AG$150,11),T600)</f>
        <v>45383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>
        <f t="shared" si="200"/>
        <v>44651</v>
      </c>
      <c r="B602" s="69">
        <f t="shared" ca="1" si="202"/>
        <v>1200.718967</v>
      </c>
      <c r="C602" s="6">
        <f t="shared" si="203"/>
        <v>1000</v>
      </c>
      <c r="D602" s="12">
        <f ca="1">IF(A602&lt;$B$1,VLOOKUP(A602,[1]DI!$A$4:$B$15000,2,FALSE),0)</f>
        <v>0.11649999999999999</v>
      </c>
      <c r="E602" s="13">
        <f t="shared" ca="1" si="204"/>
        <v>1.0004373900000001</v>
      </c>
      <c r="F602" s="13">
        <f ca="1">(TRUNC(PRODUCT($E$12:$E601),16))</f>
        <v>1.0767151855997501</v>
      </c>
      <c r="G602" s="13">
        <f t="shared" si="205"/>
        <v>1</v>
      </c>
      <c r="H602" s="13">
        <f t="shared" ca="1" si="206"/>
        <v>1.07671519</v>
      </c>
      <c r="I602" s="12">
        <f t="shared" si="201"/>
        <v>7.0000000000000007E-2</v>
      </c>
      <c r="J602" s="34">
        <f t="shared" si="207"/>
        <v>44061</v>
      </c>
      <c r="K602" s="2">
        <f t="shared" si="208"/>
        <v>406</v>
      </c>
      <c r="L602" s="17">
        <f t="shared" si="209"/>
        <v>406</v>
      </c>
      <c r="M602" s="11">
        <f t="shared" si="210"/>
        <v>1.115168596</v>
      </c>
      <c r="N602" s="11">
        <f t="shared" ca="1" si="211"/>
        <v>1.200718967</v>
      </c>
      <c r="O602" s="17">
        <f t="shared" si="212"/>
        <v>0</v>
      </c>
      <c r="P602" s="13">
        <f t="shared" ca="1" si="213"/>
        <v>200.71896699999999</v>
      </c>
      <c r="Q602" s="20">
        <f t="shared" si="199"/>
        <v>0</v>
      </c>
      <c r="R602" s="13">
        <f t="shared" si="214"/>
        <v>0</v>
      </c>
      <c r="S602" s="4" t="str">
        <f t="shared" si="215"/>
        <v>A+J=</v>
      </c>
      <c r="T602" s="34">
        <f t="shared" si="216"/>
        <v>45383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>
        <f t="shared" si="200"/>
        <v>44652</v>
      </c>
      <c r="B603" s="69">
        <f t="shared" ca="1" si="202"/>
        <v>1201.566705</v>
      </c>
      <c r="C603" s="6">
        <f t="shared" si="203"/>
        <v>1000</v>
      </c>
      <c r="D603" s="12">
        <f ca="1">IF(A603&lt;$B$1,VLOOKUP(A603,[1]DI!$A$4:$B$15000,2,FALSE),0)</f>
        <v>0.11649999999999999</v>
      </c>
      <c r="E603" s="13">
        <f t="shared" ca="1" si="204"/>
        <v>1.0004373900000001</v>
      </c>
      <c r="F603" s="13">
        <f ca="1">(TRUNC(PRODUCT($E$12:$E602),16))</f>
        <v>1.07718613005478</v>
      </c>
      <c r="G603" s="13">
        <f t="shared" si="205"/>
        <v>1</v>
      </c>
      <c r="H603" s="13">
        <f t="shared" ca="1" si="206"/>
        <v>1.0771861300000001</v>
      </c>
      <c r="I603" s="12">
        <f t="shared" si="201"/>
        <v>7.0000000000000007E-2</v>
      </c>
      <c r="J603" s="34">
        <f t="shared" si="207"/>
        <v>44061</v>
      </c>
      <c r="K603" s="2">
        <f t="shared" si="208"/>
        <v>407</v>
      </c>
      <c r="L603" s="17">
        <f t="shared" si="209"/>
        <v>407</v>
      </c>
      <c r="M603" s="11">
        <f t="shared" si="210"/>
        <v>1.115468044</v>
      </c>
      <c r="N603" s="11">
        <f t="shared" ca="1" si="211"/>
        <v>1.2015667050000001</v>
      </c>
      <c r="O603" s="17">
        <f t="shared" si="212"/>
        <v>0</v>
      </c>
      <c r="P603" s="13">
        <f t="shared" ca="1" si="213"/>
        <v>201.56670500000001</v>
      </c>
      <c r="Q603" s="20">
        <f t="shared" si="199"/>
        <v>0</v>
      </c>
      <c r="R603" s="13">
        <f t="shared" si="214"/>
        <v>0</v>
      </c>
      <c r="S603" s="4" t="str">
        <f t="shared" si="215"/>
        <v>A+J=</v>
      </c>
      <c r="T603" s="34">
        <f t="shared" si="216"/>
        <v>45383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ht="15" x14ac:dyDescent="0.25">
      <c r="A604" s="42">
        <f t="shared" si="200"/>
        <v>44653</v>
      </c>
      <c r="B604" s="69">
        <f t="shared" ca="1" si="202"/>
        <v>1202.415047</v>
      </c>
      <c r="C604" s="6">
        <f t="shared" si="203"/>
        <v>1000</v>
      </c>
      <c r="D604" s="12">
        <f ca="1">IF(A604&lt;$B$1,VLOOKUP(A604,[1]DI!$A$4:$B$15000,2,FALSE),0)</f>
        <v>0</v>
      </c>
      <c r="E604" s="13">
        <f t="shared" ca="1" si="204"/>
        <v>1</v>
      </c>
      <c r="F604" s="13">
        <f ca="1">(TRUNC(PRODUCT($E$12:$E603),16))</f>
        <v>1.0776572804961999</v>
      </c>
      <c r="G604" s="13">
        <f t="shared" si="205"/>
        <v>1</v>
      </c>
      <c r="H604" s="13">
        <f t="shared" ca="1" si="206"/>
        <v>1.0776572799999999</v>
      </c>
      <c r="I604" s="12">
        <f t="shared" si="201"/>
        <v>7.0000000000000007E-2</v>
      </c>
      <c r="J604" s="34">
        <f t="shared" si="207"/>
        <v>44061</v>
      </c>
      <c r="K604" s="2">
        <f t="shared" si="208"/>
        <v>407</v>
      </c>
      <c r="L604" s="17">
        <f t="shared" si="209"/>
        <v>408</v>
      </c>
      <c r="M604" s="11">
        <f t="shared" si="210"/>
        <v>1.115767572</v>
      </c>
      <c r="N604" s="11">
        <f t="shared" ca="1" si="211"/>
        <v>1.2024150469999999</v>
      </c>
      <c r="O604" s="17">
        <f t="shared" si="212"/>
        <v>0</v>
      </c>
      <c r="P604" s="13">
        <f t="shared" ca="1" si="213"/>
        <v>202.41504699999999</v>
      </c>
      <c r="Q604" s="20">
        <f t="shared" si="199"/>
        <v>0</v>
      </c>
      <c r="R604" s="13">
        <f t="shared" si="214"/>
        <v>0</v>
      </c>
      <c r="S604" s="4" t="str">
        <f t="shared" si="215"/>
        <v>A+J=</v>
      </c>
      <c r="T604" s="34">
        <f t="shared" si="216"/>
        <v>45383</v>
      </c>
      <c r="U604" s="134" t="str">
        <f>B9</f>
        <v>SIMO11</v>
      </c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ht="15" x14ac:dyDescent="0.25">
      <c r="A605" s="42">
        <f t="shared" si="200"/>
        <v>44654</v>
      </c>
      <c r="B605" s="69">
        <f t="shared" ca="1" si="202"/>
        <v>1202.415047</v>
      </c>
      <c r="C605" s="6">
        <f t="shared" si="203"/>
        <v>1000</v>
      </c>
      <c r="D605" s="12">
        <f ca="1">IF(A605&lt;$B$1,VLOOKUP(A605,[1]DI!$A$4:$B$15000,2,FALSE),0)</f>
        <v>0</v>
      </c>
      <c r="E605" s="13">
        <f t="shared" ca="1" si="204"/>
        <v>1</v>
      </c>
      <c r="F605" s="13">
        <f ca="1">(TRUNC(PRODUCT($E$12:$E604),16))</f>
        <v>1.0776572804961999</v>
      </c>
      <c r="G605" s="13">
        <f t="shared" si="205"/>
        <v>1</v>
      </c>
      <c r="H605" s="13">
        <f t="shared" ca="1" si="206"/>
        <v>1.0776572799999999</v>
      </c>
      <c r="I605" s="12">
        <f t="shared" si="201"/>
        <v>7.0000000000000007E-2</v>
      </c>
      <c r="J605" s="34">
        <f t="shared" si="207"/>
        <v>44061</v>
      </c>
      <c r="K605" s="2">
        <f t="shared" si="208"/>
        <v>407</v>
      </c>
      <c r="L605" s="17">
        <f t="shared" si="209"/>
        <v>408</v>
      </c>
      <c r="M605" s="11">
        <f t="shared" si="210"/>
        <v>1.115767572</v>
      </c>
      <c r="N605" s="11">
        <f t="shared" ca="1" si="211"/>
        <v>1.2024150469999999</v>
      </c>
      <c r="O605" s="17">
        <f t="shared" si="212"/>
        <v>0</v>
      </c>
      <c r="P605" s="13">
        <f t="shared" ca="1" si="213"/>
        <v>202.41504699999999</v>
      </c>
      <c r="Q605" s="20">
        <f t="shared" si="199"/>
        <v>0</v>
      </c>
      <c r="R605" s="13">
        <f t="shared" si="214"/>
        <v>0</v>
      </c>
      <c r="S605" s="4" t="str">
        <f t="shared" si="215"/>
        <v>A+J=</v>
      </c>
      <c r="T605" s="34">
        <f t="shared" si="216"/>
        <v>45383</v>
      </c>
      <c r="U605" s="134" t="s">
        <v>3</v>
      </c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ht="15" x14ac:dyDescent="0.25">
      <c r="A606" s="42">
        <f t="shared" si="200"/>
        <v>44655</v>
      </c>
      <c r="B606" s="69">
        <f t="shared" ca="1" si="202"/>
        <v>1202.415047</v>
      </c>
      <c r="C606" s="6">
        <f t="shared" si="203"/>
        <v>1000</v>
      </c>
      <c r="D606" s="12">
        <f ca="1">IF(A606&lt;$B$1,VLOOKUP(A606,[1]DI!$A$4:$B$15000,2,FALSE),0)</f>
        <v>0.11649999999999999</v>
      </c>
      <c r="E606" s="13">
        <f t="shared" ca="1" si="204"/>
        <v>1.0004373900000001</v>
      </c>
      <c r="F606" s="13">
        <f ca="1">(TRUNC(PRODUCT($E$12:$E605),16))</f>
        <v>1.0776572804961999</v>
      </c>
      <c r="G606" s="13">
        <f t="shared" si="205"/>
        <v>1</v>
      </c>
      <c r="H606" s="13">
        <f t="shared" ca="1" si="206"/>
        <v>1.0776572799999999</v>
      </c>
      <c r="I606" s="12">
        <f t="shared" si="201"/>
        <v>7.0000000000000007E-2</v>
      </c>
      <c r="J606" s="34">
        <f t="shared" si="207"/>
        <v>44061</v>
      </c>
      <c r="K606" s="2">
        <f t="shared" si="208"/>
        <v>408</v>
      </c>
      <c r="L606" s="17">
        <f t="shared" si="209"/>
        <v>408</v>
      </c>
      <c r="M606" s="11">
        <f t="shared" si="210"/>
        <v>1.115767572</v>
      </c>
      <c r="N606" s="11">
        <f t="shared" ca="1" si="211"/>
        <v>1.2024150469999999</v>
      </c>
      <c r="O606" s="17">
        <f t="shared" si="212"/>
        <v>0</v>
      </c>
      <c r="P606" s="13">
        <f t="shared" ca="1" si="213"/>
        <v>202.41504699999999</v>
      </c>
      <c r="Q606" s="20">
        <f t="shared" si="199"/>
        <v>0</v>
      </c>
      <c r="R606" s="13">
        <f t="shared" si="214"/>
        <v>0</v>
      </c>
      <c r="S606" s="4" t="str">
        <f t="shared" si="215"/>
        <v>A+J=</v>
      </c>
      <c r="T606" s="34">
        <f t="shared" si="216"/>
        <v>45383</v>
      </c>
      <c r="U606" s="134" t="s">
        <v>86</v>
      </c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ht="15" x14ac:dyDescent="0.25">
      <c r="A607" s="136">
        <f t="shared" si="200"/>
        <v>44656</v>
      </c>
      <c r="B607" s="137">
        <f t="shared" ca="1" si="202"/>
        <v>1203.2639919999999</v>
      </c>
      <c r="C607" s="138">
        <f t="shared" si="203"/>
        <v>1000</v>
      </c>
      <c r="D607" s="12">
        <f ca="1">IF(A607&lt;$B$1,VLOOKUP(A607,[1]DI!$A$4:$B$15000,2,FALSE),0)</f>
        <v>0.11649999999999999</v>
      </c>
      <c r="E607" s="140">
        <f t="shared" ca="1" si="204"/>
        <v>1.0004373900000001</v>
      </c>
      <c r="F607" s="140">
        <f ca="1">(TRUNC(PRODUCT($E$12:$E606),16))</f>
        <v>1.0781286370141201</v>
      </c>
      <c r="G607" s="140">
        <f t="shared" si="205"/>
        <v>1</v>
      </c>
      <c r="H607" s="140">
        <f t="shared" ca="1" si="206"/>
        <v>1.0781286400000001</v>
      </c>
      <c r="I607" s="139">
        <f t="shared" si="201"/>
        <v>7.0000000000000007E-2</v>
      </c>
      <c r="J607" s="136">
        <f t="shared" si="207"/>
        <v>44061</v>
      </c>
      <c r="K607" s="141">
        <f t="shared" si="208"/>
        <v>409</v>
      </c>
      <c r="L607" s="142">
        <f t="shared" si="209"/>
        <v>409</v>
      </c>
      <c r="M607" s="143">
        <f t="shared" si="210"/>
        <v>1.116067181</v>
      </c>
      <c r="N607" s="143">
        <f t="shared" ca="1" si="211"/>
        <v>1.2032639919999999</v>
      </c>
      <c r="O607" s="142">
        <f t="shared" si="212"/>
        <v>0</v>
      </c>
      <c r="P607" s="140">
        <f t="shared" ca="1" si="213"/>
        <v>203.263992</v>
      </c>
      <c r="Q607" s="144">
        <f t="shared" si="199"/>
        <v>0</v>
      </c>
      <c r="R607" s="140">
        <f t="shared" si="214"/>
        <v>0</v>
      </c>
      <c r="S607" s="145" t="str">
        <f t="shared" si="215"/>
        <v>A+J=</v>
      </c>
      <c r="T607" s="136">
        <f t="shared" si="216"/>
        <v>45383</v>
      </c>
      <c r="U607" s="135">
        <f ca="1">TRUNC(0.01*(C607+P607),8)</f>
        <v>12.032639919999999</v>
      </c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ht="15" x14ac:dyDescent="0.25">
      <c r="A608" s="42">
        <f t="shared" si="200"/>
        <v>44657</v>
      </c>
      <c r="B608" s="69">
        <f t="shared" ca="1" si="202"/>
        <v>1204.1135300000001</v>
      </c>
      <c r="C608" s="6">
        <f t="shared" si="203"/>
        <v>1000</v>
      </c>
      <c r="D608" s="12">
        <f ca="1">IF(A608&lt;$B$1,VLOOKUP(A608,[1]DI!$A$4:$B$15000,2,FALSE),0)</f>
        <v>0.11649999999999999</v>
      </c>
      <c r="E608" s="13">
        <f t="shared" ca="1" si="204"/>
        <v>1.0004373900000001</v>
      </c>
      <c r="F608" s="13">
        <f ca="1">(TRUNC(PRODUCT($E$12:$E607),16))</f>
        <v>1.0786001996986601</v>
      </c>
      <c r="G608" s="13">
        <f t="shared" si="205"/>
        <v>1</v>
      </c>
      <c r="H608" s="13">
        <f t="shared" ca="1" si="206"/>
        <v>1.0786001999999999</v>
      </c>
      <c r="I608" s="12">
        <f t="shared" si="201"/>
        <v>7.0000000000000007E-2</v>
      </c>
      <c r="J608" s="34">
        <f t="shared" si="207"/>
        <v>44061</v>
      </c>
      <c r="K608" s="2">
        <f t="shared" si="208"/>
        <v>410</v>
      </c>
      <c r="L608" s="17">
        <f t="shared" si="209"/>
        <v>410</v>
      </c>
      <c r="M608" s="11">
        <f t="shared" si="210"/>
        <v>1.1163668710000001</v>
      </c>
      <c r="N608" s="11">
        <f t="shared" ca="1" si="211"/>
        <v>1.2041135300000001</v>
      </c>
      <c r="O608" s="17">
        <f t="shared" si="212"/>
        <v>0</v>
      </c>
      <c r="P608" s="13">
        <f t="shared" ca="1" si="213"/>
        <v>204.11353</v>
      </c>
      <c r="Q608" s="20">
        <f t="shared" si="199"/>
        <v>0</v>
      </c>
      <c r="R608" s="13">
        <f t="shared" si="214"/>
        <v>0</v>
      </c>
      <c r="S608" s="4" t="str">
        <f t="shared" si="215"/>
        <v>A+J=</v>
      </c>
      <c r="T608" s="34">
        <f t="shared" si="216"/>
        <v>45383</v>
      </c>
      <c r="U608" s="134" t="s">
        <v>87</v>
      </c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ht="15" x14ac:dyDescent="0.25">
      <c r="A609" s="42">
        <f t="shared" si="200"/>
        <v>44658</v>
      </c>
      <c r="B609" s="69">
        <f t="shared" ca="1" si="202"/>
        <v>1204.9636720000001</v>
      </c>
      <c r="C609" s="6">
        <f t="shared" si="203"/>
        <v>1000</v>
      </c>
      <c r="D609" s="12">
        <f ca="1">IF(A609&lt;$B$1,VLOOKUP(A609,[1]DI!$A$4:$B$15000,2,FALSE),0)</f>
        <v>0.11649999999999999</v>
      </c>
      <c r="E609" s="13">
        <f t="shared" ca="1" si="204"/>
        <v>1.0004373900000001</v>
      </c>
      <c r="F609" s="13">
        <f ca="1">(TRUNC(PRODUCT($E$12:$E608),16))</f>
        <v>1.0790719686400101</v>
      </c>
      <c r="G609" s="13">
        <f t="shared" si="205"/>
        <v>1</v>
      </c>
      <c r="H609" s="13">
        <f t="shared" ca="1" si="206"/>
        <v>1.07907197</v>
      </c>
      <c r="I609" s="12">
        <f t="shared" si="201"/>
        <v>7.0000000000000007E-2</v>
      </c>
      <c r="J609" s="34">
        <f t="shared" si="207"/>
        <v>44061</v>
      </c>
      <c r="K609" s="2">
        <f t="shared" si="208"/>
        <v>411</v>
      </c>
      <c r="L609" s="17">
        <f t="shared" si="209"/>
        <v>411</v>
      </c>
      <c r="M609" s="11">
        <f t="shared" si="210"/>
        <v>1.1166666409999999</v>
      </c>
      <c r="N609" s="11">
        <f t="shared" ca="1" si="211"/>
        <v>1.2049636720000001</v>
      </c>
      <c r="O609" s="17">
        <f t="shared" si="212"/>
        <v>0</v>
      </c>
      <c r="P609" s="13">
        <f t="shared" ca="1" si="213"/>
        <v>204.963672</v>
      </c>
      <c r="Q609" s="20">
        <f t="shared" si="199"/>
        <v>0</v>
      </c>
      <c r="R609" s="13">
        <f t="shared" si="214"/>
        <v>0</v>
      </c>
      <c r="S609" s="4" t="str">
        <f t="shared" si="215"/>
        <v>A+J=</v>
      </c>
      <c r="T609" s="34">
        <f t="shared" si="216"/>
        <v>45383</v>
      </c>
      <c r="U609" s="142">
        <v>22369</v>
      </c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ht="15" x14ac:dyDescent="0.25">
      <c r="A610" s="42">
        <f t="shared" si="200"/>
        <v>44659</v>
      </c>
      <c r="B610" s="69">
        <f t="shared" ca="1" si="202"/>
        <v>1205.8144070000001</v>
      </c>
      <c r="C610" s="6">
        <f t="shared" si="203"/>
        <v>1000</v>
      </c>
      <c r="D610" s="12">
        <f ca="1">IF(A610&lt;$B$1,VLOOKUP(A610,[1]DI!$A$4:$B$15000,2,FALSE),0)</f>
        <v>0.11649999999999999</v>
      </c>
      <c r="E610" s="13">
        <f t="shared" ca="1" si="204"/>
        <v>1.0004373900000001</v>
      </c>
      <c r="F610" s="13">
        <f ca="1">(TRUNC(PRODUCT($E$12:$E609),16))</f>
        <v>1.0795439439283701</v>
      </c>
      <c r="G610" s="13">
        <f t="shared" si="205"/>
        <v>1</v>
      </c>
      <c r="H610" s="13">
        <f t="shared" ca="1" si="206"/>
        <v>1.07954394</v>
      </c>
      <c r="I610" s="12">
        <f t="shared" si="201"/>
        <v>7.0000000000000007E-2</v>
      </c>
      <c r="J610" s="34">
        <f t="shared" si="207"/>
        <v>44061</v>
      </c>
      <c r="K610" s="2">
        <f t="shared" si="208"/>
        <v>412</v>
      </c>
      <c r="L610" s="17">
        <f t="shared" si="209"/>
        <v>412</v>
      </c>
      <c r="M610" s="11">
        <f t="shared" si="210"/>
        <v>1.1169664909999999</v>
      </c>
      <c r="N610" s="11">
        <f t="shared" ca="1" si="211"/>
        <v>1.2058144070000001</v>
      </c>
      <c r="O610" s="17">
        <f t="shared" si="212"/>
        <v>0</v>
      </c>
      <c r="P610" s="13">
        <f t="shared" ca="1" si="213"/>
        <v>205.81440699999999</v>
      </c>
      <c r="Q610" s="20">
        <f t="shared" si="199"/>
        <v>0</v>
      </c>
      <c r="R610" s="13">
        <f t="shared" si="214"/>
        <v>0</v>
      </c>
      <c r="S610" s="4" t="str">
        <f t="shared" si="215"/>
        <v>A+J=</v>
      </c>
      <c r="T610" s="34">
        <f t="shared" si="216"/>
        <v>45383</v>
      </c>
      <c r="U610" s="134" t="s">
        <v>88</v>
      </c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ht="15" x14ac:dyDescent="0.25">
      <c r="A611" s="42">
        <f t="shared" si="200"/>
        <v>44660</v>
      </c>
      <c r="B611" s="69">
        <f t="shared" ca="1" si="202"/>
        <v>1206.665757</v>
      </c>
      <c r="C611" s="6">
        <f t="shared" si="203"/>
        <v>1000</v>
      </c>
      <c r="D611" s="12">
        <f ca="1">IF(A611&lt;$B$1,VLOOKUP(A611,[1]DI!$A$4:$B$15000,2,FALSE),0)</f>
        <v>0</v>
      </c>
      <c r="E611" s="13">
        <f t="shared" ca="1" si="204"/>
        <v>1</v>
      </c>
      <c r="F611" s="13">
        <f ca="1">(TRUNC(PRODUCT($E$12:$E610),16))</f>
        <v>1.08001612565401</v>
      </c>
      <c r="G611" s="13">
        <f t="shared" si="205"/>
        <v>1</v>
      </c>
      <c r="H611" s="13">
        <f t="shared" ca="1" si="206"/>
        <v>1.08001613</v>
      </c>
      <c r="I611" s="12">
        <f t="shared" si="201"/>
        <v>7.0000000000000007E-2</v>
      </c>
      <c r="J611" s="34">
        <f t="shared" si="207"/>
        <v>44061</v>
      </c>
      <c r="K611" s="2">
        <f t="shared" si="208"/>
        <v>412</v>
      </c>
      <c r="L611" s="17">
        <f t="shared" si="209"/>
        <v>413</v>
      </c>
      <c r="M611" s="11">
        <f t="shared" si="210"/>
        <v>1.1172664219999999</v>
      </c>
      <c r="N611" s="11">
        <f t="shared" ca="1" si="211"/>
        <v>1.2066657569999999</v>
      </c>
      <c r="O611" s="17">
        <f t="shared" si="212"/>
        <v>0</v>
      </c>
      <c r="P611" s="13">
        <f t="shared" ca="1" si="213"/>
        <v>206.66575700000001</v>
      </c>
      <c r="Q611" s="20">
        <f t="shared" si="199"/>
        <v>0</v>
      </c>
      <c r="R611" s="13">
        <f t="shared" si="214"/>
        <v>0</v>
      </c>
      <c r="S611" s="4" t="str">
        <f t="shared" si="215"/>
        <v>A+J=</v>
      </c>
      <c r="T611" s="34">
        <f t="shared" si="216"/>
        <v>45383</v>
      </c>
      <c r="U611" s="146">
        <f ca="1">U607*U609</f>
        <v>269158.12237047998</v>
      </c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>
        <f t="shared" si="200"/>
        <v>44661</v>
      </c>
      <c r="B612" s="69">
        <f t="shared" ca="1" si="202"/>
        <v>1206.665757</v>
      </c>
      <c r="C612" s="6">
        <f t="shared" si="203"/>
        <v>1000</v>
      </c>
      <c r="D612" s="12">
        <f ca="1">IF(A612&lt;$B$1,VLOOKUP(A612,[1]DI!$A$4:$B$15000,2,FALSE),0)</f>
        <v>0</v>
      </c>
      <c r="E612" s="13">
        <f t="shared" ca="1" si="204"/>
        <v>1</v>
      </c>
      <c r="F612" s="13">
        <f ca="1">(TRUNC(PRODUCT($E$12:$E611),16))</f>
        <v>1.08001612565401</v>
      </c>
      <c r="G612" s="13">
        <f t="shared" si="205"/>
        <v>1</v>
      </c>
      <c r="H612" s="13">
        <f t="shared" ca="1" si="206"/>
        <v>1.08001613</v>
      </c>
      <c r="I612" s="12">
        <f t="shared" si="201"/>
        <v>7.0000000000000007E-2</v>
      </c>
      <c r="J612" s="34">
        <f t="shared" si="207"/>
        <v>44061</v>
      </c>
      <c r="K612" s="2">
        <f t="shared" si="208"/>
        <v>412</v>
      </c>
      <c r="L612" s="17">
        <f t="shared" si="209"/>
        <v>413</v>
      </c>
      <c r="M612" s="11">
        <f t="shared" si="210"/>
        <v>1.1172664219999999</v>
      </c>
      <c r="N612" s="11">
        <f t="shared" ca="1" si="211"/>
        <v>1.2066657569999999</v>
      </c>
      <c r="O612" s="17">
        <f t="shared" si="212"/>
        <v>0</v>
      </c>
      <c r="P612" s="13">
        <f t="shared" ca="1" si="213"/>
        <v>206.66575700000001</v>
      </c>
      <c r="Q612" s="20">
        <f t="shared" si="199"/>
        <v>0</v>
      </c>
      <c r="R612" s="13">
        <f t="shared" si="214"/>
        <v>0</v>
      </c>
      <c r="S612" s="4" t="str">
        <f t="shared" si="215"/>
        <v>A+J=</v>
      </c>
      <c r="T612" s="34">
        <f t="shared" si="216"/>
        <v>45383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>
        <f t="shared" si="200"/>
        <v>44662</v>
      </c>
      <c r="B613" s="69">
        <f t="shared" ca="1" si="202"/>
        <v>1206.665757</v>
      </c>
      <c r="C613" s="6">
        <f t="shared" si="203"/>
        <v>1000</v>
      </c>
      <c r="D613" s="12">
        <f ca="1">IF(A613&lt;$B$1,VLOOKUP(A613,[1]DI!$A$4:$B$15000,2,FALSE),0)</f>
        <v>0.11649999999999999</v>
      </c>
      <c r="E613" s="13">
        <f t="shared" ca="1" si="204"/>
        <v>1.0004373900000001</v>
      </c>
      <c r="F613" s="13">
        <f ca="1">(TRUNC(PRODUCT($E$12:$E612),16))</f>
        <v>1.08001612565401</v>
      </c>
      <c r="G613" s="13">
        <f t="shared" si="205"/>
        <v>1</v>
      </c>
      <c r="H613" s="13">
        <f t="shared" ca="1" si="206"/>
        <v>1.08001613</v>
      </c>
      <c r="I613" s="12">
        <f t="shared" si="201"/>
        <v>7.0000000000000007E-2</v>
      </c>
      <c r="J613" s="34">
        <f t="shared" si="207"/>
        <v>44061</v>
      </c>
      <c r="K613" s="2">
        <f t="shared" si="208"/>
        <v>413</v>
      </c>
      <c r="L613" s="17">
        <f t="shared" si="209"/>
        <v>413</v>
      </c>
      <c r="M613" s="11">
        <f t="shared" si="210"/>
        <v>1.1172664219999999</v>
      </c>
      <c r="N613" s="11">
        <f t="shared" ca="1" si="211"/>
        <v>1.2066657569999999</v>
      </c>
      <c r="O613" s="17">
        <f t="shared" si="212"/>
        <v>0</v>
      </c>
      <c r="P613" s="13">
        <f t="shared" ca="1" si="213"/>
        <v>206.66575700000001</v>
      </c>
      <c r="Q613" s="20">
        <f t="shared" si="199"/>
        <v>0</v>
      </c>
      <c r="R613" s="13">
        <f t="shared" si="214"/>
        <v>0</v>
      </c>
      <c r="S613" s="4" t="str">
        <f t="shared" si="215"/>
        <v>A+J=</v>
      </c>
      <c r="T613" s="34">
        <f t="shared" si="216"/>
        <v>45383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>
        <f t="shared" si="200"/>
        <v>44663</v>
      </c>
      <c r="B614" s="69">
        <f t="shared" ca="1" si="202"/>
        <v>1207.5176899999999</v>
      </c>
      <c r="C614" s="6">
        <f t="shared" si="203"/>
        <v>1000</v>
      </c>
      <c r="D614" s="12">
        <f ca="1">IF(A614&lt;$B$1,VLOOKUP(A614,[1]DI!$A$4:$B$15000,2,FALSE),0)</f>
        <v>0.11649999999999999</v>
      </c>
      <c r="E614" s="13">
        <f t="shared" ca="1" si="204"/>
        <v>1.0004373900000001</v>
      </c>
      <c r="F614" s="13">
        <f ca="1">(TRUNC(PRODUCT($E$12:$E613),16))</f>
        <v>1.08048851390721</v>
      </c>
      <c r="G614" s="13">
        <f t="shared" si="205"/>
        <v>1</v>
      </c>
      <c r="H614" s="13">
        <f t="shared" ca="1" si="206"/>
        <v>1.0804885099999999</v>
      </c>
      <c r="I614" s="12">
        <f t="shared" si="201"/>
        <v>7.0000000000000007E-2</v>
      </c>
      <c r="J614" s="34">
        <f t="shared" si="207"/>
        <v>44061</v>
      </c>
      <c r="K614" s="2">
        <f t="shared" si="208"/>
        <v>414</v>
      </c>
      <c r="L614" s="17">
        <f t="shared" si="209"/>
        <v>414</v>
      </c>
      <c r="M614" s="11">
        <f t="shared" si="210"/>
        <v>1.1175664329999999</v>
      </c>
      <c r="N614" s="11">
        <f t="shared" ca="1" si="211"/>
        <v>1.20751769</v>
      </c>
      <c r="O614" s="17">
        <f t="shared" si="212"/>
        <v>0</v>
      </c>
      <c r="P614" s="13">
        <f t="shared" ca="1" si="213"/>
        <v>207.51768999999999</v>
      </c>
      <c r="Q614" s="20">
        <f t="shared" si="199"/>
        <v>0</v>
      </c>
      <c r="R614" s="13">
        <f t="shared" si="214"/>
        <v>0</v>
      </c>
      <c r="S614" s="4" t="str">
        <f t="shared" si="215"/>
        <v>A+J=</v>
      </c>
      <c r="T614" s="34">
        <f t="shared" si="216"/>
        <v>45383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>
        <f t="shared" si="200"/>
        <v>44664</v>
      </c>
      <c r="B615" s="69">
        <f t="shared" ca="1" si="202"/>
        <v>1208.37024</v>
      </c>
      <c r="C615" s="6">
        <f t="shared" si="203"/>
        <v>1000</v>
      </c>
      <c r="D615" s="12">
        <f ca="1">IF(A615&lt;$B$1,VLOOKUP(A615,[1]DI!$A$4:$B$15000,2,FALSE),0)</f>
        <v>0.11649999999999999</v>
      </c>
      <c r="E615" s="13">
        <f t="shared" ca="1" si="204"/>
        <v>1.0004373900000001</v>
      </c>
      <c r="F615" s="13">
        <f ca="1">(TRUNC(PRODUCT($E$12:$E614),16))</f>
        <v>1.08096110877831</v>
      </c>
      <c r="G615" s="13">
        <f t="shared" si="205"/>
        <v>1</v>
      </c>
      <c r="H615" s="13">
        <f t="shared" ca="1" si="206"/>
        <v>1.0809611100000001</v>
      </c>
      <c r="I615" s="12">
        <f t="shared" si="201"/>
        <v>7.0000000000000007E-2</v>
      </c>
      <c r="J615" s="34">
        <f t="shared" si="207"/>
        <v>44061</v>
      </c>
      <c r="K615" s="2">
        <f t="shared" si="208"/>
        <v>415</v>
      </c>
      <c r="L615" s="17">
        <f t="shared" si="209"/>
        <v>415</v>
      </c>
      <c r="M615" s="11">
        <f t="shared" si="210"/>
        <v>1.1178665249999999</v>
      </c>
      <c r="N615" s="11">
        <f t="shared" ca="1" si="211"/>
        <v>1.20837024</v>
      </c>
      <c r="O615" s="17">
        <f t="shared" si="212"/>
        <v>0</v>
      </c>
      <c r="P615" s="13">
        <f t="shared" ca="1" si="213"/>
        <v>208.37024</v>
      </c>
      <c r="Q615" s="20">
        <f t="shared" si="199"/>
        <v>0</v>
      </c>
      <c r="R615" s="13">
        <f t="shared" si="214"/>
        <v>0</v>
      </c>
      <c r="S615" s="4" t="str">
        <f t="shared" si="215"/>
        <v>A+J=</v>
      </c>
      <c r="T615" s="34">
        <f t="shared" si="216"/>
        <v>45383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>
        <f t="shared" si="200"/>
        <v>44665</v>
      </c>
      <c r="B616" s="69">
        <f t="shared" ca="1" si="202"/>
        <v>1209.2233839999999</v>
      </c>
      <c r="C616" s="6">
        <f t="shared" si="203"/>
        <v>1000</v>
      </c>
      <c r="D616" s="12">
        <f ca="1">IF(A616&lt;$B$1,VLOOKUP(A616,[1]DI!$A$4:$B$15000,2,FALSE),0)</f>
        <v>0.11649999999999999</v>
      </c>
      <c r="E616" s="13">
        <f t="shared" ca="1" si="204"/>
        <v>1.0004373900000001</v>
      </c>
      <c r="F616" s="13">
        <f ca="1">(TRUNC(PRODUCT($E$12:$E615),16))</f>
        <v>1.08143391035768</v>
      </c>
      <c r="G616" s="13">
        <f t="shared" si="205"/>
        <v>1</v>
      </c>
      <c r="H616" s="13">
        <f t="shared" ca="1" si="206"/>
        <v>1.0814339100000001</v>
      </c>
      <c r="I616" s="12">
        <f t="shared" si="201"/>
        <v>7.0000000000000007E-2</v>
      </c>
      <c r="J616" s="34">
        <f t="shared" si="207"/>
        <v>44061</v>
      </c>
      <c r="K616" s="2">
        <f t="shared" si="208"/>
        <v>416</v>
      </c>
      <c r="L616" s="17">
        <f t="shared" si="209"/>
        <v>416</v>
      </c>
      <c r="M616" s="11">
        <f t="shared" si="210"/>
        <v>1.118166698</v>
      </c>
      <c r="N616" s="11">
        <f t="shared" ca="1" si="211"/>
        <v>1.209223384</v>
      </c>
      <c r="O616" s="17">
        <f t="shared" si="212"/>
        <v>0</v>
      </c>
      <c r="P616" s="13">
        <f t="shared" ca="1" si="213"/>
        <v>209.22338400000001</v>
      </c>
      <c r="Q616" s="20">
        <f t="shared" si="199"/>
        <v>0</v>
      </c>
      <c r="R616" s="13">
        <f t="shared" si="214"/>
        <v>0</v>
      </c>
      <c r="S616" s="4" t="str">
        <f t="shared" si="215"/>
        <v>A+J=</v>
      </c>
      <c r="T616" s="34">
        <f t="shared" si="216"/>
        <v>45383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>
        <f t="shared" si="200"/>
        <v>44666</v>
      </c>
      <c r="B617" s="69">
        <f t="shared" ca="1" si="202"/>
        <v>1210.0771340000001</v>
      </c>
      <c r="C617" s="6">
        <f t="shared" si="203"/>
        <v>1000</v>
      </c>
      <c r="D617" s="12">
        <f ca="1">IF(A617&lt;$B$1,VLOOKUP(A617,[1]DI!$A$4:$B$15000,2,FALSE),0)</f>
        <v>0</v>
      </c>
      <c r="E617" s="13">
        <f t="shared" ca="1" si="204"/>
        <v>1</v>
      </c>
      <c r="F617" s="13">
        <f ca="1">(TRUNC(PRODUCT($E$12:$E616),16))</f>
        <v>1.08190691873573</v>
      </c>
      <c r="G617" s="13">
        <f t="shared" si="205"/>
        <v>1</v>
      </c>
      <c r="H617" s="13">
        <f t="shared" ca="1" si="206"/>
        <v>1.08190692</v>
      </c>
      <c r="I617" s="12">
        <f t="shared" si="201"/>
        <v>7.0000000000000007E-2</v>
      </c>
      <c r="J617" s="34">
        <f t="shared" si="207"/>
        <v>44061</v>
      </c>
      <c r="K617" s="2">
        <f t="shared" si="208"/>
        <v>416</v>
      </c>
      <c r="L617" s="17">
        <f t="shared" si="209"/>
        <v>417</v>
      </c>
      <c r="M617" s="11">
        <f t="shared" si="210"/>
        <v>1.118466951</v>
      </c>
      <c r="N617" s="11">
        <f t="shared" ca="1" si="211"/>
        <v>1.2100771340000001</v>
      </c>
      <c r="O617" s="17">
        <f t="shared" si="212"/>
        <v>0</v>
      </c>
      <c r="P617" s="13">
        <f t="shared" ca="1" si="213"/>
        <v>210.077134</v>
      </c>
      <c r="Q617" s="20">
        <f t="shared" si="199"/>
        <v>0</v>
      </c>
      <c r="R617" s="13">
        <f t="shared" si="214"/>
        <v>0</v>
      </c>
      <c r="S617" s="4" t="str">
        <f t="shared" si="215"/>
        <v>A+J=</v>
      </c>
      <c r="T617" s="34">
        <f t="shared" si="216"/>
        <v>45383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>
        <f t="shared" si="200"/>
        <v>44667</v>
      </c>
      <c r="B618" s="69">
        <f t="shared" ca="1" si="202"/>
        <v>1210.0771340000001</v>
      </c>
      <c r="C618" s="6">
        <f t="shared" si="203"/>
        <v>1000</v>
      </c>
      <c r="D618" s="12">
        <f ca="1">IF(A618&lt;$B$1,VLOOKUP(A618,[1]DI!$A$4:$B$15000,2,FALSE),0)</f>
        <v>0</v>
      </c>
      <c r="E618" s="13">
        <f t="shared" ca="1" si="204"/>
        <v>1</v>
      </c>
      <c r="F618" s="13">
        <f ca="1">(TRUNC(PRODUCT($E$12:$E617),16))</f>
        <v>1.08190691873573</v>
      </c>
      <c r="G618" s="13">
        <f t="shared" si="205"/>
        <v>1</v>
      </c>
      <c r="H618" s="13">
        <f t="shared" ca="1" si="206"/>
        <v>1.08190692</v>
      </c>
      <c r="I618" s="12">
        <f t="shared" si="201"/>
        <v>7.0000000000000007E-2</v>
      </c>
      <c r="J618" s="34">
        <f t="shared" si="207"/>
        <v>44061</v>
      </c>
      <c r="K618" s="2">
        <f t="shared" si="208"/>
        <v>416</v>
      </c>
      <c r="L618" s="17">
        <f t="shared" si="209"/>
        <v>417</v>
      </c>
      <c r="M618" s="11">
        <f t="shared" si="210"/>
        <v>1.118466951</v>
      </c>
      <c r="N618" s="11">
        <f t="shared" ca="1" si="211"/>
        <v>1.2100771340000001</v>
      </c>
      <c r="O618" s="17">
        <f t="shared" si="212"/>
        <v>0</v>
      </c>
      <c r="P618" s="13">
        <f t="shared" ca="1" si="213"/>
        <v>210.077134</v>
      </c>
      <c r="Q618" s="20">
        <f t="shared" si="199"/>
        <v>0</v>
      </c>
      <c r="R618" s="13">
        <f t="shared" si="214"/>
        <v>0</v>
      </c>
      <c r="S618" s="4" t="str">
        <f t="shared" si="215"/>
        <v>A+J=</v>
      </c>
      <c r="T618" s="34">
        <f t="shared" si="216"/>
        <v>45383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>
        <f t="shared" si="200"/>
        <v>44668</v>
      </c>
      <c r="B619" s="69">
        <f t="shared" ca="1" si="202"/>
        <v>1210.0771340000001</v>
      </c>
      <c r="C619" s="6">
        <f t="shared" si="203"/>
        <v>1000</v>
      </c>
      <c r="D619" s="12">
        <f ca="1">IF(A619&lt;$B$1,VLOOKUP(A619,[1]DI!$A$4:$B$15000,2,FALSE),0)</f>
        <v>0</v>
      </c>
      <c r="E619" s="13">
        <f t="shared" ca="1" si="204"/>
        <v>1</v>
      </c>
      <c r="F619" s="13">
        <f ca="1">(TRUNC(PRODUCT($E$12:$E618),16))</f>
        <v>1.08190691873573</v>
      </c>
      <c r="G619" s="13">
        <f t="shared" si="205"/>
        <v>1</v>
      </c>
      <c r="H619" s="13">
        <f t="shared" ca="1" si="206"/>
        <v>1.08190692</v>
      </c>
      <c r="I619" s="12">
        <f t="shared" si="201"/>
        <v>7.0000000000000007E-2</v>
      </c>
      <c r="J619" s="34">
        <f t="shared" si="207"/>
        <v>44061</v>
      </c>
      <c r="K619" s="2">
        <f t="shared" si="208"/>
        <v>416</v>
      </c>
      <c r="L619" s="17">
        <f t="shared" si="209"/>
        <v>417</v>
      </c>
      <c r="M619" s="11">
        <f t="shared" si="210"/>
        <v>1.118466951</v>
      </c>
      <c r="N619" s="11">
        <f t="shared" ca="1" si="211"/>
        <v>1.2100771340000001</v>
      </c>
      <c r="O619" s="17">
        <f t="shared" si="212"/>
        <v>0</v>
      </c>
      <c r="P619" s="13">
        <f t="shared" ca="1" si="213"/>
        <v>210.077134</v>
      </c>
      <c r="Q619" s="20">
        <f t="shared" si="199"/>
        <v>0</v>
      </c>
      <c r="R619" s="13">
        <f t="shared" si="214"/>
        <v>0</v>
      </c>
      <c r="S619" s="4" t="str">
        <f t="shared" si="215"/>
        <v>A+J=</v>
      </c>
      <c r="T619" s="34">
        <f t="shared" si="216"/>
        <v>45383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>
        <f t="shared" si="200"/>
        <v>44669</v>
      </c>
      <c r="B620" s="69">
        <f t="shared" ca="1" si="202"/>
        <v>1210.0771340000001</v>
      </c>
      <c r="C620" s="6">
        <f t="shared" si="203"/>
        <v>1000</v>
      </c>
      <c r="D620" s="12">
        <f ca="1">IF(A620&lt;$B$1,VLOOKUP(A620,[1]DI!$A$4:$B$15000,2,FALSE),0)</f>
        <v>0.11649999999999999</v>
      </c>
      <c r="E620" s="13">
        <f t="shared" ca="1" si="204"/>
        <v>1.0004373900000001</v>
      </c>
      <c r="F620" s="13">
        <f ca="1">(TRUNC(PRODUCT($E$12:$E619),16))</f>
        <v>1.08190691873573</v>
      </c>
      <c r="G620" s="13">
        <f t="shared" si="205"/>
        <v>1</v>
      </c>
      <c r="H620" s="13">
        <f t="shared" ca="1" si="206"/>
        <v>1.08190692</v>
      </c>
      <c r="I620" s="12">
        <f t="shared" si="201"/>
        <v>7.0000000000000007E-2</v>
      </c>
      <c r="J620" s="34">
        <f t="shared" si="207"/>
        <v>44061</v>
      </c>
      <c r="K620" s="2">
        <f t="shared" si="208"/>
        <v>417</v>
      </c>
      <c r="L620" s="17">
        <f t="shared" si="209"/>
        <v>417</v>
      </c>
      <c r="M620" s="11">
        <f t="shared" si="210"/>
        <v>1.118466951</v>
      </c>
      <c r="N620" s="11">
        <f t="shared" ca="1" si="211"/>
        <v>1.2100771340000001</v>
      </c>
      <c r="O620" s="17">
        <f t="shared" si="212"/>
        <v>0</v>
      </c>
      <c r="P620" s="13">
        <f t="shared" ca="1" si="213"/>
        <v>210.077134</v>
      </c>
      <c r="Q620" s="20">
        <f t="shared" si="199"/>
        <v>0</v>
      </c>
      <c r="R620" s="13">
        <f t="shared" si="214"/>
        <v>0</v>
      </c>
      <c r="S620" s="4" t="str">
        <f t="shared" si="215"/>
        <v>A+J=</v>
      </c>
      <c r="T620" s="34">
        <f t="shared" si="216"/>
        <v>45383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>
        <f t="shared" si="200"/>
        <v>44670</v>
      </c>
      <c r="B621" s="69">
        <f t="shared" ca="1" si="202"/>
        <v>1210.9314790000001</v>
      </c>
      <c r="C621" s="6">
        <f t="shared" si="203"/>
        <v>1000</v>
      </c>
      <c r="D621" s="12">
        <f ca="1">IF(A621&lt;$B$1,VLOOKUP(A621,[1]DI!$A$4:$B$15000,2,FALSE),0)</f>
        <v>0.11649999999999999</v>
      </c>
      <c r="E621" s="13">
        <f t="shared" ca="1" si="204"/>
        <v>1.0004373900000001</v>
      </c>
      <c r="F621" s="13">
        <f ca="1">(TRUNC(PRODUCT($E$12:$E620),16))</f>
        <v>1.08238013400291</v>
      </c>
      <c r="G621" s="13">
        <f t="shared" si="205"/>
        <v>1</v>
      </c>
      <c r="H621" s="13">
        <f t="shared" ca="1" si="206"/>
        <v>1.08238013</v>
      </c>
      <c r="I621" s="12">
        <f t="shared" si="201"/>
        <v>7.0000000000000007E-2</v>
      </c>
      <c r="J621" s="34">
        <f t="shared" si="207"/>
        <v>44061</v>
      </c>
      <c r="K621" s="2">
        <f t="shared" si="208"/>
        <v>418</v>
      </c>
      <c r="L621" s="17">
        <f t="shared" si="209"/>
        <v>418</v>
      </c>
      <c r="M621" s="11">
        <f t="shared" si="210"/>
        <v>1.1187672849999999</v>
      </c>
      <c r="N621" s="11">
        <f t="shared" ca="1" si="211"/>
        <v>1.2109314790000001</v>
      </c>
      <c r="O621" s="17">
        <f t="shared" si="212"/>
        <v>0</v>
      </c>
      <c r="P621" s="13">
        <f t="shared" ca="1" si="213"/>
        <v>210.931479</v>
      </c>
      <c r="Q621" s="20">
        <f t="shared" si="199"/>
        <v>0</v>
      </c>
      <c r="R621" s="13">
        <f t="shared" si="214"/>
        <v>0</v>
      </c>
      <c r="S621" s="4" t="str">
        <f t="shared" si="215"/>
        <v>A+J=</v>
      </c>
      <c r="T621" s="34">
        <f t="shared" si="216"/>
        <v>45383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>
        <f t="shared" si="200"/>
        <v>44671</v>
      </c>
      <c r="B622" s="69">
        <f t="shared" ca="1" si="202"/>
        <v>1211.7864420000001</v>
      </c>
      <c r="C622" s="6">
        <f t="shared" si="203"/>
        <v>1000</v>
      </c>
      <c r="D622" s="12">
        <f ca="1">IF(A622&lt;$B$1,VLOOKUP(A622,[1]DI!$A$4:$B$15000,2,FALSE),0)</f>
        <v>0.11649999999999999</v>
      </c>
      <c r="E622" s="13">
        <f t="shared" ca="1" si="204"/>
        <v>1.0004373900000001</v>
      </c>
      <c r="F622" s="13">
        <f ca="1">(TRUNC(PRODUCT($E$12:$E621),16))</f>
        <v>1.0828535562497299</v>
      </c>
      <c r="G622" s="13">
        <f t="shared" si="205"/>
        <v>1</v>
      </c>
      <c r="H622" s="13">
        <f t="shared" ca="1" si="206"/>
        <v>1.08285356</v>
      </c>
      <c r="I622" s="12">
        <f t="shared" si="201"/>
        <v>7.0000000000000007E-2</v>
      </c>
      <c r="J622" s="34">
        <f t="shared" si="207"/>
        <v>44061</v>
      </c>
      <c r="K622" s="2">
        <f t="shared" si="208"/>
        <v>419</v>
      </c>
      <c r="L622" s="17">
        <f t="shared" si="209"/>
        <v>419</v>
      </c>
      <c r="M622" s="11">
        <f t="shared" si="210"/>
        <v>1.1190676989999999</v>
      </c>
      <c r="N622" s="11">
        <f t="shared" ca="1" si="211"/>
        <v>1.211786442</v>
      </c>
      <c r="O622" s="17">
        <f t="shared" si="212"/>
        <v>0</v>
      </c>
      <c r="P622" s="13">
        <f t="shared" ca="1" si="213"/>
        <v>211.78644199999999</v>
      </c>
      <c r="Q622" s="20">
        <f t="shared" si="199"/>
        <v>0</v>
      </c>
      <c r="R622" s="13">
        <f t="shared" si="214"/>
        <v>0</v>
      </c>
      <c r="S622" s="4" t="str">
        <f t="shared" si="215"/>
        <v>A+J=</v>
      </c>
      <c r="T622" s="34">
        <f t="shared" si="216"/>
        <v>45383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>
        <f t="shared" si="200"/>
        <v>44672</v>
      </c>
      <c r="B623" s="69">
        <f t="shared" ca="1" si="202"/>
        <v>1212.6420009999999</v>
      </c>
      <c r="C623" s="6">
        <f t="shared" si="203"/>
        <v>1000</v>
      </c>
      <c r="D623" s="12">
        <f ca="1">IF(A623&lt;$B$1,VLOOKUP(A623,[1]DI!$A$4:$B$15000,2,FALSE),0)</f>
        <v>0</v>
      </c>
      <c r="E623" s="13">
        <f t="shared" ca="1" si="204"/>
        <v>1</v>
      </c>
      <c r="F623" s="13">
        <f ca="1">(TRUNC(PRODUCT($E$12:$E622),16))</f>
        <v>1.0833271855666899</v>
      </c>
      <c r="G623" s="13">
        <f t="shared" si="205"/>
        <v>1</v>
      </c>
      <c r="H623" s="13">
        <f t="shared" ca="1" si="206"/>
        <v>1.0833271900000001</v>
      </c>
      <c r="I623" s="12">
        <f t="shared" si="201"/>
        <v>7.0000000000000007E-2</v>
      </c>
      <c r="J623" s="34">
        <f t="shared" si="207"/>
        <v>44061</v>
      </c>
      <c r="K623" s="2">
        <f t="shared" si="208"/>
        <v>419</v>
      </c>
      <c r="L623" s="17">
        <f t="shared" si="209"/>
        <v>420</v>
      </c>
      <c r="M623" s="11">
        <f t="shared" si="210"/>
        <v>1.1193681950000001</v>
      </c>
      <c r="N623" s="11">
        <f t="shared" ca="1" si="211"/>
        <v>1.2126420010000001</v>
      </c>
      <c r="O623" s="17">
        <f t="shared" si="212"/>
        <v>0</v>
      </c>
      <c r="P623" s="13">
        <f t="shared" ca="1" si="213"/>
        <v>212.64200099999999</v>
      </c>
      <c r="Q623" s="20">
        <f t="shared" si="199"/>
        <v>0</v>
      </c>
      <c r="R623" s="13">
        <f t="shared" si="214"/>
        <v>0</v>
      </c>
      <c r="S623" s="4" t="str">
        <f t="shared" si="215"/>
        <v>A+J=</v>
      </c>
      <c r="T623" s="34">
        <f t="shared" si="216"/>
        <v>45383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>
        <f t="shared" si="200"/>
        <v>44673</v>
      </c>
      <c r="B624" s="69">
        <f t="shared" ca="1" si="202"/>
        <v>1212.6420009999999</v>
      </c>
      <c r="C624" s="6">
        <f t="shared" si="203"/>
        <v>1000</v>
      </c>
      <c r="D624" s="12">
        <f ca="1">IF(A624&lt;$B$1,VLOOKUP(A624,[1]DI!$A$4:$B$15000,2,FALSE),0)</f>
        <v>0.11649999999999999</v>
      </c>
      <c r="E624" s="13">
        <f t="shared" ca="1" si="204"/>
        <v>1.0004373900000001</v>
      </c>
      <c r="F624" s="13">
        <f ca="1">(TRUNC(PRODUCT($E$12:$E623),16))</f>
        <v>1.0833271855666899</v>
      </c>
      <c r="G624" s="13">
        <f t="shared" si="205"/>
        <v>1</v>
      </c>
      <c r="H624" s="13">
        <f t="shared" ca="1" si="206"/>
        <v>1.0833271900000001</v>
      </c>
      <c r="I624" s="12">
        <f t="shared" si="201"/>
        <v>7.0000000000000007E-2</v>
      </c>
      <c r="J624" s="34">
        <f t="shared" si="207"/>
        <v>44061</v>
      </c>
      <c r="K624" s="2">
        <f t="shared" si="208"/>
        <v>420</v>
      </c>
      <c r="L624" s="17">
        <f t="shared" si="209"/>
        <v>420</v>
      </c>
      <c r="M624" s="11">
        <f t="shared" si="210"/>
        <v>1.1193681950000001</v>
      </c>
      <c r="N624" s="11">
        <f t="shared" ca="1" si="211"/>
        <v>1.2126420010000001</v>
      </c>
      <c r="O624" s="17">
        <f t="shared" si="212"/>
        <v>0</v>
      </c>
      <c r="P624" s="13">
        <f t="shared" ca="1" si="213"/>
        <v>212.64200099999999</v>
      </c>
      <c r="Q624" s="20">
        <f t="shared" si="199"/>
        <v>0</v>
      </c>
      <c r="R624" s="13">
        <f t="shared" si="214"/>
        <v>0</v>
      </c>
      <c r="S624" s="4" t="str">
        <f t="shared" si="215"/>
        <v>A+J=</v>
      </c>
      <c r="T624" s="34">
        <f t="shared" si="216"/>
        <v>45383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>
        <f t="shared" si="200"/>
        <v>44674</v>
      </c>
      <c r="B625" s="69">
        <f t="shared" ca="1" si="202"/>
        <v>1213.498155</v>
      </c>
      <c r="C625" s="6">
        <f t="shared" si="203"/>
        <v>1000</v>
      </c>
      <c r="D625" s="12">
        <f ca="1">IF(A625&lt;$B$1,VLOOKUP(A625,[1]DI!$A$4:$B$15000,2,FALSE),0)</f>
        <v>0</v>
      </c>
      <c r="E625" s="13">
        <f t="shared" ca="1" si="204"/>
        <v>1</v>
      </c>
      <c r="F625" s="13">
        <f ca="1">(TRUNC(PRODUCT($E$12:$E624),16))</f>
        <v>1.0838010220443901</v>
      </c>
      <c r="G625" s="13">
        <f t="shared" si="205"/>
        <v>1</v>
      </c>
      <c r="H625" s="13">
        <f t="shared" ca="1" si="206"/>
        <v>1.0838010199999999</v>
      </c>
      <c r="I625" s="12">
        <f t="shared" si="201"/>
        <v>7.0000000000000007E-2</v>
      </c>
      <c r="J625" s="34">
        <f t="shared" si="207"/>
        <v>44061</v>
      </c>
      <c r="K625" s="2">
        <f t="shared" si="208"/>
        <v>420</v>
      </c>
      <c r="L625" s="17">
        <f t="shared" si="209"/>
        <v>421</v>
      </c>
      <c r="M625" s="11">
        <f t="shared" si="210"/>
        <v>1.1196687700000001</v>
      </c>
      <c r="N625" s="11">
        <f t="shared" ca="1" si="211"/>
        <v>1.2134981549999999</v>
      </c>
      <c r="O625" s="17">
        <f t="shared" si="212"/>
        <v>0</v>
      </c>
      <c r="P625" s="13">
        <f t="shared" ca="1" si="213"/>
        <v>213.498155</v>
      </c>
      <c r="Q625" s="20">
        <f t="shared" si="199"/>
        <v>0</v>
      </c>
      <c r="R625" s="13">
        <f t="shared" si="214"/>
        <v>0</v>
      </c>
      <c r="S625" s="4" t="str">
        <f t="shared" si="215"/>
        <v>A+J=</v>
      </c>
      <c r="T625" s="34">
        <f t="shared" si="216"/>
        <v>45383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>
        <f t="shared" si="200"/>
        <v>44675</v>
      </c>
      <c r="B626" s="69">
        <f t="shared" ca="1" si="202"/>
        <v>1213.498155</v>
      </c>
      <c r="C626" s="6">
        <f t="shared" si="203"/>
        <v>1000</v>
      </c>
      <c r="D626" s="12">
        <f ca="1">IF(A626&lt;$B$1,VLOOKUP(A626,[1]DI!$A$4:$B$15000,2,FALSE),0)</f>
        <v>0</v>
      </c>
      <c r="E626" s="13">
        <f t="shared" ca="1" si="204"/>
        <v>1</v>
      </c>
      <c r="F626" s="13">
        <f ca="1">(TRUNC(PRODUCT($E$12:$E625),16))</f>
        <v>1.0838010220443901</v>
      </c>
      <c r="G626" s="13">
        <f t="shared" si="205"/>
        <v>1</v>
      </c>
      <c r="H626" s="13">
        <f t="shared" ca="1" si="206"/>
        <v>1.0838010199999999</v>
      </c>
      <c r="I626" s="12">
        <f t="shared" si="201"/>
        <v>7.0000000000000007E-2</v>
      </c>
      <c r="J626" s="34">
        <f t="shared" si="207"/>
        <v>44061</v>
      </c>
      <c r="K626" s="2">
        <f t="shared" si="208"/>
        <v>420</v>
      </c>
      <c r="L626" s="17">
        <f t="shared" si="209"/>
        <v>421</v>
      </c>
      <c r="M626" s="11">
        <f t="shared" si="210"/>
        <v>1.1196687700000001</v>
      </c>
      <c r="N626" s="11">
        <f t="shared" ca="1" si="211"/>
        <v>1.2134981549999999</v>
      </c>
      <c r="O626" s="17">
        <f t="shared" si="212"/>
        <v>0</v>
      </c>
      <c r="P626" s="13">
        <f t="shared" ca="1" si="213"/>
        <v>213.498155</v>
      </c>
      <c r="Q626" s="20">
        <f t="shared" si="199"/>
        <v>0</v>
      </c>
      <c r="R626" s="13">
        <f t="shared" si="214"/>
        <v>0</v>
      </c>
      <c r="S626" s="4" t="str">
        <f t="shared" si="215"/>
        <v>A+J=</v>
      </c>
      <c r="T626" s="34">
        <f t="shared" si="216"/>
        <v>45383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>
        <f t="shared" si="200"/>
        <v>44676</v>
      </c>
      <c r="B627" s="69">
        <f t="shared" ca="1" si="202"/>
        <v>1213.498155</v>
      </c>
      <c r="C627" s="6">
        <f t="shared" si="203"/>
        <v>1000</v>
      </c>
      <c r="D627" s="12">
        <f ca="1">IF(A627&lt;$B$1,VLOOKUP(A627,[1]DI!$A$4:$B$15000,2,FALSE),0)</f>
        <v>0.11649999999999999</v>
      </c>
      <c r="E627" s="13">
        <f t="shared" ca="1" si="204"/>
        <v>1.0004373900000001</v>
      </c>
      <c r="F627" s="13">
        <f ca="1">(TRUNC(PRODUCT($E$12:$E626),16))</f>
        <v>1.0838010220443901</v>
      </c>
      <c r="G627" s="13">
        <f t="shared" si="205"/>
        <v>1</v>
      </c>
      <c r="H627" s="13">
        <f t="shared" ca="1" si="206"/>
        <v>1.0838010199999999</v>
      </c>
      <c r="I627" s="12">
        <f t="shared" si="201"/>
        <v>7.0000000000000007E-2</v>
      </c>
      <c r="J627" s="34">
        <f t="shared" si="207"/>
        <v>44061</v>
      </c>
      <c r="K627" s="2">
        <f t="shared" si="208"/>
        <v>421</v>
      </c>
      <c r="L627" s="17">
        <f t="shared" si="209"/>
        <v>421</v>
      </c>
      <c r="M627" s="11">
        <f t="shared" si="210"/>
        <v>1.1196687700000001</v>
      </c>
      <c r="N627" s="11">
        <f t="shared" ca="1" si="211"/>
        <v>1.2134981549999999</v>
      </c>
      <c r="O627" s="17">
        <f t="shared" si="212"/>
        <v>0</v>
      </c>
      <c r="P627" s="13">
        <f t="shared" ca="1" si="213"/>
        <v>213.498155</v>
      </c>
      <c r="Q627" s="20">
        <f t="shared" si="199"/>
        <v>0</v>
      </c>
      <c r="R627" s="13">
        <f t="shared" si="214"/>
        <v>0</v>
      </c>
      <c r="S627" s="4" t="str">
        <f t="shared" si="215"/>
        <v>A+J=</v>
      </c>
      <c r="T627" s="34">
        <f t="shared" si="216"/>
        <v>45383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>
        <f t="shared" si="200"/>
        <v>44677</v>
      </c>
      <c r="B628" s="69">
        <f t="shared" ca="1" si="202"/>
        <v>1214.3549290000001</v>
      </c>
      <c r="C628" s="6">
        <f t="shared" si="203"/>
        <v>1000</v>
      </c>
      <c r="D628" s="12">
        <f ca="1">IF(A628&lt;$B$1,VLOOKUP(A628,[1]DI!$A$4:$B$15000,2,FALSE),0)</f>
        <v>0.11649999999999999</v>
      </c>
      <c r="E628" s="13">
        <f t="shared" ca="1" si="204"/>
        <v>1.0004373900000001</v>
      </c>
      <c r="F628" s="13">
        <f ca="1">(TRUNC(PRODUCT($E$12:$E627),16))</f>
        <v>1.0842750657734199</v>
      </c>
      <c r="G628" s="13">
        <f t="shared" si="205"/>
        <v>1</v>
      </c>
      <c r="H628" s="13">
        <f t="shared" ca="1" si="206"/>
        <v>1.0842750699999999</v>
      </c>
      <c r="I628" s="12">
        <f t="shared" si="201"/>
        <v>7.0000000000000007E-2</v>
      </c>
      <c r="J628" s="34">
        <f t="shared" si="207"/>
        <v>44061</v>
      </c>
      <c r="K628" s="2">
        <f t="shared" si="208"/>
        <v>422</v>
      </c>
      <c r="L628" s="17">
        <f t="shared" si="209"/>
        <v>422</v>
      </c>
      <c r="M628" s="11">
        <f t="shared" si="210"/>
        <v>1.119969427</v>
      </c>
      <c r="N628" s="11">
        <f t="shared" ca="1" si="211"/>
        <v>1.214354929</v>
      </c>
      <c r="O628" s="17">
        <f t="shared" si="212"/>
        <v>0</v>
      </c>
      <c r="P628" s="13">
        <f t="shared" ca="1" si="213"/>
        <v>214.354929</v>
      </c>
      <c r="Q628" s="20">
        <f t="shared" si="199"/>
        <v>0</v>
      </c>
      <c r="R628" s="13">
        <f t="shared" si="214"/>
        <v>0</v>
      </c>
      <c r="S628" s="4" t="str">
        <f t="shared" si="215"/>
        <v>A+J=</v>
      </c>
      <c r="T628" s="34">
        <f t="shared" si="216"/>
        <v>45383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>
        <f t="shared" si="200"/>
        <v>44678</v>
      </c>
      <c r="B629" s="69">
        <f t="shared" ca="1" si="202"/>
        <v>1215.212299</v>
      </c>
      <c r="C629" s="6">
        <f t="shared" si="203"/>
        <v>1000</v>
      </c>
      <c r="D629" s="12">
        <f ca="1">IF(A629&lt;$B$1,VLOOKUP(A629,[1]DI!$A$4:$B$15000,2,FALSE),0)</f>
        <v>0.11649999999999999</v>
      </c>
      <c r="E629" s="13">
        <f t="shared" ca="1" si="204"/>
        <v>1.0004373900000001</v>
      </c>
      <c r="F629" s="13">
        <f ca="1">(TRUNC(PRODUCT($E$12:$E628),16))</f>
        <v>1.08474931684444</v>
      </c>
      <c r="G629" s="13">
        <f t="shared" si="205"/>
        <v>1</v>
      </c>
      <c r="H629" s="13">
        <f t="shared" ca="1" si="206"/>
        <v>1.08474932</v>
      </c>
      <c r="I629" s="12">
        <f t="shared" si="201"/>
        <v>7.0000000000000007E-2</v>
      </c>
      <c r="J629" s="34">
        <f t="shared" si="207"/>
        <v>44061</v>
      </c>
      <c r="K629" s="2">
        <f t="shared" si="208"/>
        <v>423</v>
      </c>
      <c r="L629" s="17">
        <f t="shared" si="209"/>
        <v>423</v>
      </c>
      <c r="M629" s="11">
        <f t="shared" si="210"/>
        <v>1.1202701639999999</v>
      </c>
      <c r="N629" s="11">
        <f t="shared" ca="1" si="211"/>
        <v>1.2152122990000001</v>
      </c>
      <c r="O629" s="17">
        <f t="shared" si="212"/>
        <v>0</v>
      </c>
      <c r="P629" s="13">
        <f t="shared" ca="1" si="213"/>
        <v>215.212299</v>
      </c>
      <c r="Q629" s="20">
        <f t="shared" si="199"/>
        <v>0</v>
      </c>
      <c r="R629" s="13">
        <f t="shared" si="214"/>
        <v>0</v>
      </c>
      <c r="S629" s="4" t="str">
        <f t="shared" si="215"/>
        <v>A+J=</v>
      </c>
      <c r="T629" s="34">
        <f t="shared" si="216"/>
        <v>45383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>
        <f t="shared" si="200"/>
        <v>44679</v>
      </c>
      <c r="B630" s="69">
        <f t="shared" ca="1" si="202"/>
        <v>1216.070277</v>
      </c>
      <c r="C630" s="6">
        <f t="shared" si="203"/>
        <v>1000</v>
      </c>
      <c r="D630" s="12">
        <f ca="1">IF(A630&lt;$B$1,VLOOKUP(A630,[1]DI!$A$4:$B$15000,2,FALSE),0)</f>
        <v>0.11649999999999999</v>
      </c>
      <c r="E630" s="13">
        <f t="shared" ca="1" si="204"/>
        <v>1.0004373900000001</v>
      </c>
      <c r="F630" s="13">
        <f ca="1">(TRUNC(PRODUCT($E$12:$E629),16))</f>
        <v>1.08522377534813</v>
      </c>
      <c r="G630" s="13">
        <f t="shared" si="205"/>
        <v>1</v>
      </c>
      <c r="H630" s="13">
        <f t="shared" ca="1" si="206"/>
        <v>1.08522378</v>
      </c>
      <c r="I630" s="12">
        <f t="shared" si="201"/>
        <v>7.0000000000000007E-2</v>
      </c>
      <c r="J630" s="34">
        <f t="shared" si="207"/>
        <v>44061</v>
      </c>
      <c r="K630" s="2">
        <f t="shared" si="208"/>
        <v>424</v>
      </c>
      <c r="L630" s="17">
        <f t="shared" si="209"/>
        <v>424</v>
      </c>
      <c r="M630" s="11">
        <f t="shared" si="210"/>
        <v>1.120570982</v>
      </c>
      <c r="N630" s="11">
        <f t="shared" ca="1" si="211"/>
        <v>1.216070277</v>
      </c>
      <c r="O630" s="17">
        <f t="shared" si="212"/>
        <v>0</v>
      </c>
      <c r="P630" s="13">
        <f t="shared" ca="1" si="213"/>
        <v>216.070277</v>
      </c>
      <c r="Q630" s="20">
        <f t="shared" si="199"/>
        <v>0</v>
      </c>
      <c r="R630" s="13">
        <f t="shared" si="214"/>
        <v>0</v>
      </c>
      <c r="S630" s="4" t="str">
        <f t="shared" si="215"/>
        <v>A+J=</v>
      </c>
      <c r="T630" s="34">
        <f t="shared" si="216"/>
        <v>45383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>
        <f t="shared" si="200"/>
        <v>44680</v>
      </c>
      <c r="B631" s="69">
        <f t="shared" ca="1" si="202"/>
        <v>1216.9288529999999</v>
      </c>
      <c r="C631" s="6">
        <f t="shared" si="203"/>
        <v>1000</v>
      </c>
      <c r="D631" s="12">
        <f ca="1">IF(A631&lt;$B$1,VLOOKUP(A631,[1]DI!$A$4:$B$15000,2,FALSE),0)</f>
        <v>0.11649999999999999</v>
      </c>
      <c r="E631" s="13">
        <f t="shared" ca="1" si="204"/>
        <v>1.0004373900000001</v>
      </c>
      <c r="F631" s="13">
        <f ca="1">(TRUNC(PRODUCT($E$12:$E630),16))</f>
        <v>1.08569844137523</v>
      </c>
      <c r="G631" s="13">
        <f t="shared" si="205"/>
        <v>1</v>
      </c>
      <c r="H631" s="13">
        <f t="shared" ca="1" si="206"/>
        <v>1.08569844</v>
      </c>
      <c r="I631" s="12">
        <f t="shared" si="201"/>
        <v>7.0000000000000007E-2</v>
      </c>
      <c r="J631" s="34">
        <f t="shared" si="207"/>
        <v>44061</v>
      </c>
      <c r="K631" s="2">
        <f t="shared" si="208"/>
        <v>425</v>
      </c>
      <c r="L631" s="17">
        <f t="shared" si="209"/>
        <v>425</v>
      </c>
      <c r="M631" s="11">
        <f t="shared" si="210"/>
        <v>1.120871881</v>
      </c>
      <c r="N631" s="11">
        <f t="shared" ca="1" si="211"/>
        <v>1.216928853</v>
      </c>
      <c r="O631" s="17">
        <f t="shared" si="212"/>
        <v>0</v>
      </c>
      <c r="P631" s="13">
        <f t="shared" ca="1" si="213"/>
        <v>216.928853</v>
      </c>
      <c r="Q631" s="20">
        <f t="shared" si="199"/>
        <v>0</v>
      </c>
      <c r="R631" s="13">
        <f t="shared" si="214"/>
        <v>0</v>
      </c>
      <c r="S631" s="4" t="str">
        <f t="shared" si="215"/>
        <v>A+J=</v>
      </c>
      <c r="T631" s="34">
        <f t="shared" si="216"/>
        <v>45383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>
        <f t="shared" si="200"/>
        <v>44681</v>
      </c>
      <c r="B632" s="69">
        <f t="shared" ca="1" si="202"/>
        <v>1217.788049</v>
      </c>
      <c r="C632" s="6">
        <f t="shared" si="203"/>
        <v>1000</v>
      </c>
      <c r="D632" s="12">
        <f ca="1">IF(A632&lt;$B$1,VLOOKUP(A632,[1]DI!$A$4:$B$15000,2,FALSE),0)</f>
        <v>0</v>
      </c>
      <c r="E632" s="13">
        <f t="shared" ca="1" si="204"/>
        <v>1</v>
      </c>
      <c r="F632" s="13">
        <f ca="1">(TRUNC(PRODUCT($E$12:$E631),16))</f>
        <v>1.08617331501651</v>
      </c>
      <c r="G632" s="13">
        <f t="shared" si="205"/>
        <v>1</v>
      </c>
      <c r="H632" s="13">
        <f t="shared" ca="1" si="206"/>
        <v>1.0861733200000001</v>
      </c>
      <c r="I632" s="12">
        <f t="shared" si="201"/>
        <v>7.0000000000000007E-2</v>
      </c>
      <c r="J632" s="34">
        <f t="shared" si="207"/>
        <v>44061</v>
      </c>
      <c r="K632" s="2">
        <f t="shared" si="208"/>
        <v>425</v>
      </c>
      <c r="L632" s="17">
        <f t="shared" si="209"/>
        <v>426</v>
      </c>
      <c r="M632" s="11">
        <f t="shared" si="210"/>
        <v>1.121172861</v>
      </c>
      <c r="N632" s="11">
        <f t="shared" ca="1" si="211"/>
        <v>1.2177880489999999</v>
      </c>
      <c r="O632" s="17">
        <f t="shared" si="212"/>
        <v>0</v>
      </c>
      <c r="P632" s="13">
        <f t="shared" ca="1" si="213"/>
        <v>217.788049</v>
      </c>
      <c r="Q632" s="20">
        <f t="shared" si="199"/>
        <v>0</v>
      </c>
      <c r="R632" s="13">
        <f t="shared" si="214"/>
        <v>0</v>
      </c>
      <c r="S632" s="4" t="str">
        <f t="shared" si="215"/>
        <v>A+J=</v>
      </c>
      <c r="T632" s="34">
        <f t="shared" si="216"/>
        <v>45383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>
        <f t="shared" si="200"/>
        <v>44682</v>
      </c>
      <c r="B633" s="69">
        <f t="shared" ca="1" si="202"/>
        <v>1217.788049</v>
      </c>
      <c r="C633" s="6">
        <f t="shared" si="203"/>
        <v>1000</v>
      </c>
      <c r="D633" s="12">
        <f ca="1">IF(A633&lt;$B$1,VLOOKUP(A633,[1]DI!$A$4:$B$15000,2,FALSE),0)</f>
        <v>0</v>
      </c>
      <c r="E633" s="13">
        <f t="shared" ca="1" si="204"/>
        <v>1</v>
      </c>
      <c r="F633" s="13">
        <f ca="1">(TRUNC(PRODUCT($E$12:$E632),16))</f>
        <v>1.08617331501651</v>
      </c>
      <c r="G633" s="13">
        <f t="shared" si="205"/>
        <v>1</v>
      </c>
      <c r="H633" s="13">
        <f t="shared" ca="1" si="206"/>
        <v>1.0861733200000001</v>
      </c>
      <c r="I633" s="12">
        <f t="shared" si="201"/>
        <v>7.0000000000000007E-2</v>
      </c>
      <c r="J633" s="34">
        <f t="shared" si="207"/>
        <v>44061</v>
      </c>
      <c r="K633" s="2">
        <f t="shared" si="208"/>
        <v>425</v>
      </c>
      <c r="L633" s="17">
        <f t="shared" si="209"/>
        <v>426</v>
      </c>
      <c r="M633" s="11">
        <f t="shared" si="210"/>
        <v>1.121172861</v>
      </c>
      <c r="N633" s="11">
        <f t="shared" ca="1" si="211"/>
        <v>1.2177880489999999</v>
      </c>
      <c r="O633" s="17">
        <f t="shared" si="212"/>
        <v>0</v>
      </c>
      <c r="P633" s="13">
        <f t="shared" ca="1" si="213"/>
        <v>217.788049</v>
      </c>
      <c r="Q633" s="20">
        <f t="shared" si="199"/>
        <v>0</v>
      </c>
      <c r="R633" s="13">
        <f t="shared" si="214"/>
        <v>0</v>
      </c>
      <c r="S633" s="4" t="str">
        <f t="shared" si="215"/>
        <v>A+J=</v>
      </c>
      <c r="T633" s="34">
        <f t="shared" si="216"/>
        <v>45383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>
        <f t="shared" si="200"/>
        <v>44683</v>
      </c>
      <c r="B634" s="69">
        <f t="shared" ca="1" si="202"/>
        <v>1217.788049</v>
      </c>
      <c r="C634" s="6">
        <f t="shared" si="203"/>
        <v>1000</v>
      </c>
      <c r="D634" s="12">
        <f ca="1">IF(A634&lt;$B$1,VLOOKUP(A634,[1]DI!$A$4:$B$15000,2,FALSE),0)</f>
        <v>0.11649999999999999</v>
      </c>
      <c r="E634" s="13">
        <f t="shared" ca="1" si="204"/>
        <v>1.0004373900000001</v>
      </c>
      <c r="F634" s="13">
        <f ca="1">(TRUNC(PRODUCT($E$12:$E633),16))</f>
        <v>1.08617331501651</v>
      </c>
      <c r="G634" s="13">
        <f t="shared" si="205"/>
        <v>1</v>
      </c>
      <c r="H634" s="13">
        <f t="shared" ca="1" si="206"/>
        <v>1.0861733200000001</v>
      </c>
      <c r="I634" s="12">
        <f t="shared" si="201"/>
        <v>7.0000000000000007E-2</v>
      </c>
      <c r="J634" s="34">
        <f t="shared" si="207"/>
        <v>44061</v>
      </c>
      <c r="K634" s="2">
        <f t="shared" si="208"/>
        <v>426</v>
      </c>
      <c r="L634" s="17">
        <f t="shared" si="209"/>
        <v>426</v>
      </c>
      <c r="M634" s="11">
        <f t="shared" si="210"/>
        <v>1.121172861</v>
      </c>
      <c r="N634" s="11">
        <f t="shared" ca="1" si="211"/>
        <v>1.2177880489999999</v>
      </c>
      <c r="O634" s="17">
        <f t="shared" si="212"/>
        <v>0</v>
      </c>
      <c r="P634" s="13">
        <f t="shared" ca="1" si="213"/>
        <v>217.788049</v>
      </c>
      <c r="Q634" s="20">
        <f t="shared" si="199"/>
        <v>0</v>
      </c>
      <c r="R634" s="13">
        <f t="shared" si="214"/>
        <v>0</v>
      </c>
      <c r="S634" s="4" t="str">
        <f t="shared" si="215"/>
        <v>A+J=</v>
      </c>
      <c r="T634" s="34">
        <f t="shared" si="216"/>
        <v>45383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>
        <f t="shared" si="200"/>
        <v>44684</v>
      </c>
      <c r="B635" s="69">
        <f t="shared" ca="1" si="202"/>
        <v>1218.6478420000001</v>
      </c>
      <c r="C635" s="6">
        <f t="shared" si="203"/>
        <v>1000</v>
      </c>
      <c r="D635" s="12">
        <f ca="1">IF(A635&lt;$B$1,VLOOKUP(A635,[1]DI!$A$4:$B$15000,2,FALSE),0)</f>
        <v>0.11649999999999999</v>
      </c>
      <c r="E635" s="13">
        <f t="shared" ca="1" si="204"/>
        <v>1.0004373900000001</v>
      </c>
      <c r="F635" s="13">
        <f ca="1">(TRUNC(PRODUCT($E$12:$E634),16))</f>
        <v>1.08664839636276</v>
      </c>
      <c r="G635" s="13">
        <f t="shared" si="205"/>
        <v>1</v>
      </c>
      <c r="H635" s="13">
        <f t="shared" ca="1" si="206"/>
        <v>1.0866484000000001</v>
      </c>
      <c r="I635" s="12">
        <f t="shared" si="201"/>
        <v>7.0000000000000007E-2</v>
      </c>
      <c r="J635" s="34">
        <f t="shared" si="207"/>
        <v>44061</v>
      </c>
      <c r="K635" s="2">
        <f t="shared" si="208"/>
        <v>427</v>
      </c>
      <c r="L635" s="17">
        <f t="shared" si="209"/>
        <v>427</v>
      </c>
      <c r="M635" s="11">
        <f t="shared" si="210"/>
        <v>1.121473921</v>
      </c>
      <c r="N635" s="11">
        <f t="shared" ca="1" si="211"/>
        <v>1.218647842</v>
      </c>
      <c r="O635" s="17">
        <f t="shared" si="212"/>
        <v>0</v>
      </c>
      <c r="P635" s="13">
        <f t="shared" ca="1" si="213"/>
        <v>218.647842</v>
      </c>
      <c r="Q635" s="20">
        <f t="shared" si="199"/>
        <v>0</v>
      </c>
      <c r="R635" s="13">
        <f t="shared" si="214"/>
        <v>0</v>
      </c>
      <c r="S635" s="4" t="str">
        <f t="shared" si="215"/>
        <v>A+J=</v>
      </c>
      <c r="T635" s="34">
        <f t="shared" si="216"/>
        <v>45383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>
        <f t="shared" si="200"/>
        <v>44685</v>
      </c>
      <c r="B636" s="69">
        <f t="shared" ca="1" si="202"/>
        <v>1219.508245</v>
      </c>
      <c r="C636" s="6">
        <f t="shared" si="203"/>
        <v>1000</v>
      </c>
      <c r="D636" s="12">
        <f ca="1">IF(A636&lt;$B$1,VLOOKUP(A636,[1]DI!$A$4:$B$15000,2,FALSE),0)</f>
        <v>0.11649999999999999</v>
      </c>
      <c r="E636" s="13">
        <f t="shared" ca="1" si="204"/>
        <v>1.0004373900000001</v>
      </c>
      <c r="F636" s="13">
        <f ca="1">(TRUNC(PRODUCT($E$12:$E635),16))</f>
        <v>1.0871236855048501</v>
      </c>
      <c r="G636" s="13">
        <f t="shared" si="205"/>
        <v>1</v>
      </c>
      <c r="H636" s="13">
        <f t="shared" ca="1" si="206"/>
        <v>1.0871236900000001</v>
      </c>
      <c r="I636" s="12">
        <f t="shared" si="201"/>
        <v>7.0000000000000007E-2</v>
      </c>
      <c r="J636" s="34">
        <f t="shared" si="207"/>
        <v>44061</v>
      </c>
      <c r="K636" s="2">
        <f t="shared" si="208"/>
        <v>428</v>
      </c>
      <c r="L636" s="17">
        <f t="shared" si="209"/>
        <v>428</v>
      </c>
      <c r="M636" s="11">
        <f t="shared" si="210"/>
        <v>1.121775062</v>
      </c>
      <c r="N636" s="11">
        <f t="shared" ca="1" si="211"/>
        <v>1.2195082450000001</v>
      </c>
      <c r="O636" s="17">
        <f t="shared" si="212"/>
        <v>0</v>
      </c>
      <c r="P636" s="13">
        <f t="shared" ca="1" si="213"/>
        <v>219.50824499999999</v>
      </c>
      <c r="Q636" s="20">
        <f t="shared" si="199"/>
        <v>0</v>
      </c>
      <c r="R636" s="13">
        <f t="shared" si="214"/>
        <v>0</v>
      </c>
      <c r="S636" s="4" t="str">
        <f t="shared" si="215"/>
        <v>A+J=</v>
      </c>
      <c r="T636" s="34">
        <f t="shared" si="216"/>
        <v>45383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>
        <f t="shared" si="200"/>
        <v>44686</v>
      </c>
      <c r="B637" s="69">
        <f t="shared" ca="1" si="202"/>
        <v>1220.369246</v>
      </c>
      <c r="C637" s="6">
        <f t="shared" si="203"/>
        <v>1000</v>
      </c>
      <c r="D637" s="12">
        <f ca="1">IF(A637&lt;$B$1,VLOOKUP(A637,[1]DI!$A$4:$B$15000,2,FALSE),0)</f>
        <v>0.1265</v>
      </c>
      <c r="E637" s="13">
        <f t="shared" ca="1" si="204"/>
        <v>1.0004727899999999</v>
      </c>
      <c r="F637" s="13">
        <f ca="1">(TRUNC(PRODUCT($E$12:$E636),16))</f>
        <v>1.08759918253365</v>
      </c>
      <c r="G637" s="13">
        <f t="shared" si="205"/>
        <v>1</v>
      </c>
      <c r="H637" s="13">
        <f t="shared" ca="1" si="206"/>
        <v>1.08759918</v>
      </c>
      <c r="I637" s="12">
        <f t="shared" si="201"/>
        <v>7.0000000000000007E-2</v>
      </c>
      <c r="J637" s="34">
        <f t="shared" si="207"/>
        <v>44061</v>
      </c>
      <c r="K637" s="2">
        <f t="shared" si="208"/>
        <v>429</v>
      </c>
      <c r="L637" s="17">
        <f t="shared" si="209"/>
        <v>429</v>
      </c>
      <c r="M637" s="11">
        <f t="shared" si="210"/>
        <v>1.122076284</v>
      </c>
      <c r="N637" s="11">
        <f t="shared" ca="1" si="211"/>
        <v>1.220369246</v>
      </c>
      <c r="O637" s="17">
        <f t="shared" si="212"/>
        <v>0</v>
      </c>
      <c r="P637" s="13">
        <f t="shared" ca="1" si="213"/>
        <v>220.369246</v>
      </c>
      <c r="Q637" s="20">
        <f t="shared" si="199"/>
        <v>0</v>
      </c>
      <c r="R637" s="13">
        <f t="shared" si="214"/>
        <v>0</v>
      </c>
      <c r="S637" s="4" t="str">
        <f t="shared" si="215"/>
        <v>A+J=</v>
      </c>
      <c r="T637" s="34">
        <f t="shared" si="216"/>
        <v>45383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>
        <f t="shared" si="200"/>
        <v>44687</v>
      </c>
      <c r="B638" s="69">
        <f t="shared" ca="1" si="202"/>
        <v>1221.274081</v>
      </c>
      <c r="C638" s="6">
        <f t="shared" si="203"/>
        <v>1000</v>
      </c>
      <c r="D638" s="12">
        <f ca="1">IF(A638&lt;$B$1,VLOOKUP(A638,[1]DI!$A$4:$B$15000,2,FALSE),0)</f>
        <v>0.1265</v>
      </c>
      <c r="E638" s="13">
        <f t="shared" ca="1" si="204"/>
        <v>1.0004727899999999</v>
      </c>
      <c r="F638" s="13">
        <f ca="1">(TRUNC(PRODUCT($E$12:$E637),16))</f>
        <v>1.08811338855116</v>
      </c>
      <c r="G638" s="13">
        <f t="shared" si="205"/>
        <v>1</v>
      </c>
      <c r="H638" s="13">
        <f t="shared" ca="1" si="206"/>
        <v>1.08811339</v>
      </c>
      <c r="I638" s="12">
        <f t="shared" si="201"/>
        <v>7.0000000000000007E-2</v>
      </c>
      <c r="J638" s="34">
        <f t="shared" si="207"/>
        <v>44061</v>
      </c>
      <c r="K638" s="2">
        <f t="shared" si="208"/>
        <v>430</v>
      </c>
      <c r="L638" s="17">
        <f t="shared" si="209"/>
        <v>430</v>
      </c>
      <c r="M638" s="11">
        <f t="shared" si="210"/>
        <v>1.1223775869999999</v>
      </c>
      <c r="N638" s="11">
        <f t="shared" ca="1" si="211"/>
        <v>1.221274081</v>
      </c>
      <c r="O638" s="17">
        <f t="shared" si="212"/>
        <v>0</v>
      </c>
      <c r="P638" s="13">
        <f t="shared" ca="1" si="213"/>
        <v>221.274081</v>
      </c>
      <c r="Q638" s="20">
        <f t="shared" si="199"/>
        <v>0</v>
      </c>
      <c r="R638" s="13">
        <f t="shared" si="214"/>
        <v>0</v>
      </c>
      <c r="S638" s="4" t="str">
        <f t="shared" si="215"/>
        <v>A+J=</v>
      </c>
      <c r="T638" s="34">
        <f t="shared" si="216"/>
        <v>45383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>
        <f t="shared" si="200"/>
        <v>44688</v>
      </c>
      <c r="B639" s="69">
        <f t="shared" ca="1" si="202"/>
        <v>1222.1795830000001</v>
      </c>
      <c r="C639" s="6">
        <f t="shared" si="203"/>
        <v>1000</v>
      </c>
      <c r="D639" s="12">
        <f ca="1">IF(A639&lt;$B$1,VLOOKUP(A639,[1]DI!$A$4:$B$15000,2,FALSE),0)</f>
        <v>0</v>
      </c>
      <c r="E639" s="13">
        <f t="shared" ca="1" si="204"/>
        <v>1</v>
      </c>
      <c r="F639" s="13">
        <f ca="1">(TRUNC(PRODUCT($E$12:$E638),16))</f>
        <v>1.0886278376801299</v>
      </c>
      <c r="G639" s="13">
        <f t="shared" si="205"/>
        <v>1</v>
      </c>
      <c r="H639" s="13">
        <f t="shared" ca="1" si="206"/>
        <v>1.08862784</v>
      </c>
      <c r="I639" s="12">
        <f t="shared" si="201"/>
        <v>7.0000000000000007E-2</v>
      </c>
      <c r="J639" s="34">
        <f t="shared" si="207"/>
        <v>44061</v>
      </c>
      <c r="K639" s="2">
        <f t="shared" si="208"/>
        <v>430</v>
      </c>
      <c r="L639" s="17">
        <f t="shared" si="209"/>
        <v>431</v>
      </c>
      <c r="M639" s="11">
        <f t="shared" si="210"/>
        <v>1.122678971</v>
      </c>
      <c r="N639" s="11">
        <f t="shared" ca="1" si="211"/>
        <v>1.222179583</v>
      </c>
      <c r="O639" s="17">
        <f t="shared" si="212"/>
        <v>0</v>
      </c>
      <c r="P639" s="13">
        <f t="shared" ca="1" si="213"/>
        <v>222.17958300000001</v>
      </c>
      <c r="Q639" s="20">
        <f t="shared" si="199"/>
        <v>0</v>
      </c>
      <c r="R639" s="13">
        <f t="shared" si="214"/>
        <v>0</v>
      </c>
      <c r="S639" s="4" t="str">
        <f t="shared" si="215"/>
        <v>A+J=</v>
      </c>
      <c r="T639" s="34">
        <f t="shared" si="216"/>
        <v>45383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>
        <f t="shared" si="200"/>
        <v>44689</v>
      </c>
      <c r="B640" s="69">
        <f t="shared" ca="1" si="202"/>
        <v>1222.1795830000001</v>
      </c>
      <c r="C640" s="6">
        <f t="shared" si="203"/>
        <v>1000</v>
      </c>
      <c r="D640" s="12">
        <f ca="1">IF(A640&lt;$B$1,VLOOKUP(A640,[1]DI!$A$4:$B$15000,2,FALSE),0)</f>
        <v>0</v>
      </c>
      <c r="E640" s="13">
        <f t="shared" ca="1" si="204"/>
        <v>1</v>
      </c>
      <c r="F640" s="13">
        <f ca="1">(TRUNC(PRODUCT($E$12:$E639),16))</f>
        <v>1.0886278376801299</v>
      </c>
      <c r="G640" s="13">
        <f t="shared" si="205"/>
        <v>1</v>
      </c>
      <c r="H640" s="13">
        <f t="shared" ca="1" si="206"/>
        <v>1.08862784</v>
      </c>
      <c r="I640" s="12">
        <f t="shared" si="201"/>
        <v>7.0000000000000007E-2</v>
      </c>
      <c r="J640" s="34">
        <f t="shared" si="207"/>
        <v>44061</v>
      </c>
      <c r="K640" s="2">
        <f t="shared" si="208"/>
        <v>430</v>
      </c>
      <c r="L640" s="17">
        <f t="shared" si="209"/>
        <v>431</v>
      </c>
      <c r="M640" s="11">
        <f t="shared" si="210"/>
        <v>1.122678971</v>
      </c>
      <c r="N640" s="11">
        <f t="shared" ca="1" si="211"/>
        <v>1.222179583</v>
      </c>
      <c r="O640" s="17">
        <f t="shared" si="212"/>
        <v>0</v>
      </c>
      <c r="P640" s="13">
        <f t="shared" ca="1" si="213"/>
        <v>222.17958300000001</v>
      </c>
      <c r="Q640" s="20">
        <f t="shared" si="199"/>
        <v>0</v>
      </c>
      <c r="R640" s="13">
        <f t="shared" si="214"/>
        <v>0</v>
      </c>
      <c r="S640" s="4" t="str">
        <f t="shared" si="215"/>
        <v>A+J=</v>
      </c>
      <c r="T640" s="34">
        <f t="shared" si="216"/>
        <v>45383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>
        <f t="shared" si="200"/>
        <v>44690</v>
      </c>
      <c r="B641" s="69">
        <f t="shared" ca="1" si="202"/>
        <v>1222.1795830000001</v>
      </c>
      <c r="C641" s="6">
        <f t="shared" si="203"/>
        <v>1000</v>
      </c>
      <c r="D641" s="12">
        <f ca="1">IF(A641&lt;$B$1,VLOOKUP(A641,[1]DI!$A$4:$B$15000,2,FALSE),0)</f>
        <v>0.1265</v>
      </c>
      <c r="E641" s="13">
        <f t="shared" ca="1" si="204"/>
        <v>1.0004727899999999</v>
      </c>
      <c r="F641" s="13">
        <f ca="1">(TRUNC(PRODUCT($E$12:$E640),16))</f>
        <v>1.0886278376801299</v>
      </c>
      <c r="G641" s="13">
        <f t="shared" si="205"/>
        <v>1</v>
      </c>
      <c r="H641" s="13">
        <f t="shared" ca="1" si="206"/>
        <v>1.08862784</v>
      </c>
      <c r="I641" s="12">
        <f t="shared" si="201"/>
        <v>7.0000000000000007E-2</v>
      </c>
      <c r="J641" s="34">
        <f t="shared" si="207"/>
        <v>44061</v>
      </c>
      <c r="K641" s="2">
        <f t="shared" si="208"/>
        <v>431</v>
      </c>
      <c r="L641" s="17">
        <f t="shared" si="209"/>
        <v>431</v>
      </c>
      <c r="M641" s="11">
        <f t="shared" si="210"/>
        <v>1.122678971</v>
      </c>
      <c r="N641" s="11">
        <f t="shared" ca="1" si="211"/>
        <v>1.222179583</v>
      </c>
      <c r="O641" s="17">
        <f t="shared" si="212"/>
        <v>0</v>
      </c>
      <c r="P641" s="13">
        <f t="shared" ca="1" si="213"/>
        <v>222.17958300000001</v>
      </c>
      <c r="Q641" s="20">
        <f t="shared" si="199"/>
        <v>0</v>
      </c>
      <c r="R641" s="13">
        <f t="shared" si="214"/>
        <v>0</v>
      </c>
      <c r="S641" s="4" t="str">
        <f t="shared" si="215"/>
        <v>A+J=</v>
      </c>
      <c r="T641" s="34">
        <f t="shared" si="216"/>
        <v>45383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>
        <f t="shared" si="200"/>
        <v>44691</v>
      </c>
      <c r="B642" s="69">
        <f t="shared" ca="1" si="202"/>
        <v>1223.0857530000001</v>
      </c>
      <c r="C642" s="6">
        <f t="shared" si="203"/>
        <v>1000</v>
      </c>
      <c r="D642" s="12">
        <f ca="1">IF(A642&lt;$B$1,VLOOKUP(A642,[1]DI!$A$4:$B$15000,2,FALSE),0)</f>
        <v>0.1265</v>
      </c>
      <c r="E642" s="13">
        <f t="shared" ca="1" si="204"/>
        <v>1.0004727899999999</v>
      </c>
      <c r="F642" s="13">
        <f ca="1">(TRUNC(PRODUCT($E$12:$E641),16))</f>
        <v>1.08914253003551</v>
      </c>
      <c r="G642" s="13">
        <f t="shared" si="205"/>
        <v>1</v>
      </c>
      <c r="H642" s="13">
        <f t="shared" ca="1" si="206"/>
        <v>1.0891425299999999</v>
      </c>
      <c r="I642" s="12">
        <f t="shared" si="201"/>
        <v>7.0000000000000007E-2</v>
      </c>
      <c r="J642" s="34">
        <f t="shared" si="207"/>
        <v>44061</v>
      </c>
      <c r="K642" s="2">
        <f t="shared" si="208"/>
        <v>432</v>
      </c>
      <c r="L642" s="17">
        <f t="shared" si="209"/>
        <v>432</v>
      </c>
      <c r="M642" s="11">
        <f t="shared" si="210"/>
        <v>1.122980436</v>
      </c>
      <c r="N642" s="11">
        <f t="shared" ca="1" si="211"/>
        <v>1.2230857530000001</v>
      </c>
      <c r="O642" s="17">
        <f t="shared" si="212"/>
        <v>0</v>
      </c>
      <c r="P642" s="13">
        <f t="shared" ca="1" si="213"/>
        <v>223.08575300000001</v>
      </c>
      <c r="Q642" s="20">
        <f t="shared" si="199"/>
        <v>0</v>
      </c>
      <c r="R642" s="13">
        <f t="shared" si="214"/>
        <v>0</v>
      </c>
      <c r="S642" s="4" t="str">
        <f t="shared" si="215"/>
        <v>A+J=</v>
      </c>
      <c r="T642" s="34">
        <f t="shared" si="216"/>
        <v>45383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>
        <f t="shared" si="200"/>
        <v>44692</v>
      </c>
      <c r="B643" s="69">
        <f t="shared" ca="1" si="202"/>
        <v>1223.9926029999999</v>
      </c>
      <c r="C643" s="6">
        <f t="shared" si="203"/>
        <v>1000</v>
      </c>
      <c r="D643" s="12">
        <f ca="1">IF(A643&lt;$B$1,VLOOKUP(A643,[1]DI!$A$4:$B$15000,2,FALSE),0)</f>
        <v>0.1265</v>
      </c>
      <c r="E643" s="13">
        <f t="shared" ca="1" si="204"/>
        <v>1.0004727899999999</v>
      </c>
      <c r="F643" s="13">
        <f ca="1">(TRUNC(PRODUCT($E$12:$E642),16))</f>
        <v>1.0896574657322899</v>
      </c>
      <c r="G643" s="13">
        <f t="shared" si="205"/>
        <v>1</v>
      </c>
      <c r="H643" s="13">
        <f t="shared" ca="1" si="206"/>
        <v>1.0896574699999999</v>
      </c>
      <c r="I643" s="12">
        <f t="shared" si="201"/>
        <v>7.0000000000000007E-2</v>
      </c>
      <c r="J643" s="34">
        <f t="shared" si="207"/>
        <v>44061</v>
      </c>
      <c r="K643" s="2">
        <f t="shared" si="208"/>
        <v>433</v>
      </c>
      <c r="L643" s="17">
        <f t="shared" si="209"/>
        <v>433</v>
      </c>
      <c r="M643" s="11">
        <f t="shared" si="210"/>
        <v>1.123281982</v>
      </c>
      <c r="N643" s="11">
        <f t="shared" ca="1" si="211"/>
        <v>1.2239926029999999</v>
      </c>
      <c r="O643" s="17">
        <f t="shared" si="212"/>
        <v>0</v>
      </c>
      <c r="P643" s="13">
        <f t="shared" ca="1" si="213"/>
        <v>223.992603</v>
      </c>
      <c r="Q643" s="20">
        <f t="shared" si="199"/>
        <v>0</v>
      </c>
      <c r="R643" s="13">
        <f t="shared" si="214"/>
        <v>0</v>
      </c>
      <c r="S643" s="4" t="str">
        <f t="shared" si="215"/>
        <v>A+J=</v>
      </c>
      <c r="T643" s="34">
        <f t="shared" si="216"/>
        <v>45383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>
        <f t="shared" si="200"/>
        <v>44693</v>
      </c>
      <c r="B644" s="69">
        <f t="shared" ca="1" si="202"/>
        <v>1224.9001089999999</v>
      </c>
      <c r="C644" s="6">
        <f t="shared" si="203"/>
        <v>1000</v>
      </c>
      <c r="D644" s="12">
        <f ca="1">IF(A644&lt;$B$1,VLOOKUP(A644,[1]DI!$A$4:$B$15000,2,FALSE),0)</f>
        <v>0.1265</v>
      </c>
      <c r="E644" s="13">
        <f t="shared" ca="1" si="204"/>
        <v>1.0004727899999999</v>
      </c>
      <c r="F644" s="13">
        <f ca="1">(TRUNC(PRODUCT($E$12:$E643),16))</f>
        <v>1.09017264488551</v>
      </c>
      <c r="G644" s="13">
        <f t="shared" si="205"/>
        <v>1</v>
      </c>
      <c r="H644" s="13">
        <f t="shared" ca="1" si="206"/>
        <v>1.09017264</v>
      </c>
      <c r="I644" s="12">
        <f t="shared" si="201"/>
        <v>7.0000000000000007E-2</v>
      </c>
      <c r="J644" s="34">
        <f t="shared" si="207"/>
        <v>44061</v>
      </c>
      <c r="K644" s="2">
        <f t="shared" si="208"/>
        <v>434</v>
      </c>
      <c r="L644" s="17">
        <f t="shared" si="209"/>
        <v>434</v>
      </c>
      <c r="M644" s="11">
        <f t="shared" si="210"/>
        <v>1.123583609</v>
      </c>
      <c r="N644" s="11">
        <f t="shared" ca="1" si="211"/>
        <v>1.224900109</v>
      </c>
      <c r="O644" s="17">
        <f t="shared" si="212"/>
        <v>0</v>
      </c>
      <c r="P644" s="13">
        <f t="shared" ca="1" si="213"/>
        <v>224.90010899999999</v>
      </c>
      <c r="Q644" s="20">
        <f t="shared" si="199"/>
        <v>0</v>
      </c>
      <c r="R644" s="13">
        <f t="shared" si="214"/>
        <v>0</v>
      </c>
      <c r="S644" s="4" t="str">
        <f t="shared" si="215"/>
        <v>A+J=</v>
      </c>
      <c r="T644" s="34">
        <f t="shared" si="216"/>
        <v>45383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>
        <f t="shared" si="200"/>
        <v>44694</v>
      </c>
      <c r="B645" s="69">
        <f t="shared" ca="1" si="202"/>
        <v>1225.8083059999999</v>
      </c>
      <c r="C645" s="6">
        <f t="shared" si="203"/>
        <v>1000</v>
      </c>
      <c r="D645" s="12">
        <f ca="1">IF(A645&lt;$B$1,VLOOKUP(A645,[1]DI!$A$4:$B$15000,2,FALSE),0)</f>
        <v>0.1265</v>
      </c>
      <c r="E645" s="13">
        <f t="shared" ca="1" si="204"/>
        <v>1.0004727899999999</v>
      </c>
      <c r="F645" s="13">
        <f ca="1">(TRUNC(PRODUCT($E$12:$E644),16))</f>
        <v>1.0906880676102799</v>
      </c>
      <c r="G645" s="13">
        <f t="shared" si="205"/>
        <v>1</v>
      </c>
      <c r="H645" s="13">
        <f t="shared" ca="1" si="206"/>
        <v>1.0906880699999999</v>
      </c>
      <c r="I645" s="12">
        <f t="shared" si="201"/>
        <v>7.0000000000000007E-2</v>
      </c>
      <c r="J645" s="34">
        <f t="shared" si="207"/>
        <v>44061</v>
      </c>
      <c r="K645" s="2">
        <f t="shared" si="208"/>
        <v>435</v>
      </c>
      <c r="L645" s="17">
        <f t="shared" si="209"/>
        <v>435</v>
      </c>
      <c r="M645" s="11">
        <f t="shared" si="210"/>
        <v>1.123885316</v>
      </c>
      <c r="N645" s="11">
        <f t="shared" ca="1" si="211"/>
        <v>1.225808306</v>
      </c>
      <c r="O645" s="17">
        <f t="shared" si="212"/>
        <v>0</v>
      </c>
      <c r="P645" s="13">
        <f t="shared" ca="1" si="213"/>
        <v>225.80830599999999</v>
      </c>
      <c r="Q645" s="20">
        <f t="shared" si="199"/>
        <v>0</v>
      </c>
      <c r="R645" s="13">
        <f t="shared" si="214"/>
        <v>0</v>
      </c>
      <c r="S645" s="4" t="str">
        <f t="shared" si="215"/>
        <v>A+J=</v>
      </c>
      <c r="T645" s="34">
        <f t="shared" si="216"/>
        <v>45383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>
        <f t="shared" si="200"/>
        <v>44695</v>
      </c>
      <c r="B646" s="69">
        <f t="shared" ref="B646:B662" ca="1" si="217">IF(A646&lt;=TODAY(),C646+P646,IF(AND(A646&gt;TODAY(),A646&lt;=$B$1),IF(VLOOKUP(TODAY(),$A$10:$D$5000,4,FALSE)=0,"n.d",C646+P646),"n.d"))</f>
        <v>1226.7171619999999</v>
      </c>
      <c r="C646" s="6">
        <f t="shared" ref="C646:C662" si="218">(C645-R645)</f>
        <v>1000</v>
      </c>
      <c r="D646" s="12">
        <f ca="1">IF(A646&lt;$B$1,VLOOKUP(A646,[1]DI!$A$4:$B$15000,2,FALSE),0)</f>
        <v>0</v>
      </c>
      <c r="E646" s="13">
        <f t="shared" ref="E646:E662" ca="1" si="219">ROUND(((1+D646)^(1/252)),8)</f>
        <v>1</v>
      </c>
      <c r="F646" s="13">
        <f ca="1">(TRUNC(PRODUCT($E$12:$E645),16))</f>
        <v>1.09120373402177</v>
      </c>
      <c r="G646" s="13">
        <f t="shared" ref="G646:G662" si="220">IF(O645&gt;0,F645,G645)</f>
        <v>1</v>
      </c>
      <c r="H646" s="13">
        <f t="shared" ref="H646:H662" ca="1" si="221">ROUND(F646/G646,8)</f>
        <v>1.0912037299999999</v>
      </c>
      <c r="I646" s="12">
        <f t="shared" si="201"/>
        <v>7.0000000000000007E-2</v>
      </c>
      <c r="J646" s="34">
        <f t="shared" ref="J646:J662" si="222">IF(O645&gt;0,VLOOKUP(O645,W$12:AG$150,2),J645)</f>
        <v>44061</v>
      </c>
      <c r="K646" s="2">
        <f t="shared" ref="K646:K662" si="223">IF(A646&gt;J646,IF(NETWORKDAYS(J646,A646,$W$21:$W$544)-1=0,1,NETWORKDAYS(J646,A646,$W$21:$W$544)-1),0)</f>
        <v>435</v>
      </c>
      <c r="L646" s="17">
        <f t="shared" ref="L646:L662" si="224">IF(AND(K646=1,K645=1),1,IF(K646&gt;0,IF(K646=K645,K646+1,K646),0))</f>
        <v>436</v>
      </c>
      <c r="M646" s="11">
        <f t="shared" ref="M646:M662" si="225">ROUND((I646+1)^(L646/252),9)</f>
        <v>1.1241871050000001</v>
      </c>
      <c r="N646" s="11">
        <f t="shared" ref="N646:N662" ca="1" si="226">ROUND(H646*M646,9)</f>
        <v>1.2267171619999999</v>
      </c>
      <c r="O646" s="17">
        <f t="shared" ref="O646:O662" si="227">IF(VLOOKUP(A646,X$12:AE$150,8)=VLOOKUP(A645,X$12:AE$150,8),0,VLOOKUP(A646,X$12:AE$150,8))</f>
        <v>0</v>
      </c>
      <c r="P646" s="13">
        <f t="shared" ref="P646:P662" ca="1" si="228">TRUNC(((N646-1)*C646),8)</f>
        <v>226.717162</v>
      </c>
      <c r="Q646" s="20">
        <f t="shared" si="199"/>
        <v>0</v>
      </c>
      <c r="R646" s="13">
        <f t="shared" ref="R646:R662" si="229">IF(Q646&gt;0,TRUNC(Q646*C$12,8),0)</f>
        <v>0</v>
      </c>
      <c r="S646" s="4" t="str">
        <f t="shared" ref="S646:S662" si="230">IF(O645&gt;0,VLOOKUP(O645,W$12:AG$150,10),S645)</f>
        <v>A+J=</v>
      </c>
      <c r="T646" s="34">
        <f t="shared" ref="T646:T662" si="231">IF(O645&gt;0,VLOOKUP(O645,W$12:AG$150,11),T645)</f>
        <v>45383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>
        <f t="shared" si="200"/>
        <v>44696</v>
      </c>
      <c r="B647" s="69">
        <f t="shared" ca="1" si="217"/>
        <v>1226.7171619999999</v>
      </c>
      <c r="C647" s="6">
        <f t="shared" si="218"/>
        <v>1000</v>
      </c>
      <c r="D647" s="12">
        <f ca="1">IF(A647&lt;$B$1,VLOOKUP(A647,[1]DI!$A$4:$B$15000,2,FALSE),0)</f>
        <v>0</v>
      </c>
      <c r="E647" s="13">
        <f t="shared" ca="1" si="219"/>
        <v>1</v>
      </c>
      <c r="F647" s="13">
        <f ca="1">(TRUNC(PRODUCT($E$12:$E646),16))</f>
        <v>1.09120373402177</v>
      </c>
      <c r="G647" s="13">
        <f t="shared" si="220"/>
        <v>1</v>
      </c>
      <c r="H647" s="13">
        <f t="shared" ca="1" si="221"/>
        <v>1.0912037299999999</v>
      </c>
      <c r="I647" s="12">
        <f t="shared" si="201"/>
        <v>7.0000000000000007E-2</v>
      </c>
      <c r="J647" s="34">
        <f t="shared" si="222"/>
        <v>44061</v>
      </c>
      <c r="K647" s="2">
        <f t="shared" si="223"/>
        <v>435</v>
      </c>
      <c r="L647" s="17">
        <f t="shared" si="224"/>
        <v>436</v>
      </c>
      <c r="M647" s="11">
        <f t="shared" si="225"/>
        <v>1.1241871050000001</v>
      </c>
      <c r="N647" s="11">
        <f t="shared" ca="1" si="226"/>
        <v>1.2267171619999999</v>
      </c>
      <c r="O647" s="17">
        <f t="shared" si="227"/>
        <v>0</v>
      </c>
      <c r="P647" s="13">
        <f t="shared" ca="1" si="228"/>
        <v>226.717162</v>
      </c>
      <c r="Q647" s="20">
        <f t="shared" si="199"/>
        <v>0</v>
      </c>
      <c r="R647" s="13">
        <f t="shared" si="229"/>
        <v>0</v>
      </c>
      <c r="S647" s="4" t="str">
        <f t="shared" si="230"/>
        <v>A+J=</v>
      </c>
      <c r="T647" s="34">
        <f t="shared" si="231"/>
        <v>45383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>
        <f t="shared" si="200"/>
        <v>44697</v>
      </c>
      <c r="B648" s="69">
        <f t="shared" ca="1" si="217"/>
        <v>1226.7171619999999</v>
      </c>
      <c r="C648" s="6">
        <f t="shared" si="218"/>
        <v>1000</v>
      </c>
      <c r="D648" s="12">
        <f ca="1">IF(A648&lt;$B$1,VLOOKUP(A648,[1]DI!$A$4:$B$15000,2,FALSE),0)</f>
        <v>0.1265</v>
      </c>
      <c r="E648" s="13">
        <f t="shared" ca="1" si="219"/>
        <v>1.0004727899999999</v>
      </c>
      <c r="F648" s="13">
        <f ca="1">(TRUNC(PRODUCT($E$12:$E647),16))</f>
        <v>1.09120373402177</v>
      </c>
      <c r="G648" s="13">
        <f t="shared" si="220"/>
        <v>1</v>
      </c>
      <c r="H648" s="13">
        <f t="shared" ca="1" si="221"/>
        <v>1.0912037299999999</v>
      </c>
      <c r="I648" s="12">
        <f t="shared" si="201"/>
        <v>7.0000000000000007E-2</v>
      </c>
      <c r="J648" s="34">
        <f t="shared" si="222"/>
        <v>44061</v>
      </c>
      <c r="K648" s="2">
        <f t="shared" si="223"/>
        <v>436</v>
      </c>
      <c r="L648" s="17">
        <f t="shared" si="224"/>
        <v>436</v>
      </c>
      <c r="M648" s="11">
        <f t="shared" si="225"/>
        <v>1.1241871050000001</v>
      </c>
      <c r="N648" s="11">
        <f t="shared" ca="1" si="226"/>
        <v>1.2267171619999999</v>
      </c>
      <c r="O648" s="17">
        <f t="shared" si="227"/>
        <v>0</v>
      </c>
      <c r="P648" s="13">
        <f t="shared" ca="1" si="228"/>
        <v>226.717162</v>
      </c>
      <c r="Q648" s="20">
        <f t="shared" si="199"/>
        <v>0</v>
      </c>
      <c r="R648" s="13">
        <f t="shared" si="229"/>
        <v>0</v>
      </c>
      <c r="S648" s="4" t="str">
        <f t="shared" si="230"/>
        <v>A+J=</v>
      </c>
      <c r="T648" s="34">
        <f t="shared" si="231"/>
        <v>45383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>
        <f t="shared" si="200"/>
        <v>44698</v>
      </c>
      <c r="B649" s="69">
        <f t="shared" ca="1" si="217"/>
        <v>1227.6266989999999</v>
      </c>
      <c r="C649" s="6">
        <f t="shared" si="218"/>
        <v>1000</v>
      </c>
      <c r="D649" s="12">
        <f ca="1">IF(A649&lt;$B$1,VLOOKUP(A649,[1]DI!$A$4:$B$15000,2,FALSE),0)</f>
        <v>0.1265</v>
      </c>
      <c r="E649" s="13">
        <f t="shared" ca="1" si="219"/>
        <v>1.0004727899999999</v>
      </c>
      <c r="F649" s="13">
        <f ca="1">(TRUNC(PRODUCT($E$12:$E648),16))</f>
        <v>1.09171964423518</v>
      </c>
      <c r="G649" s="13">
        <f t="shared" si="220"/>
        <v>1</v>
      </c>
      <c r="H649" s="13">
        <f t="shared" ca="1" si="221"/>
        <v>1.09171964</v>
      </c>
      <c r="I649" s="12">
        <f t="shared" si="201"/>
        <v>7.0000000000000007E-2</v>
      </c>
      <c r="J649" s="34">
        <f t="shared" si="222"/>
        <v>44061</v>
      </c>
      <c r="K649" s="2">
        <f t="shared" si="223"/>
        <v>437</v>
      </c>
      <c r="L649" s="17">
        <f t="shared" si="224"/>
        <v>437</v>
      </c>
      <c r="M649" s="11">
        <f t="shared" si="225"/>
        <v>1.124488975</v>
      </c>
      <c r="N649" s="11">
        <f t="shared" ca="1" si="226"/>
        <v>1.227626699</v>
      </c>
      <c r="O649" s="17">
        <f t="shared" si="227"/>
        <v>0</v>
      </c>
      <c r="P649" s="13">
        <f t="shared" ca="1" si="228"/>
        <v>227.626699</v>
      </c>
      <c r="Q649" s="20">
        <f t="shared" si="199"/>
        <v>0</v>
      </c>
      <c r="R649" s="13">
        <f t="shared" si="229"/>
        <v>0</v>
      </c>
      <c r="S649" s="4" t="str">
        <f t="shared" si="230"/>
        <v>A+J=</v>
      </c>
      <c r="T649" s="34">
        <f t="shared" si="231"/>
        <v>45383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>
        <f t="shared" si="200"/>
        <v>44699</v>
      </c>
      <c r="B650" s="69">
        <f t="shared" ca="1" si="217"/>
        <v>1228.5369169999999</v>
      </c>
      <c r="C650" s="6">
        <f t="shared" si="218"/>
        <v>1000</v>
      </c>
      <c r="D650" s="12">
        <f ca="1">IF(A650&lt;$B$1,VLOOKUP(A650,[1]DI!$A$4:$B$15000,2,FALSE),0)</f>
        <v>0.1265</v>
      </c>
      <c r="E650" s="13">
        <f t="shared" ca="1" si="219"/>
        <v>1.0004727899999999</v>
      </c>
      <c r="F650" s="13">
        <f ca="1">(TRUNC(PRODUCT($E$12:$E649),16))</f>
        <v>1.09223579836578</v>
      </c>
      <c r="G650" s="13">
        <f t="shared" si="220"/>
        <v>1</v>
      </c>
      <c r="H650" s="13">
        <f t="shared" ca="1" si="221"/>
        <v>1.0922358000000001</v>
      </c>
      <c r="I650" s="12">
        <f t="shared" si="201"/>
        <v>7.0000000000000007E-2</v>
      </c>
      <c r="J650" s="34">
        <f t="shared" si="222"/>
        <v>44061</v>
      </c>
      <c r="K650" s="2">
        <f t="shared" si="223"/>
        <v>438</v>
      </c>
      <c r="L650" s="17">
        <f t="shared" si="224"/>
        <v>438</v>
      </c>
      <c r="M650" s="11">
        <f t="shared" si="225"/>
        <v>1.124790926</v>
      </c>
      <c r="N650" s="11">
        <f t="shared" ca="1" si="226"/>
        <v>1.228536917</v>
      </c>
      <c r="O650" s="17">
        <f t="shared" si="227"/>
        <v>0</v>
      </c>
      <c r="P650" s="13">
        <f t="shared" ca="1" si="228"/>
        <v>228.53691699999999</v>
      </c>
      <c r="Q650" s="20">
        <f t="shared" si="199"/>
        <v>0</v>
      </c>
      <c r="R650" s="13">
        <f t="shared" si="229"/>
        <v>0</v>
      </c>
      <c r="S650" s="4" t="str">
        <f t="shared" si="230"/>
        <v>A+J=</v>
      </c>
      <c r="T650" s="34">
        <f t="shared" si="231"/>
        <v>45383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>
        <f t="shared" si="200"/>
        <v>44700</v>
      </c>
      <c r="B651" s="69">
        <f t="shared" ca="1" si="217"/>
        <v>1229.447805</v>
      </c>
      <c r="C651" s="6">
        <f t="shared" si="218"/>
        <v>1000</v>
      </c>
      <c r="D651" s="12">
        <f ca="1">IF(A651&lt;$B$1,VLOOKUP(A651,[1]DI!$A$4:$B$15000,2,FALSE),0)</f>
        <v>0.1265</v>
      </c>
      <c r="E651" s="13">
        <f t="shared" ca="1" si="219"/>
        <v>1.0004727899999999</v>
      </c>
      <c r="F651" s="13">
        <f ca="1">(TRUNC(PRODUCT($E$12:$E650),16))</f>
        <v>1.09275219652888</v>
      </c>
      <c r="G651" s="13">
        <f t="shared" si="220"/>
        <v>1</v>
      </c>
      <c r="H651" s="13">
        <f t="shared" ca="1" si="221"/>
        <v>1.0927522000000001</v>
      </c>
      <c r="I651" s="12">
        <f t="shared" si="201"/>
        <v>7.0000000000000007E-2</v>
      </c>
      <c r="J651" s="34">
        <f t="shared" si="222"/>
        <v>44061</v>
      </c>
      <c r="K651" s="2">
        <f t="shared" si="223"/>
        <v>439</v>
      </c>
      <c r="L651" s="17">
        <f t="shared" si="224"/>
        <v>439</v>
      </c>
      <c r="M651" s="11">
        <f t="shared" si="225"/>
        <v>1.125092958</v>
      </c>
      <c r="N651" s="11">
        <f t="shared" ca="1" si="226"/>
        <v>1.2294478049999999</v>
      </c>
      <c r="O651" s="17">
        <f t="shared" si="227"/>
        <v>0</v>
      </c>
      <c r="P651" s="13">
        <f t="shared" ca="1" si="228"/>
        <v>229.44780499999999</v>
      </c>
      <c r="Q651" s="20">
        <f t="shared" si="199"/>
        <v>0</v>
      </c>
      <c r="R651" s="13">
        <f t="shared" si="229"/>
        <v>0</v>
      </c>
      <c r="S651" s="4" t="str">
        <f t="shared" si="230"/>
        <v>A+J=</v>
      </c>
      <c r="T651" s="34">
        <f t="shared" si="231"/>
        <v>45383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>
        <f t="shared" si="200"/>
        <v>44701</v>
      </c>
      <c r="B652" s="69">
        <f t="shared" ca="1" si="217"/>
        <v>1230.3593639999999</v>
      </c>
      <c r="C652" s="6">
        <f t="shared" si="218"/>
        <v>1000</v>
      </c>
      <c r="D652" s="12">
        <f ca="1">IF(A652&lt;$B$1,VLOOKUP(A652,[1]DI!$A$4:$B$15000,2,FALSE),0)</f>
        <v>0.1265</v>
      </c>
      <c r="E652" s="13">
        <f t="shared" ca="1" si="219"/>
        <v>1.0004727899999999</v>
      </c>
      <c r="F652" s="13">
        <f ca="1">(TRUNC(PRODUCT($E$12:$E651),16))</f>
        <v>1.0932688388398799</v>
      </c>
      <c r="G652" s="13">
        <f t="shared" si="220"/>
        <v>1</v>
      </c>
      <c r="H652" s="13">
        <f t="shared" ca="1" si="221"/>
        <v>1.0932688399999999</v>
      </c>
      <c r="I652" s="12">
        <f t="shared" si="201"/>
        <v>7.0000000000000007E-2</v>
      </c>
      <c r="J652" s="34">
        <f t="shared" si="222"/>
        <v>44061</v>
      </c>
      <c r="K652" s="2">
        <f t="shared" si="223"/>
        <v>440</v>
      </c>
      <c r="L652" s="17">
        <f t="shared" si="224"/>
        <v>440</v>
      </c>
      <c r="M652" s="11">
        <f t="shared" si="225"/>
        <v>1.125395071</v>
      </c>
      <c r="N652" s="11">
        <f t="shared" ca="1" si="226"/>
        <v>1.2303593639999999</v>
      </c>
      <c r="O652" s="17">
        <f t="shared" si="227"/>
        <v>0</v>
      </c>
      <c r="P652" s="13">
        <f t="shared" ca="1" si="228"/>
        <v>230.359364</v>
      </c>
      <c r="Q652" s="20">
        <f t="shared" ref="Q652:Q715" si="232">IF($O652&gt;0,VLOOKUP($O652,$W$12:$AC$19,7),0)</f>
        <v>0</v>
      </c>
      <c r="R652" s="13">
        <f t="shared" si="229"/>
        <v>0</v>
      </c>
      <c r="S652" s="4" t="str">
        <f t="shared" si="230"/>
        <v>A+J=</v>
      </c>
      <c r="T652" s="34">
        <f t="shared" si="231"/>
        <v>45383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>
        <f t="shared" ref="A653:A716" si="233">(A652+1)</f>
        <v>44702</v>
      </c>
      <c r="B653" s="69">
        <f t="shared" ca="1" si="217"/>
        <v>1231.2716049999999</v>
      </c>
      <c r="C653" s="6">
        <f t="shared" si="218"/>
        <v>1000</v>
      </c>
      <c r="D653" s="12">
        <f ca="1">IF(A653&lt;$B$1,VLOOKUP(A653,[1]DI!$A$4:$B$15000,2,FALSE),0)</f>
        <v>0</v>
      </c>
      <c r="E653" s="13">
        <f t="shared" ca="1" si="219"/>
        <v>1</v>
      </c>
      <c r="F653" s="13">
        <f ca="1">(TRUNC(PRODUCT($E$12:$E652),16))</f>
        <v>1.0937857254142</v>
      </c>
      <c r="G653" s="13">
        <f t="shared" si="220"/>
        <v>1</v>
      </c>
      <c r="H653" s="13">
        <f t="shared" ca="1" si="221"/>
        <v>1.09378573</v>
      </c>
      <c r="I653" s="12">
        <f t="shared" ref="I653:I716" si="234">I652</f>
        <v>7.0000000000000007E-2</v>
      </c>
      <c r="J653" s="34">
        <f t="shared" si="222"/>
        <v>44061</v>
      </c>
      <c r="K653" s="2">
        <f t="shared" si="223"/>
        <v>440</v>
      </c>
      <c r="L653" s="17">
        <f t="shared" si="224"/>
        <v>441</v>
      </c>
      <c r="M653" s="11">
        <f t="shared" si="225"/>
        <v>1.1256972649999999</v>
      </c>
      <c r="N653" s="11">
        <f t="shared" ca="1" si="226"/>
        <v>1.2312716050000001</v>
      </c>
      <c r="O653" s="17">
        <f t="shared" si="227"/>
        <v>0</v>
      </c>
      <c r="P653" s="13">
        <f t="shared" ca="1" si="228"/>
        <v>231.27160499999999</v>
      </c>
      <c r="Q653" s="20">
        <f t="shared" si="232"/>
        <v>0</v>
      </c>
      <c r="R653" s="13">
        <f t="shared" si="229"/>
        <v>0</v>
      </c>
      <c r="S653" s="4" t="str">
        <f t="shared" si="230"/>
        <v>A+J=</v>
      </c>
      <c r="T653" s="34">
        <f t="shared" si="231"/>
        <v>45383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>
        <f t="shared" si="233"/>
        <v>44703</v>
      </c>
      <c r="B654" s="69">
        <f t="shared" ca="1" si="217"/>
        <v>1231.2716049999999</v>
      </c>
      <c r="C654" s="6">
        <f t="shared" si="218"/>
        <v>1000</v>
      </c>
      <c r="D654" s="12">
        <f ca="1">IF(A654&lt;$B$1,VLOOKUP(A654,[1]DI!$A$4:$B$15000,2,FALSE),0)</f>
        <v>0</v>
      </c>
      <c r="E654" s="13">
        <f t="shared" ca="1" si="219"/>
        <v>1</v>
      </c>
      <c r="F654" s="13">
        <f ca="1">(TRUNC(PRODUCT($E$12:$E653),16))</f>
        <v>1.0937857254142</v>
      </c>
      <c r="G654" s="13">
        <f t="shared" si="220"/>
        <v>1</v>
      </c>
      <c r="H654" s="13">
        <f t="shared" ca="1" si="221"/>
        <v>1.09378573</v>
      </c>
      <c r="I654" s="12">
        <f t="shared" si="234"/>
        <v>7.0000000000000007E-2</v>
      </c>
      <c r="J654" s="34">
        <f t="shared" si="222"/>
        <v>44061</v>
      </c>
      <c r="K654" s="2">
        <f t="shared" si="223"/>
        <v>440</v>
      </c>
      <c r="L654" s="17">
        <f t="shared" si="224"/>
        <v>441</v>
      </c>
      <c r="M654" s="11">
        <f t="shared" si="225"/>
        <v>1.1256972649999999</v>
      </c>
      <c r="N654" s="11">
        <f t="shared" ca="1" si="226"/>
        <v>1.2312716050000001</v>
      </c>
      <c r="O654" s="17">
        <f t="shared" si="227"/>
        <v>0</v>
      </c>
      <c r="P654" s="13">
        <f t="shared" ca="1" si="228"/>
        <v>231.27160499999999</v>
      </c>
      <c r="Q654" s="20">
        <f t="shared" si="232"/>
        <v>0</v>
      </c>
      <c r="R654" s="13">
        <f t="shared" si="229"/>
        <v>0</v>
      </c>
      <c r="S654" s="4" t="str">
        <f t="shared" si="230"/>
        <v>A+J=</v>
      </c>
      <c r="T654" s="34">
        <f t="shared" si="231"/>
        <v>45383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>
        <f t="shared" si="233"/>
        <v>44704</v>
      </c>
      <c r="B655" s="69">
        <f t="shared" ca="1" si="217"/>
        <v>1231.2716049999999</v>
      </c>
      <c r="C655" s="6">
        <f t="shared" si="218"/>
        <v>1000</v>
      </c>
      <c r="D655" s="12">
        <f ca="1">IF(A655&lt;$B$1,VLOOKUP(A655,[1]DI!$A$4:$B$15000,2,FALSE),0)</f>
        <v>0.1265</v>
      </c>
      <c r="E655" s="13">
        <f t="shared" ca="1" si="219"/>
        <v>1.0004727899999999</v>
      </c>
      <c r="F655" s="13">
        <f ca="1">(TRUNC(PRODUCT($E$12:$E654),16))</f>
        <v>1.0937857254142</v>
      </c>
      <c r="G655" s="13">
        <f t="shared" si="220"/>
        <v>1</v>
      </c>
      <c r="H655" s="13">
        <f t="shared" ca="1" si="221"/>
        <v>1.09378573</v>
      </c>
      <c r="I655" s="12">
        <f t="shared" si="234"/>
        <v>7.0000000000000007E-2</v>
      </c>
      <c r="J655" s="34">
        <f t="shared" si="222"/>
        <v>44061</v>
      </c>
      <c r="K655" s="2">
        <f t="shared" si="223"/>
        <v>441</v>
      </c>
      <c r="L655" s="17">
        <f t="shared" si="224"/>
        <v>441</v>
      </c>
      <c r="M655" s="11">
        <f t="shared" si="225"/>
        <v>1.1256972649999999</v>
      </c>
      <c r="N655" s="11">
        <f t="shared" ca="1" si="226"/>
        <v>1.2312716050000001</v>
      </c>
      <c r="O655" s="17">
        <f t="shared" si="227"/>
        <v>0</v>
      </c>
      <c r="P655" s="13">
        <f t="shared" ca="1" si="228"/>
        <v>231.27160499999999</v>
      </c>
      <c r="Q655" s="20">
        <f t="shared" si="232"/>
        <v>0</v>
      </c>
      <c r="R655" s="13">
        <f t="shared" si="229"/>
        <v>0</v>
      </c>
      <c r="S655" s="4" t="str">
        <f t="shared" si="230"/>
        <v>A+J=</v>
      </c>
      <c r="T655" s="34">
        <f t="shared" si="231"/>
        <v>45383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>
        <f t="shared" si="233"/>
        <v>44705</v>
      </c>
      <c r="B656" s="69">
        <f t="shared" ca="1" si="217"/>
        <v>1232.1845169999999</v>
      </c>
      <c r="C656" s="6">
        <f t="shared" si="218"/>
        <v>1000</v>
      </c>
      <c r="D656" s="12">
        <f ca="1">IF(A656&lt;$B$1,VLOOKUP(A656,[1]DI!$A$4:$B$15000,2,FALSE),0)</f>
        <v>0.1265</v>
      </c>
      <c r="E656" s="13">
        <f t="shared" ca="1" si="219"/>
        <v>1.0004727899999999</v>
      </c>
      <c r="F656" s="13">
        <f ca="1">(TRUNC(PRODUCT($E$12:$E655),16))</f>
        <v>1.0943028563673101</v>
      </c>
      <c r="G656" s="13">
        <f t="shared" si="220"/>
        <v>1</v>
      </c>
      <c r="H656" s="13">
        <f t="shared" ca="1" si="221"/>
        <v>1.09430286</v>
      </c>
      <c r="I656" s="12">
        <f t="shared" si="234"/>
        <v>7.0000000000000007E-2</v>
      </c>
      <c r="J656" s="34">
        <f t="shared" si="222"/>
        <v>44061</v>
      </c>
      <c r="K656" s="2">
        <f t="shared" si="223"/>
        <v>442</v>
      </c>
      <c r="L656" s="17">
        <f t="shared" si="224"/>
        <v>442</v>
      </c>
      <c r="M656" s="11">
        <f t="shared" si="225"/>
        <v>1.12599954</v>
      </c>
      <c r="N656" s="11">
        <f t="shared" ca="1" si="226"/>
        <v>1.2321845170000001</v>
      </c>
      <c r="O656" s="17">
        <f t="shared" si="227"/>
        <v>0</v>
      </c>
      <c r="P656" s="13">
        <f t="shared" ca="1" si="228"/>
        <v>232.184517</v>
      </c>
      <c r="Q656" s="20">
        <f t="shared" si="232"/>
        <v>0</v>
      </c>
      <c r="R656" s="13">
        <f t="shared" si="229"/>
        <v>0</v>
      </c>
      <c r="S656" s="4" t="str">
        <f t="shared" si="230"/>
        <v>A+J=</v>
      </c>
      <c r="T656" s="34">
        <f t="shared" si="231"/>
        <v>45383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>
        <f t="shared" si="233"/>
        <v>44706</v>
      </c>
      <c r="B657" s="69">
        <f t="shared" ca="1" si="217"/>
        <v>1233.0981019999999</v>
      </c>
      <c r="C657" s="6">
        <f t="shared" si="218"/>
        <v>1000</v>
      </c>
      <c r="D657" s="12">
        <f ca="1">IF(A657&lt;$B$1,VLOOKUP(A657,[1]DI!$A$4:$B$15000,2,FALSE),0)</f>
        <v>0.1265</v>
      </c>
      <c r="E657" s="13">
        <f t="shared" ca="1" si="219"/>
        <v>1.0004727899999999</v>
      </c>
      <c r="F657" s="13">
        <f ca="1">(TRUNC(PRODUCT($E$12:$E656),16))</f>
        <v>1.0948202318147799</v>
      </c>
      <c r="G657" s="13">
        <f t="shared" si="220"/>
        <v>1</v>
      </c>
      <c r="H657" s="13">
        <f t="shared" ca="1" si="221"/>
        <v>1.0948202300000001</v>
      </c>
      <c r="I657" s="12">
        <f t="shared" si="234"/>
        <v>7.0000000000000007E-2</v>
      </c>
      <c r="J657" s="34">
        <f t="shared" si="222"/>
        <v>44061</v>
      </c>
      <c r="K657" s="2">
        <f t="shared" si="223"/>
        <v>443</v>
      </c>
      <c r="L657" s="17">
        <f t="shared" si="224"/>
        <v>443</v>
      </c>
      <c r="M657" s="11">
        <f t="shared" si="225"/>
        <v>1.1263018970000001</v>
      </c>
      <c r="N657" s="11">
        <f t="shared" ca="1" si="226"/>
        <v>1.233098102</v>
      </c>
      <c r="O657" s="17">
        <f t="shared" si="227"/>
        <v>0</v>
      </c>
      <c r="P657" s="13">
        <f t="shared" ca="1" si="228"/>
        <v>233.09810200000001</v>
      </c>
      <c r="Q657" s="20">
        <f t="shared" si="232"/>
        <v>0</v>
      </c>
      <c r="R657" s="13">
        <f t="shared" si="229"/>
        <v>0</v>
      </c>
      <c r="S657" s="4" t="str">
        <f t="shared" si="230"/>
        <v>A+J=</v>
      </c>
      <c r="T657" s="34">
        <f t="shared" si="231"/>
        <v>45383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>
        <f t="shared" si="233"/>
        <v>44707</v>
      </c>
      <c r="B658" s="69">
        <f t="shared" ca="1" si="217"/>
        <v>1234.0123699999999</v>
      </c>
      <c r="C658" s="6">
        <f t="shared" si="218"/>
        <v>1000</v>
      </c>
      <c r="D658" s="12">
        <f ca="1">IF(A658&lt;$B$1,VLOOKUP(A658,[1]DI!$A$4:$B$15000,2,FALSE),0)</f>
        <v>0.1265</v>
      </c>
      <c r="E658" s="13">
        <f t="shared" ca="1" si="219"/>
        <v>1.0004727899999999</v>
      </c>
      <c r="F658" s="13">
        <f ca="1">(TRUNC(PRODUCT($E$12:$E657),16))</f>
        <v>1.0953378518721799</v>
      </c>
      <c r="G658" s="13">
        <f t="shared" si="220"/>
        <v>1</v>
      </c>
      <c r="H658" s="13">
        <f t="shared" ca="1" si="221"/>
        <v>1.0953378499999999</v>
      </c>
      <c r="I658" s="12">
        <f t="shared" si="234"/>
        <v>7.0000000000000007E-2</v>
      </c>
      <c r="J658" s="34">
        <f t="shared" si="222"/>
        <v>44061</v>
      </c>
      <c r="K658" s="2">
        <f t="shared" si="223"/>
        <v>444</v>
      </c>
      <c r="L658" s="17">
        <f t="shared" si="224"/>
        <v>444</v>
      </c>
      <c r="M658" s="11">
        <f t="shared" si="225"/>
        <v>1.1266043349999999</v>
      </c>
      <c r="N658" s="11">
        <f t="shared" ca="1" si="226"/>
        <v>1.2340123700000001</v>
      </c>
      <c r="O658" s="17">
        <f t="shared" si="227"/>
        <v>0</v>
      </c>
      <c r="P658" s="13">
        <f t="shared" ca="1" si="228"/>
        <v>234.01237</v>
      </c>
      <c r="Q658" s="20">
        <f t="shared" si="232"/>
        <v>0</v>
      </c>
      <c r="R658" s="13">
        <f t="shared" si="229"/>
        <v>0</v>
      </c>
      <c r="S658" s="4" t="str">
        <f t="shared" si="230"/>
        <v>A+J=</v>
      </c>
      <c r="T658" s="34">
        <f t="shared" si="231"/>
        <v>45383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>
        <f t="shared" si="233"/>
        <v>44708</v>
      </c>
      <c r="B659" s="69">
        <f t="shared" ca="1" si="217"/>
        <v>1234.9273210000001</v>
      </c>
      <c r="C659" s="6">
        <f t="shared" si="218"/>
        <v>1000</v>
      </c>
      <c r="D659" s="12">
        <f ca="1">IF(A659&lt;$B$1,VLOOKUP(A659,[1]DI!$A$4:$B$15000,2,FALSE),0)</f>
        <v>0.1265</v>
      </c>
      <c r="E659" s="13">
        <f t="shared" ca="1" si="219"/>
        <v>1.0004727899999999</v>
      </c>
      <c r="F659" s="13">
        <f ca="1">(TRUNC(PRODUCT($E$12:$E658),16))</f>
        <v>1.0958557166551599</v>
      </c>
      <c r="G659" s="13">
        <f t="shared" si="220"/>
        <v>1</v>
      </c>
      <c r="H659" s="13">
        <f t="shared" ca="1" si="221"/>
        <v>1.0958557200000001</v>
      </c>
      <c r="I659" s="12">
        <f t="shared" si="234"/>
        <v>7.0000000000000007E-2</v>
      </c>
      <c r="J659" s="34">
        <f t="shared" si="222"/>
        <v>44061</v>
      </c>
      <c r="K659" s="2">
        <f t="shared" si="223"/>
        <v>445</v>
      </c>
      <c r="L659" s="17">
        <f t="shared" si="224"/>
        <v>445</v>
      </c>
      <c r="M659" s="11">
        <f t="shared" si="225"/>
        <v>1.1269068529999999</v>
      </c>
      <c r="N659" s="11">
        <f t="shared" ca="1" si="226"/>
        <v>1.234927321</v>
      </c>
      <c r="O659" s="17">
        <f t="shared" si="227"/>
        <v>0</v>
      </c>
      <c r="P659" s="13">
        <f t="shared" ca="1" si="228"/>
        <v>234.92732100000001</v>
      </c>
      <c r="Q659" s="20">
        <f t="shared" si="232"/>
        <v>0</v>
      </c>
      <c r="R659" s="13">
        <f t="shared" si="229"/>
        <v>0</v>
      </c>
      <c r="S659" s="4" t="str">
        <f t="shared" si="230"/>
        <v>A+J=</v>
      </c>
      <c r="T659" s="34">
        <f t="shared" si="231"/>
        <v>45383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>
        <f t="shared" si="233"/>
        <v>44709</v>
      </c>
      <c r="B660" s="69">
        <f t="shared" ca="1" si="217"/>
        <v>1235.842946</v>
      </c>
      <c r="C660" s="6">
        <f t="shared" si="218"/>
        <v>1000</v>
      </c>
      <c r="D660" s="12">
        <f ca="1">IF(A660&lt;$B$1,VLOOKUP(A660,[1]DI!$A$4:$B$15000,2,FALSE),0)</f>
        <v>0</v>
      </c>
      <c r="E660" s="13">
        <f t="shared" ca="1" si="219"/>
        <v>1</v>
      </c>
      <c r="F660" s="13">
        <f ca="1">(TRUNC(PRODUCT($E$12:$E659),16))</f>
        <v>1.09637382627944</v>
      </c>
      <c r="G660" s="13">
        <f t="shared" si="220"/>
        <v>1</v>
      </c>
      <c r="H660" s="13">
        <f t="shared" ca="1" si="221"/>
        <v>1.0963738300000001</v>
      </c>
      <c r="I660" s="12">
        <f t="shared" si="234"/>
        <v>7.0000000000000007E-2</v>
      </c>
      <c r="J660" s="34">
        <f t="shared" si="222"/>
        <v>44061</v>
      </c>
      <c r="K660" s="2">
        <f t="shared" si="223"/>
        <v>445</v>
      </c>
      <c r="L660" s="17">
        <f t="shared" si="224"/>
        <v>446</v>
      </c>
      <c r="M660" s="11">
        <f t="shared" si="225"/>
        <v>1.1272094539999999</v>
      </c>
      <c r="N660" s="11">
        <f t="shared" ca="1" si="226"/>
        <v>1.235842946</v>
      </c>
      <c r="O660" s="17">
        <f t="shared" si="227"/>
        <v>0</v>
      </c>
      <c r="P660" s="13">
        <f t="shared" ca="1" si="228"/>
        <v>235.84294600000001</v>
      </c>
      <c r="Q660" s="20">
        <f t="shared" si="232"/>
        <v>0</v>
      </c>
      <c r="R660" s="13">
        <f t="shared" si="229"/>
        <v>0</v>
      </c>
      <c r="S660" s="4" t="str">
        <f t="shared" si="230"/>
        <v>A+J=</v>
      </c>
      <c r="T660" s="34">
        <f t="shared" si="231"/>
        <v>45383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>
        <f t="shared" si="233"/>
        <v>44710</v>
      </c>
      <c r="B661" s="69">
        <f t="shared" ca="1" si="217"/>
        <v>1235.842946</v>
      </c>
      <c r="C661" s="6">
        <f t="shared" si="218"/>
        <v>1000</v>
      </c>
      <c r="D661" s="12">
        <f ca="1">IF(A661&lt;$B$1,VLOOKUP(A661,[1]DI!$A$4:$B$15000,2,FALSE),0)</f>
        <v>0</v>
      </c>
      <c r="E661" s="13">
        <f t="shared" ca="1" si="219"/>
        <v>1</v>
      </c>
      <c r="F661" s="13">
        <f ca="1">(TRUNC(PRODUCT($E$12:$E660),16))</f>
        <v>1.09637382627944</v>
      </c>
      <c r="G661" s="13">
        <f t="shared" si="220"/>
        <v>1</v>
      </c>
      <c r="H661" s="13">
        <f t="shared" ca="1" si="221"/>
        <v>1.0963738300000001</v>
      </c>
      <c r="I661" s="12">
        <f t="shared" si="234"/>
        <v>7.0000000000000007E-2</v>
      </c>
      <c r="J661" s="34">
        <f t="shared" si="222"/>
        <v>44061</v>
      </c>
      <c r="K661" s="2">
        <f t="shared" si="223"/>
        <v>445</v>
      </c>
      <c r="L661" s="17">
        <f t="shared" si="224"/>
        <v>446</v>
      </c>
      <c r="M661" s="11">
        <f t="shared" si="225"/>
        <v>1.1272094539999999</v>
      </c>
      <c r="N661" s="11">
        <f t="shared" ca="1" si="226"/>
        <v>1.235842946</v>
      </c>
      <c r="O661" s="17">
        <f t="shared" si="227"/>
        <v>0</v>
      </c>
      <c r="P661" s="13">
        <f t="shared" ca="1" si="228"/>
        <v>235.84294600000001</v>
      </c>
      <c r="Q661" s="20">
        <f t="shared" si="232"/>
        <v>0</v>
      </c>
      <c r="R661" s="13">
        <f t="shared" si="229"/>
        <v>0</v>
      </c>
      <c r="S661" s="4" t="str">
        <f t="shared" si="230"/>
        <v>A+J=</v>
      </c>
      <c r="T661" s="34">
        <f t="shared" si="231"/>
        <v>45383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>
        <f t="shared" si="233"/>
        <v>44711</v>
      </c>
      <c r="B662" s="69">
        <f t="shared" ca="1" si="217"/>
        <v>1235.842946</v>
      </c>
      <c r="C662" s="6">
        <f t="shared" si="218"/>
        <v>1000</v>
      </c>
      <c r="D662" s="12">
        <f ca="1">IF(A662&lt;$B$1,VLOOKUP(A662,[1]DI!$A$4:$B$15000,2,FALSE),0)</f>
        <v>0.1265</v>
      </c>
      <c r="E662" s="13">
        <f t="shared" ca="1" si="219"/>
        <v>1.0004727899999999</v>
      </c>
      <c r="F662" s="13">
        <f ca="1">(TRUNC(PRODUCT($E$12:$E661),16))</f>
        <v>1.09637382627944</v>
      </c>
      <c r="G662" s="13">
        <f t="shared" si="220"/>
        <v>1</v>
      </c>
      <c r="H662" s="13">
        <f t="shared" ca="1" si="221"/>
        <v>1.0963738300000001</v>
      </c>
      <c r="I662" s="12">
        <f t="shared" si="234"/>
        <v>7.0000000000000007E-2</v>
      </c>
      <c r="J662" s="34">
        <f t="shared" si="222"/>
        <v>44061</v>
      </c>
      <c r="K662" s="2">
        <f t="shared" si="223"/>
        <v>446</v>
      </c>
      <c r="L662" s="17">
        <f t="shared" si="224"/>
        <v>446</v>
      </c>
      <c r="M662" s="11">
        <f t="shared" si="225"/>
        <v>1.1272094539999999</v>
      </c>
      <c r="N662" s="11">
        <f t="shared" ca="1" si="226"/>
        <v>1.235842946</v>
      </c>
      <c r="O662" s="17">
        <f t="shared" si="227"/>
        <v>0</v>
      </c>
      <c r="P662" s="13">
        <f t="shared" ca="1" si="228"/>
        <v>235.84294600000001</v>
      </c>
      <c r="Q662" s="20">
        <f t="shared" si="232"/>
        <v>0</v>
      </c>
      <c r="R662" s="13">
        <f t="shared" si="229"/>
        <v>0</v>
      </c>
      <c r="S662" s="4" t="str">
        <f t="shared" si="230"/>
        <v>A+J=</v>
      </c>
      <c r="T662" s="34">
        <f t="shared" si="231"/>
        <v>45383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>
        <f t="shared" si="233"/>
        <v>44712</v>
      </c>
      <c r="B663" s="69">
        <f t="shared" ref="B663:B691" ca="1" si="235">IF(A663&lt;=TODAY(),C663+P663,IF(AND(A663&gt;TODAY(),A663&lt;=$B$1),IF(VLOOKUP(TODAY(),$A$10:$D$5000,4,FALSE)=0,"n.d",C663+P663),"n.d"))</f>
        <v>1236.7592440000001</v>
      </c>
      <c r="C663" s="6">
        <f t="shared" ref="C663:C691" si="236">(C662-R662)</f>
        <v>1000</v>
      </c>
      <c r="D663" s="12">
        <f ca="1">IF(A663&lt;$B$1,VLOOKUP(A663,[1]DI!$A$4:$B$15000,2,FALSE),0)</f>
        <v>0.1265</v>
      </c>
      <c r="E663" s="13">
        <f t="shared" ref="E663:E691" ca="1" si="237">ROUND(((1+D663)^(1/252)),8)</f>
        <v>1.0004727899999999</v>
      </c>
      <c r="F663" s="13">
        <f ca="1">(TRUNC(PRODUCT($E$12:$E662),16))</f>
        <v>1.0968921808607699</v>
      </c>
      <c r="G663" s="13">
        <f t="shared" ref="G663:G691" si="238">IF(O662&gt;0,F662,G662)</f>
        <v>1</v>
      </c>
      <c r="H663" s="13">
        <f t="shared" ref="H663:H691" ca="1" si="239">ROUND(F663/G663,8)</f>
        <v>1.09689218</v>
      </c>
      <c r="I663" s="12">
        <f t="shared" si="234"/>
        <v>7.0000000000000007E-2</v>
      </c>
      <c r="J663" s="34">
        <f t="shared" ref="J663:J691" si="240">IF(O662&gt;0,VLOOKUP(O662,W$12:AG$150,2),J662)</f>
        <v>44061</v>
      </c>
      <c r="K663" s="2">
        <f t="shared" ref="K663:K691" si="241">IF(A663&gt;J663,IF(NETWORKDAYS(J663,A663,$W$21:$W$544)-1=0,1,NETWORKDAYS(J663,A663,$W$21:$W$544)-1),0)</f>
        <v>447</v>
      </c>
      <c r="L663" s="17">
        <f t="shared" ref="L663:L691" si="242">IF(AND(K663=1,K662=1),1,IF(K663&gt;0,IF(K663=K662,K663+1,K663),0))</f>
        <v>447</v>
      </c>
      <c r="M663" s="11">
        <f t="shared" ref="M663:M691" si="243">ROUND((I663+1)^(L663/252),9)</f>
        <v>1.1275121349999999</v>
      </c>
      <c r="N663" s="11">
        <f t="shared" ref="N663:N691" ca="1" si="244">ROUND(H663*M663,9)</f>
        <v>1.2367592439999999</v>
      </c>
      <c r="O663" s="17">
        <f t="shared" ref="O663:O691" si="245">IF(VLOOKUP(A663,X$12:AE$150,8)=VLOOKUP(A662,X$12:AE$150,8),0,VLOOKUP(A663,X$12:AE$150,8))</f>
        <v>0</v>
      </c>
      <c r="P663" s="13">
        <f t="shared" ref="P663:P691" ca="1" si="246">TRUNC(((N663-1)*C663),8)</f>
        <v>236.759244</v>
      </c>
      <c r="Q663" s="20">
        <f t="shared" si="232"/>
        <v>0</v>
      </c>
      <c r="R663" s="13">
        <f t="shared" ref="R663:R691" si="247">IF(Q663&gt;0,TRUNC(Q663*C$12,8),0)</f>
        <v>0</v>
      </c>
      <c r="S663" s="4" t="str">
        <f t="shared" ref="S663:S691" si="248">IF(O662&gt;0,VLOOKUP(O662,W$12:AG$150,10),S662)</f>
        <v>A+J=</v>
      </c>
      <c r="T663" s="34">
        <f t="shared" ref="T663:T691" si="249">IF(O662&gt;0,VLOOKUP(O662,W$12:AG$150,11),T662)</f>
        <v>45383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>
        <f t="shared" si="233"/>
        <v>44713</v>
      </c>
      <c r="B664" s="69">
        <f t="shared" ca="1" si="235"/>
        <v>1237.6762269999999</v>
      </c>
      <c r="C664" s="6">
        <f t="shared" si="236"/>
        <v>1000</v>
      </c>
      <c r="D664" s="12">
        <f ca="1">IF(A664&lt;$B$1,VLOOKUP(A664,[1]DI!$A$4:$B$15000,2,FALSE),0)</f>
        <v>0.1265</v>
      </c>
      <c r="E664" s="13">
        <f t="shared" ca="1" si="237"/>
        <v>1.0004727899999999</v>
      </c>
      <c r="F664" s="13">
        <f ca="1">(TRUNC(PRODUCT($E$12:$E663),16))</f>
        <v>1.09741078051496</v>
      </c>
      <c r="G664" s="13">
        <f t="shared" si="238"/>
        <v>1</v>
      </c>
      <c r="H664" s="13">
        <f t="shared" ca="1" si="239"/>
        <v>1.0974107799999999</v>
      </c>
      <c r="I664" s="12">
        <f t="shared" si="234"/>
        <v>7.0000000000000007E-2</v>
      </c>
      <c r="J664" s="34">
        <f t="shared" si="240"/>
        <v>44061</v>
      </c>
      <c r="K664" s="2">
        <f t="shared" si="241"/>
        <v>448</v>
      </c>
      <c r="L664" s="17">
        <f t="shared" si="242"/>
        <v>448</v>
      </c>
      <c r="M664" s="11">
        <f t="shared" si="243"/>
        <v>1.127814898</v>
      </c>
      <c r="N664" s="11">
        <f t="shared" ca="1" si="244"/>
        <v>1.2376762269999999</v>
      </c>
      <c r="O664" s="17">
        <f t="shared" si="245"/>
        <v>0</v>
      </c>
      <c r="P664" s="13">
        <f t="shared" ca="1" si="246"/>
        <v>237.67622700000001</v>
      </c>
      <c r="Q664" s="20">
        <f t="shared" si="232"/>
        <v>0</v>
      </c>
      <c r="R664" s="13">
        <f t="shared" si="247"/>
        <v>0</v>
      </c>
      <c r="S664" s="4" t="str">
        <f t="shared" si="248"/>
        <v>A+J=</v>
      </c>
      <c r="T664" s="34">
        <f t="shared" si="249"/>
        <v>45383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>
        <f t="shared" si="233"/>
        <v>44714</v>
      </c>
      <c r="B665" s="69">
        <f t="shared" ca="1" si="235"/>
        <v>1238.593895</v>
      </c>
      <c r="C665" s="6">
        <f t="shared" si="236"/>
        <v>1000</v>
      </c>
      <c r="D665" s="12">
        <f ca="1">IF(A665&lt;$B$1,VLOOKUP(A665,[1]DI!$A$4:$B$15000,2,FALSE),0)</f>
        <v>0.1265</v>
      </c>
      <c r="E665" s="13">
        <f t="shared" ca="1" si="237"/>
        <v>1.0004727899999999</v>
      </c>
      <c r="F665" s="13">
        <f ca="1">(TRUNC(PRODUCT($E$12:$E664),16))</f>
        <v>1.0979296253578701</v>
      </c>
      <c r="G665" s="13">
        <f t="shared" si="238"/>
        <v>1</v>
      </c>
      <c r="H665" s="13">
        <f t="shared" ca="1" si="239"/>
        <v>1.0979296300000001</v>
      </c>
      <c r="I665" s="12">
        <f t="shared" si="234"/>
        <v>7.0000000000000007E-2</v>
      </c>
      <c r="J665" s="34">
        <f t="shared" si="240"/>
        <v>44061</v>
      </c>
      <c r="K665" s="2">
        <f t="shared" si="241"/>
        <v>449</v>
      </c>
      <c r="L665" s="17">
        <f t="shared" si="242"/>
        <v>449</v>
      </c>
      <c r="M665" s="11">
        <f t="shared" si="243"/>
        <v>1.1281177419999999</v>
      </c>
      <c r="N665" s="11">
        <f t="shared" ca="1" si="244"/>
        <v>1.2385938949999999</v>
      </c>
      <c r="O665" s="17">
        <f t="shared" si="245"/>
        <v>0</v>
      </c>
      <c r="P665" s="13">
        <f t="shared" ca="1" si="246"/>
        <v>238.593895</v>
      </c>
      <c r="Q665" s="20">
        <f t="shared" si="232"/>
        <v>0</v>
      </c>
      <c r="R665" s="13">
        <f t="shared" si="247"/>
        <v>0</v>
      </c>
      <c r="S665" s="4" t="str">
        <f t="shared" si="248"/>
        <v>A+J=</v>
      </c>
      <c r="T665" s="34">
        <f t="shared" si="249"/>
        <v>45383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>
        <f t="shared" si="233"/>
        <v>44715</v>
      </c>
      <c r="B666" s="69">
        <f t="shared" ca="1" si="235"/>
        <v>1239.5122369999999</v>
      </c>
      <c r="C666" s="6">
        <f t="shared" si="236"/>
        <v>1000</v>
      </c>
      <c r="D666" s="12">
        <f ca="1">IF(A666&lt;$B$1,VLOOKUP(A666,[1]DI!$A$4:$B$15000,2,FALSE),0)</f>
        <v>0.1265</v>
      </c>
      <c r="E666" s="13">
        <f t="shared" ca="1" si="237"/>
        <v>1.0004727899999999</v>
      </c>
      <c r="F666" s="13">
        <f ca="1">(TRUNC(PRODUCT($E$12:$E665),16))</f>
        <v>1.0984487155054501</v>
      </c>
      <c r="G666" s="13">
        <f t="shared" si="238"/>
        <v>1</v>
      </c>
      <c r="H666" s="13">
        <f t="shared" ca="1" si="239"/>
        <v>1.0984487199999999</v>
      </c>
      <c r="I666" s="12">
        <f t="shared" si="234"/>
        <v>7.0000000000000007E-2</v>
      </c>
      <c r="J666" s="34">
        <f t="shared" si="240"/>
        <v>44061</v>
      </c>
      <c r="K666" s="2">
        <f t="shared" si="241"/>
        <v>450</v>
      </c>
      <c r="L666" s="17">
        <f t="shared" si="242"/>
        <v>450</v>
      </c>
      <c r="M666" s="11">
        <f t="shared" si="243"/>
        <v>1.1284206670000001</v>
      </c>
      <c r="N666" s="11">
        <f t="shared" ca="1" si="244"/>
        <v>1.239512237</v>
      </c>
      <c r="O666" s="17">
        <f t="shared" si="245"/>
        <v>0</v>
      </c>
      <c r="P666" s="13">
        <f t="shared" ca="1" si="246"/>
        <v>239.512237</v>
      </c>
      <c r="Q666" s="20">
        <f t="shared" si="232"/>
        <v>0</v>
      </c>
      <c r="R666" s="13">
        <f t="shared" si="247"/>
        <v>0</v>
      </c>
      <c r="S666" s="4" t="str">
        <f t="shared" si="248"/>
        <v>A+J=</v>
      </c>
      <c r="T666" s="34">
        <f t="shared" si="249"/>
        <v>45383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>
        <f t="shared" si="233"/>
        <v>44716</v>
      </c>
      <c r="B667" s="69">
        <f t="shared" ca="1" si="235"/>
        <v>1240.4312540000001</v>
      </c>
      <c r="C667" s="6">
        <f t="shared" si="236"/>
        <v>1000</v>
      </c>
      <c r="D667" s="12">
        <f ca="1">IF(A667&lt;$B$1,VLOOKUP(A667,[1]DI!$A$4:$B$15000,2,FALSE),0)</f>
        <v>0</v>
      </c>
      <c r="E667" s="13">
        <f t="shared" ca="1" si="237"/>
        <v>1</v>
      </c>
      <c r="F667" s="13">
        <f ca="1">(TRUNC(PRODUCT($E$12:$E666),16))</f>
        <v>1.0989680510736499</v>
      </c>
      <c r="G667" s="13">
        <f t="shared" si="238"/>
        <v>1</v>
      </c>
      <c r="H667" s="13">
        <f t="shared" ca="1" si="239"/>
        <v>1.0989680500000001</v>
      </c>
      <c r="I667" s="12">
        <f t="shared" si="234"/>
        <v>7.0000000000000007E-2</v>
      </c>
      <c r="J667" s="34">
        <f t="shared" si="240"/>
        <v>44061</v>
      </c>
      <c r="K667" s="2">
        <f t="shared" si="241"/>
        <v>450</v>
      </c>
      <c r="L667" s="17">
        <f t="shared" si="242"/>
        <v>451</v>
      </c>
      <c r="M667" s="11">
        <f t="shared" si="243"/>
        <v>1.1287236730000001</v>
      </c>
      <c r="N667" s="11">
        <f t="shared" ca="1" si="244"/>
        <v>1.240431254</v>
      </c>
      <c r="O667" s="17">
        <f t="shared" si="245"/>
        <v>0</v>
      </c>
      <c r="P667" s="13">
        <f t="shared" ca="1" si="246"/>
        <v>240.431254</v>
      </c>
      <c r="Q667" s="20">
        <f t="shared" si="232"/>
        <v>0</v>
      </c>
      <c r="R667" s="13">
        <f t="shared" si="247"/>
        <v>0</v>
      </c>
      <c r="S667" s="4" t="str">
        <f t="shared" si="248"/>
        <v>A+J=</v>
      </c>
      <c r="T667" s="34">
        <f t="shared" si="249"/>
        <v>45383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>
        <f t="shared" si="233"/>
        <v>44717</v>
      </c>
      <c r="B668" s="69">
        <f t="shared" ca="1" si="235"/>
        <v>1240.4312540000001</v>
      </c>
      <c r="C668" s="6">
        <f t="shared" si="236"/>
        <v>1000</v>
      </c>
      <c r="D668" s="12">
        <f ca="1">IF(A668&lt;$B$1,VLOOKUP(A668,[1]DI!$A$4:$B$15000,2,FALSE),0)</f>
        <v>0</v>
      </c>
      <c r="E668" s="13">
        <f t="shared" ca="1" si="237"/>
        <v>1</v>
      </c>
      <c r="F668" s="13">
        <f ca="1">(TRUNC(PRODUCT($E$12:$E667),16))</f>
        <v>1.0989680510736499</v>
      </c>
      <c r="G668" s="13">
        <f t="shared" si="238"/>
        <v>1</v>
      </c>
      <c r="H668" s="13">
        <f t="shared" ca="1" si="239"/>
        <v>1.0989680500000001</v>
      </c>
      <c r="I668" s="12">
        <f t="shared" si="234"/>
        <v>7.0000000000000007E-2</v>
      </c>
      <c r="J668" s="34">
        <f t="shared" si="240"/>
        <v>44061</v>
      </c>
      <c r="K668" s="2">
        <f t="shared" si="241"/>
        <v>450</v>
      </c>
      <c r="L668" s="17">
        <f t="shared" si="242"/>
        <v>451</v>
      </c>
      <c r="M668" s="11">
        <f t="shared" si="243"/>
        <v>1.1287236730000001</v>
      </c>
      <c r="N668" s="11">
        <f t="shared" ca="1" si="244"/>
        <v>1.240431254</v>
      </c>
      <c r="O668" s="17">
        <f t="shared" si="245"/>
        <v>0</v>
      </c>
      <c r="P668" s="13">
        <f t="shared" ca="1" si="246"/>
        <v>240.431254</v>
      </c>
      <c r="Q668" s="20">
        <f t="shared" si="232"/>
        <v>0</v>
      </c>
      <c r="R668" s="13">
        <f t="shared" si="247"/>
        <v>0</v>
      </c>
      <c r="S668" s="4" t="str">
        <f t="shared" si="248"/>
        <v>A+J=</v>
      </c>
      <c r="T668" s="34">
        <f t="shared" si="249"/>
        <v>45383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>
        <f t="shared" si="233"/>
        <v>44718</v>
      </c>
      <c r="B669" s="69">
        <f t="shared" ca="1" si="235"/>
        <v>1240.4312540000001</v>
      </c>
      <c r="C669" s="6">
        <f t="shared" si="236"/>
        <v>1000</v>
      </c>
      <c r="D669" s="12">
        <f ca="1">IF(A669&lt;$B$1,VLOOKUP(A669,[1]DI!$A$4:$B$15000,2,FALSE),0)</f>
        <v>0.1265</v>
      </c>
      <c r="E669" s="13">
        <f t="shared" ca="1" si="237"/>
        <v>1.0004727899999999</v>
      </c>
      <c r="F669" s="13">
        <f ca="1">(TRUNC(PRODUCT($E$12:$E668),16))</f>
        <v>1.0989680510736499</v>
      </c>
      <c r="G669" s="13">
        <f t="shared" si="238"/>
        <v>1</v>
      </c>
      <c r="H669" s="13">
        <f t="shared" ca="1" si="239"/>
        <v>1.0989680500000001</v>
      </c>
      <c r="I669" s="12">
        <f t="shared" si="234"/>
        <v>7.0000000000000007E-2</v>
      </c>
      <c r="J669" s="34">
        <f t="shared" si="240"/>
        <v>44061</v>
      </c>
      <c r="K669" s="2">
        <f t="shared" si="241"/>
        <v>451</v>
      </c>
      <c r="L669" s="17">
        <f t="shared" si="242"/>
        <v>451</v>
      </c>
      <c r="M669" s="11">
        <f t="shared" si="243"/>
        <v>1.1287236730000001</v>
      </c>
      <c r="N669" s="11">
        <f t="shared" ca="1" si="244"/>
        <v>1.240431254</v>
      </c>
      <c r="O669" s="17">
        <f t="shared" si="245"/>
        <v>0</v>
      </c>
      <c r="P669" s="13">
        <f t="shared" ca="1" si="246"/>
        <v>240.431254</v>
      </c>
      <c r="Q669" s="20">
        <f t="shared" si="232"/>
        <v>0</v>
      </c>
      <c r="R669" s="13">
        <f t="shared" si="247"/>
        <v>0</v>
      </c>
      <c r="S669" s="4" t="str">
        <f t="shared" si="248"/>
        <v>A+J=</v>
      </c>
      <c r="T669" s="34">
        <f t="shared" si="249"/>
        <v>45383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>
        <f t="shared" si="233"/>
        <v>44719</v>
      </c>
      <c r="B670" s="69">
        <f t="shared" ca="1" si="235"/>
        <v>1241.350958</v>
      </c>
      <c r="C670" s="6">
        <f t="shared" si="236"/>
        <v>1000</v>
      </c>
      <c r="D670" s="12">
        <f ca="1">IF(A670&lt;$B$1,VLOOKUP(A670,[1]DI!$A$4:$B$15000,2,FALSE),0)</f>
        <v>0.1265</v>
      </c>
      <c r="E670" s="13">
        <f t="shared" ca="1" si="237"/>
        <v>1.0004727899999999</v>
      </c>
      <c r="F670" s="13">
        <f ca="1">(TRUNC(PRODUCT($E$12:$E669),16))</f>
        <v>1.0994876321785201</v>
      </c>
      <c r="G670" s="13">
        <f t="shared" si="238"/>
        <v>1</v>
      </c>
      <c r="H670" s="13">
        <f t="shared" ca="1" si="239"/>
        <v>1.09948763</v>
      </c>
      <c r="I670" s="12">
        <f t="shared" si="234"/>
        <v>7.0000000000000007E-2</v>
      </c>
      <c r="J670" s="34">
        <f t="shared" si="240"/>
        <v>44061</v>
      </c>
      <c r="K670" s="2">
        <f t="shared" si="241"/>
        <v>452</v>
      </c>
      <c r="L670" s="17">
        <f t="shared" si="242"/>
        <v>452</v>
      </c>
      <c r="M670" s="11">
        <f t="shared" si="243"/>
        <v>1.129026761</v>
      </c>
      <c r="N670" s="11">
        <f t="shared" ca="1" si="244"/>
        <v>1.2413509579999999</v>
      </c>
      <c r="O670" s="17">
        <f t="shared" si="245"/>
        <v>0</v>
      </c>
      <c r="P670" s="13">
        <f t="shared" ca="1" si="246"/>
        <v>241.35095799999999</v>
      </c>
      <c r="Q670" s="20">
        <f t="shared" si="232"/>
        <v>0</v>
      </c>
      <c r="R670" s="13">
        <f t="shared" si="247"/>
        <v>0</v>
      </c>
      <c r="S670" s="4" t="str">
        <f t="shared" si="248"/>
        <v>A+J=</v>
      </c>
      <c r="T670" s="34">
        <f t="shared" si="249"/>
        <v>45383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>
        <f t="shared" si="233"/>
        <v>44720</v>
      </c>
      <c r="B671" s="69">
        <f t="shared" ca="1" si="235"/>
        <v>1242.2713490000001</v>
      </c>
      <c r="C671" s="6">
        <f t="shared" si="236"/>
        <v>1000</v>
      </c>
      <c r="D671" s="12">
        <f ca="1">IF(A671&lt;$B$1,VLOOKUP(A671,[1]DI!$A$4:$B$15000,2,FALSE),0)</f>
        <v>0.1265</v>
      </c>
      <c r="E671" s="13">
        <f t="shared" ca="1" si="237"/>
        <v>1.0004727899999999</v>
      </c>
      <c r="F671" s="13">
        <f ca="1">(TRUNC(PRODUCT($E$12:$E670),16))</f>
        <v>1.1000074589361399</v>
      </c>
      <c r="G671" s="13">
        <f t="shared" si="238"/>
        <v>1</v>
      </c>
      <c r="H671" s="13">
        <f t="shared" ca="1" si="239"/>
        <v>1.10000746</v>
      </c>
      <c r="I671" s="12">
        <f t="shared" si="234"/>
        <v>7.0000000000000007E-2</v>
      </c>
      <c r="J671" s="34">
        <f t="shared" si="240"/>
        <v>44061</v>
      </c>
      <c r="K671" s="2">
        <f t="shared" si="241"/>
        <v>453</v>
      </c>
      <c r="L671" s="17">
        <f t="shared" si="242"/>
        <v>453</v>
      </c>
      <c r="M671" s="11">
        <f t="shared" si="243"/>
        <v>1.129329931</v>
      </c>
      <c r="N671" s="11">
        <f t="shared" ca="1" si="244"/>
        <v>1.2422713489999999</v>
      </c>
      <c r="O671" s="17">
        <f t="shared" si="245"/>
        <v>0</v>
      </c>
      <c r="P671" s="13">
        <f t="shared" ca="1" si="246"/>
        <v>242.27134899999999</v>
      </c>
      <c r="Q671" s="20">
        <f t="shared" si="232"/>
        <v>0</v>
      </c>
      <c r="R671" s="13">
        <f t="shared" si="247"/>
        <v>0</v>
      </c>
      <c r="S671" s="4" t="str">
        <f t="shared" si="248"/>
        <v>A+J=</v>
      </c>
      <c r="T671" s="34">
        <f t="shared" si="249"/>
        <v>45383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>
        <f t="shared" si="233"/>
        <v>44721</v>
      </c>
      <c r="B672" s="69">
        <f t="shared" ca="1" si="235"/>
        <v>1243.1924160000001</v>
      </c>
      <c r="C672" s="6">
        <f t="shared" si="236"/>
        <v>1000</v>
      </c>
      <c r="D672" s="12">
        <f ca="1">IF(A672&lt;$B$1,VLOOKUP(A672,[1]DI!$A$4:$B$15000,2,FALSE),0)</f>
        <v>0.1265</v>
      </c>
      <c r="E672" s="13">
        <f t="shared" ca="1" si="237"/>
        <v>1.0004727899999999</v>
      </c>
      <c r="F672" s="13">
        <f ca="1">(TRUNC(PRODUCT($E$12:$E671),16))</f>
        <v>1.1005275314626499</v>
      </c>
      <c r="G672" s="13">
        <f t="shared" si="238"/>
        <v>1</v>
      </c>
      <c r="H672" s="13">
        <f t="shared" ca="1" si="239"/>
        <v>1.1005275299999999</v>
      </c>
      <c r="I672" s="12">
        <f t="shared" si="234"/>
        <v>7.0000000000000007E-2</v>
      </c>
      <c r="J672" s="34">
        <f t="shared" si="240"/>
        <v>44061</v>
      </c>
      <c r="K672" s="2">
        <f t="shared" si="241"/>
        <v>454</v>
      </c>
      <c r="L672" s="17">
        <f t="shared" si="242"/>
        <v>454</v>
      </c>
      <c r="M672" s="11">
        <f t="shared" si="243"/>
        <v>1.1296331820000001</v>
      </c>
      <c r="N672" s="11">
        <f t="shared" ca="1" si="244"/>
        <v>1.2431924160000001</v>
      </c>
      <c r="O672" s="17">
        <f t="shared" si="245"/>
        <v>0</v>
      </c>
      <c r="P672" s="13">
        <f t="shared" ca="1" si="246"/>
        <v>243.19241600000001</v>
      </c>
      <c r="Q672" s="20">
        <f t="shared" si="232"/>
        <v>0</v>
      </c>
      <c r="R672" s="13">
        <f t="shared" si="247"/>
        <v>0</v>
      </c>
      <c r="S672" s="4" t="str">
        <f t="shared" si="248"/>
        <v>A+J=</v>
      </c>
      <c r="T672" s="34">
        <f t="shared" si="249"/>
        <v>45383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>
        <f t="shared" si="233"/>
        <v>44722</v>
      </c>
      <c r="B673" s="69">
        <f t="shared" ca="1" si="235"/>
        <v>1244.1141689999999</v>
      </c>
      <c r="C673" s="6">
        <f t="shared" si="236"/>
        <v>1000</v>
      </c>
      <c r="D673" s="12">
        <f ca="1">IF(A673&lt;$B$1,VLOOKUP(A673,[1]DI!$A$4:$B$15000,2,FALSE),0)</f>
        <v>0.1265</v>
      </c>
      <c r="E673" s="13">
        <f t="shared" ca="1" si="237"/>
        <v>1.0004727899999999</v>
      </c>
      <c r="F673" s="13">
        <f ca="1">(TRUNC(PRODUCT($E$12:$E672),16))</f>
        <v>1.10104784987425</v>
      </c>
      <c r="G673" s="13">
        <f t="shared" si="238"/>
        <v>1</v>
      </c>
      <c r="H673" s="13">
        <f t="shared" ca="1" si="239"/>
        <v>1.1010478500000001</v>
      </c>
      <c r="I673" s="12">
        <f t="shared" si="234"/>
        <v>7.0000000000000007E-2</v>
      </c>
      <c r="J673" s="34">
        <f t="shared" si="240"/>
        <v>44061</v>
      </c>
      <c r="K673" s="2">
        <f t="shared" si="241"/>
        <v>455</v>
      </c>
      <c r="L673" s="17">
        <f t="shared" si="242"/>
        <v>455</v>
      </c>
      <c r="M673" s="11">
        <f t="shared" si="243"/>
        <v>1.1299365139999999</v>
      </c>
      <c r="N673" s="11">
        <f t="shared" ca="1" si="244"/>
        <v>1.2441141689999999</v>
      </c>
      <c r="O673" s="17">
        <f t="shared" si="245"/>
        <v>0</v>
      </c>
      <c r="P673" s="13">
        <f t="shared" ca="1" si="246"/>
        <v>244.114169</v>
      </c>
      <c r="Q673" s="20">
        <f t="shared" si="232"/>
        <v>0</v>
      </c>
      <c r="R673" s="13">
        <f t="shared" si="247"/>
        <v>0</v>
      </c>
      <c r="S673" s="4" t="str">
        <f t="shared" si="248"/>
        <v>A+J=</v>
      </c>
      <c r="T673" s="34">
        <f t="shared" si="249"/>
        <v>45383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>
        <f t="shared" si="233"/>
        <v>44723</v>
      </c>
      <c r="B674" s="69">
        <f t="shared" ca="1" si="235"/>
        <v>1245.036599</v>
      </c>
      <c r="C674" s="6">
        <f t="shared" si="236"/>
        <v>1000</v>
      </c>
      <c r="D674" s="12">
        <f ca="1">IF(A674&lt;$B$1,VLOOKUP(A674,[1]DI!$A$4:$B$15000,2,FALSE),0)</f>
        <v>0</v>
      </c>
      <c r="E674" s="13">
        <f t="shared" ca="1" si="237"/>
        <v>1</v>
      </c>
      <c r="F674" s="13">
        <f ca="1">(TRUNC(PRODUCT($E$12:$E673),16))</f>
        <v>1.10156841428719</v>
      </c>
      <c r="G674" s="13">
        <f t="shared" si="238"/>
        <v>1</v>
      </c>
      <c r="H674" s="13">
        <f t="shared" ca="1" si="239"/>
        <v>1.1015684100000001</v>
      </c>
      <c r="I674" s="12">
        <f t="shared" si="234"/>
        <v>7.0000000000000007E-2</v>
      </c>
      <c r="J674" s="34">
        <f t="shared" si="240"/>
        <v>44061</v>
      </c>
      <c r="K674" s="2">
        <f t="shared" si="241"/>
        <v>455</v>
      </c>
      <c r="L674" s="17">
        <f t="shared" si="242"/>
        <v>456</v>
      </c>
      <c r="M674" s="11">
        <f t="shared" si="243"/>
        <v>1.1302399270000001</v>
      </c>
      <c r="N674" s="11">
        <f t="shared" ca="1" si="244"/>
        <v>1.2450365990000001</v>
      </c>
      <c r="O674" s="17">
        <f t="shared" si="245"/>
        <v>0</v>
      </c>
      <c r="P674" s="13">
        <f t="shared" ca="1" si="246"/>
        <v>245.036599</v>
      </c>
      <c r="Q674" s="20">
        <f t="shared" si="232"/>
        <v>0</v>
      </c>
      <c r="R674" s="13">
        <f t="shared" si="247"/>
        <v>0</v>
      </c>
      <c r="S674" s="4" t="str">
        <f t="shared" si="248"/>
        <v>A+J=</v>
      </c>
      <c r="T674" s="34">
        <f t="shared" si="249"/>
        <v>45383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>
        <f t="shared" si="233"/>
        <v>44724</v>
      </c>
      <c r="B675" s="69">
        <f t="shared" ca="1" si="235"/>
        <v>1245.036599</v>
      </c>
      <c r="C675" s="6">
        <f t="shared" si="236"/>
        <v>1000</v>
      </c>
      <c r="D675" s="12">
        <f ca="1">IF(A675&lt;$B$1,VLOOKUP(A675,[1]DI!$A$4:$B$15000,2,FALSE),0)</f>
        <v>0</v>
      </c>
      <c r="E675" s="13">
        <f t="shared" ca="1" si="237"/>
        <v>1</v>
      </c>
      <c r="F675" s="13">
        <f ca="1">(TRUNC(PRODUCT($E$12:$E674),16))</f>
        <v>1.10156841428719</v>
      </c>
      <c r="G675" s="13">
        <f t="shared" si="238"/>
        <v>1</v>
      </c>
      <c r="H675" s="13">
        <f t="shared" ca="1" si="239"/>
        <v>1.1015684100000001</v>
      </c>
      <c r="I675" s="12">
        <f t="shared" si="234"/>
        <v>7.0000000000000007E-2</v>
      </c>
      <c r="J675" s="34">
        <f t="shared" si="240"/>
        <v>44061</v>
      </c>
      <c r="K675" s="2">
        <f t="shared" si="241"/>
        <v>455</v>
      </c>
      <c r="L675" s="17">
        <f t="shared" si="242"/>
        <v>456</v>
      </c>
      <c r="M675" s="11">
        <f t="shared" si="243"/>
        <v>1.1302399270000001</v>
      </c>
      <c r="N675" s="11">
        <f t="shared" ca="1" si="244"/>
        <v>1.2450365990000001</v>
      </c>
      <c r="O675" s="17">
        <f t="shared" si="245"/>
        <v>0</v>
      </c>
      <c r="P675" s="13">
        <f t="shared" ca="1" si="246"/>
        <v>245.036599</v>
      </c>
      <c r="Q675" s="20">
        <f t="shared" si="232"/>
        <v>0</v>
      </c>
      <c r="R675" s="13">
        <f t="shared" si="247"/>
        <v>0</v>
      </c>
      <c r="S675" s="4" t="str">
        <f t="shared" si="248"/>
        <v>A+J=</v>
      </c>
      <c r="T675" s="34">
        <f t="shared" si="249"/>
        <v>45383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>
        <f t="shared" si="233"/>
        <v>44725</v>
      </c>
      <c r="B676" s="69">
        <f t="shared" ca="1" si="235"/>
        <v>1245.036599</v>
      </c>
      <c r="C676" s="6">
        <f t="shared" si="236"/>
        <v>1000</v>
      </c>
      <c r="D676" s="12">
        <f ca="1">IF(A676&lt;$B$1,VLOOKUP(A676,[1]DI!$A$4:$B$15000,2,FALSE),0)</f>
        <v>0.1265</v>
      </c>
      <c r="E676" s="13">
        <f t="shared" ca="1" si="237"/>
        <v>1.0004727899999999</v>
      </c>
      <c r="F676" s="13">
        <f ca="1">(TRUNC(PRODUCT($E$12:$E675),16))</f>
        <v>1.10156841428719</v>
      </c>
      <c r="G676" s="13">
        <f t="shared" si="238"/>
        <v>1</v>
      </c>
      <c r="H676" s="13">
        <f t="shared" ca="1" si="239"/>
        <v>1.1015684100000001</v>
      </c>
      <c r="I676" s="12">
        <f t="shared" si="234"/>
        <v>7.0000000000000007E-2</v>
      </c>
      <c r="J676" s="34">
        <f t="shared" si="240"/>
        <v>44061</v>
      </c>
      <c r="K676" s="2">
        <f t="shared" si="241"/>
        <v>456</v>
      </c>
      <c r="L676" s="17">
        <f t="shared" si="242"/>
        <v>456</v>
      </c>
      <c r="M676" s="11">
        <f t="shared" si="243"/>
        <v>1.1302399270000001</v>
      </c>
      <c r="N676" s="11">
        <f t="shared" ca="1" si="244"/>
        <v>1.2450365990000001</v>
      </c>
      <c r="O676" s="17">
        <f t="shared" si="245"/>
        <v>0</v>
      </c>
      <c r="P676" s="13">
        <f t="shared" ca="1" si="246"/>
        <v>245.036599</v>
      </c>
      <c r="Q676" s="20">
        <f t="shared" si="232"/>
        <v>0</v>
      </c>
      <c r="R676" s="13">
        <f t="shared" si="247"/>
        <v>0</v>
      </c>
      <c r="S676" s="4" t="str">
        <f t="shared" si="248"/>
        <v>A+J=</v>
      </c>
      <c r="T676" s="34">
        <f t="shared" si="249"/>
        <v>45383</v>
      </c>
      <c r="U676" s="13">
        <f ca="1">0.01*B676</f>
        <v>12.45036599</v>
      </c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>
        <f t="shared" si="233"/>
        <v>44726</v>
      </c>
      <c r="B677" s="69">
        <f t="shared" ca="1" si="235"/>
        <v>1245.959719</v>
      </c>
      <c r="C677" s="6">
        <f t="shared" si="236"/>
        <v>1000</v>
      </c>
      <c r="D677" s="12">
        <f ca="1">IF(A677&lt;$B$1,VLOOKUP(A677,[1]DI!$A$4:$B$15000,2,FALSE),0)</f>
        <v>0.1265</v>
      </c>
      <c r="E677" s="13">
        <f t="shared" ca="1" si="237"/>
        <v>1.0004727899999999</v>
      </c>
      <c r="F677" s="13">
        <f ca="1">(TRUNC(PRODUCT($E$12:$E676),16))</f>
        <v>1.10208922481778</v>
      </c>
      <c r="G677" s="13">
        <f t="shared" si="238"/>
        <v>1</v>
      </c>
      <c r="H677" s="13">
        <f t="shared" ca="1" si="239"/>
        <v>1.1020892200000001</v>
      </c>
      <c r="I677" s="12">
        <f t="shared" si="234"/>
        <v>7.0000000000000007E-2</v>
      </c>
      <c r="J677" s="34">
        <f t="shared" si="240"/>
        <v>44061</v>
      </c>
      <c r="K677" s="2">
        <f t="shared" si="241"/>
        <v>457</v>
      </c>
      <c r="L677" s="17">
        <f t="shared" si="242"/>
        <v>457</v>
      </c>
      <c r="M677" s="11">
        <f t="shared" si="243"/>
        <v>1.130543423</v>
      </c>
      <c r="N677" s="11">
        <f t="shared" ca="1" si="244"/>
        <v>1.245959719</v>
      </c>
      <c r="O677" s="17">
        <f t="shared" si="245"/>
        <v>0</v>
      </c>
      <c r="P677" s="13">
        <f t="shared" ca="1" si="246"/>
        <v>245.95971900000001</v>
      </c>
      <c r="Q677" s="20">
        <f t="shared" si="232"/>
        <v>0</v>
      </c>
      <c r="R677" s="13">
        <f t="shared" si="247"/>
        <v>0</v>
      </c>
      <c r="S677" s="4" t="str">
        <f t="shared" si="248"/>
        <v>A+J=</v>
      </c>
      <c r="T677" s="34">
        <f t="shared" si="249"/>
        <v>45383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>
        <f t="shared" si="233"/>
        <v>44727</v>
      </c>
      <c r="B678" s="69">
        <f t="shared" ca="1" si="235"/>
        <v>1246.8835260000001</v>
      </c>
      <c r="C678" s="6">
        <f t="shared" si="236"/>
        <v>1000</v>
      </c>
      <c r="D678" s="12">
        <f ca="1">IF(A678&lt;$B$1,VLOOKUP(A678,[1]DI!$A$4:$B$15000,2,FALSE),0)</f>
        <v>0.1265</v>
      </c>
      <c r="E678" s="13">
        <f t="shared" ca="1" si="237"/>
        <v>1.0004727899999999</v>
      </c>
      <c r="F678" s="13">
        <f ca="1">(TRUNC(PRODUCT($E$12:$E677),16))</f>
        <v>1.1026102815823799</v>
      </c>
      <c r="G678" s="13">
        <f t="shared" si="238"/>
        <v>1</v>
      </c>
      <c r="H678" s="13">
        <f t="shared" ca="1" si="239"/>
        <v>1.1026102799999999</v>
      </c>
      <c r="I678" s="12">
        <f t="shared" si="234"/>
        <v>7.0000000000000007E-2</v>
      </c>
      <c r="J678" s="34">
        <f t="shared" si="240"/>
        <v>44061</v>
      </c>
      <c r="K678" s="2">
        <f t="shared" si="241"/>
        <v>458</v>
      </c>
      <c r="L678" s="17">
        <f t="shared" si="242"/>
        <v>458</v>
      </c>
      <c r="M678" s="11">
        <f t="shared" si="243"/>
        <v>1.1308469990000001</v>
      </c>
      <c r="N678" s="11">
        <f t="shared" ca="1" si="244"/>
        <v>1.246883526</v>
      </c>
      <c r="O678" s="17">
        <f t="shared" si="245"/>
        <v>0</v>
      </c>
      <c r="P678" s="13">
        <f t="shared" ca="1" si="246"/>
        <v>246.88352599999999</v>
      </c>
      <c r="Q678" s="20">
        <f t="shared" si="232"/>
        <v>0</v>
      </c>
      <c r="R678" s="13">
        <f t="shared" si="247"/>
        <v>0</v>
      </c>
      <c r="S678" s="4" t="str">
        <f t="shared" si="248"/>
        <v>A+J=</v>
      </c>
      <c r="T678" s="34">
        <f t="shared" si="249"/>
        <v>45383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>
        <f t="shared" si="233"/>
        <v>44728</v>
      </c>
      <c r="B679" s="69">
        <f t="shared" ca="1" si="235"/>
        <v>1247.8080110000001</v>
      </c>
      <c r="C679" s="6">
        <f t="shared" si="236"/>
        <v>1000</v>
      </c>
      <c r="D679" s="12">
        <f ca="1">IF(A679&lt;$B$1,VLOOKUP(A679,[1]DI!$A$4:$B$15000,2,FALSE),0)</f>
        <v>0</v>
      </c>
      <c r="E679" s="13">
        <f t="shared" ca="1" si="237"/>
        <v>1</v>
      </c>
      <c r="F679" s="13">
        <f ca="1">(TRUNC(PRODUCT($E$12:$E678),16))</f>
        <v>1.1031315846974099</v>
      </c>
      <c r="G679" s="13">
        <f t="shared" si="238"/>
        <v>1</v>
      </c>
      <c r="H679" s="13">
        <f t="shared" ca="1" si="239"/>
        <v>1.1031315799999999</v>
      </c>
      <c r="I679" s="12">
        <f t="shared" si="234"/>
        <v>7.0000000000000007E-2</v>
      </c>
      <c r="J679" s="34">
        <f t="shared" si="240"/>
        <v>44061</v>
      </c>
      <c r="K679" s="2">
        <f t="shared" si="241"/>
        <v>458</v>
      </c>
      <c r="L679" s="17">
        <f t="shared" si="242"/>
        <v>459</v>
      </c>
      <c r="M679" s="11">
        <f t="shared" si="243"/>
        <v>1.1311506570000001</v>
      </c>
      <c r="N679" s="11">
        <f t="shared" ca="1" si="244"/>
        <v>1.2478080110000001</v>
      </c>
      <c r="O679" s="17">
        <f t="shared" si="245"/>
        <v>0</v>
      </c>
      <c r="P679" s="13">
        <f t="shared" ca="1" si="246"/>
        <v>247.80801099999999</v>
      </c>
      <c r="Q679" s="20">
        <f t="shared" si="232"/>
        <v>0</v>
      </c>
      <c r="R679" s="13">
        <f t="shared" si="247"/>
        <v>0</v>
      </c>
      <c r="S679" s="4" t="str">
        <f t="shared" si="248"/>
        <v>A+J=</v>
      </c>
      <c r="T679" s="34">
        <f t="shared" si="249"/>
        <v>45383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>
        <f t="shared" si="233"/>
        <v>44729</v>
      </c>
      <c r="B680" s="69">
        <f t="shared" ca="1" si="235"/>
        <v>1247.8080110000001</v>
      </c>
      <c r="C680" s="6">
        <f t="shared" si="236"/>
        <v>1000</v>
      </c>
      <c r="D680" s="12">
        <f ca="1">IF(A680&lt;$B$1,VLOOKUP(A680,[1]DI!$A$4:$B$15000,2,FALSE),0)</f>
        <v>0.13150000000000001</v>
      </c>
      <c r="E680" s="13">
        <f t="shared" ca="1" si="237"/>
        <v>1.0004903700000001</v>
      </c>
      <c r="F680" s="13">
        <f ca="1">(TRUNC(PRODUCT($E$12:$E679),16))</f>
        <v>1.1031315846974099</v>
      </c>
      <c r="G680" s="13">
        <f t="shared" si="238"/>
        <v>1</v>
      </c>
      <c r="H680" s="13">
        <f t="shared" ca="1" si="239"/>
        <v>1.1031315799999999</v>
      </c>
      <c r="I680" s="12">
        <f t="shared" si="234"/>
        <v>7.0000000000000007E-2</v>
      </c>
      <c r="J680" s="34">
        <f t="shared" si="240"/>
        <v>44061</v>
      </c>
      <c r="K680" s="2">
        <f t="shared" si="241"/>
        <v>459</v>
      </c>
      <c r="L680" s="17">
        <f t="shared" si="242"/>
        <v>459</v>
      </c>
      <c r="M680" s="11">
        <f t="shared" si="243"/>
        <v>1.1311506570000001</v>
      </c>
      <c r="N680" s="11">
        <f t="shared" ca="1" si="244"/>
        <v>1.2478080110000001</v>
      </c>
      <c r="O680" s="17">
        <f t="shared" si="245"/>
        <v>0</v>
      </c>
      <c r="P680" s="13">
        <f t="shared" ca="1" si="246"/>
        <v>247.80801099999999</v>
      </c>
      <c r="Q680" s="20">
        <f t="shared" si="232"/>
        <v>0</v>
      </c>
      <c r="R680" s="13">
        <f t="shared" si="247"/>
        <v>0</v>
      </c>
      <c r="S680" s="4" t="str">
        <f t="shared" si="248"/>
        <v>A+J=</v>
      </c>
      <c r="T680" s="34">
        <f t="shared" si="249"/>
        <v>45383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>
        <f t="shared" si="233"/>
        <v>44730</v>
      </c>
      <c r="B681" s="69">
        <f t="shared" ca="1" si="235"/>
        <v>1248.7551370000001</v>
      </c>
      <c r="C681" s="6">
        <f t="shared" si="236"/>
        <v>1000</v>
      </c>
      <c r="D681" s="12">
        <f ca="1">IF(A681&lt;$B$1,VLOOKUP(A681,[1]DI!$A$4:$B$15000,2,FALSE),0)</f>
        <v>0</v>
      </c>
      <c r="E681" s="13">
        <f t="shared" ca="1" si="237"/>
        <v>1</v>
      </c>
      <c r="F681" s="13">
        <f ca="1">(TRUNC(PRODUCT($E$12:$E680),16))</f>
        <v>1.1036725273326</v>
      </c>
      <c r="G681" s="13">
        <f t="shared" si="238"/>
        <v>1</v>
      </c>
      <c r="H681" s="13">
        <f t="shared" ca="1" si="239"/>
        <v>1.1036725300000001</v>
      </c>
      <c r="I681" s="12">
        <f t="shared" si="234"/>
        <v>7.0000000000000007E-2</v>
      </c>
      <c r="J681" s="34">
        <f t="shared" si="240"/>
        <v>44061</v>
      </c>
      <c r="K681" s="2">
        <f t="shared" si="241"/>
        <v>459</v>
      </c>
      <c r="L681" s="17">
        <f t="shared" si="242"/>
        <v>460</v>
      </c>
      <c r="M681" s="11">
        <f t="shared" si="243"/>
        <v>1.1314543969999999</v>
      </c>
      <c r="N681" s="11">
        <f t="shared" ca="1" si="244"/>
        <v>1.2487551370000001</v>
      </c>
      <c r="O681" s="17">
        <f t="shared" si="245"/>
        <v>0</v>
      </c>
      <c r="P681" s="13">
        <f t="shared" ca="1" si="246"/>
        <v>248.75513699999999</v>
      </c>
      <c r="Q681" s="20">
        <f t="shared" si="232"/>
        <v>0</v>
      </c>
      <c r="R681" s="13">
        <f t="shared" si="247"/>
        <v>0</v>
      </c>
      <c r="S681" s="4" t="str">
        <f t="shared" si="248"/>
        <v>A+J=</v>
      </c>
      <c r="T681" s="34">
        <f t="shared" si="249"/>
        <v>45383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>
        <f t="shared" si="233"/>
        <v>44731</v>
      </c>
      <c r="B682" s="69">
        <f t="shared" ca="1" si="235"/>
        <v>1248.7551370000001</v>
      </c>
      <c r="C682" s="6">
        <f t="shared" si="236"/>
        <v>1000</v>
      </c>
      <c r="D682" s="12">
        <f ca="1">IF(A682&lt;$B$1,VLOOKUP(A682,[1]DI!$A$4:$B$15000,2,FALSE),0)</f>
        <v>0</v>
      </c>
      <c r="E682" s="13">
        <f t="shared" ca="1" si="237"/>
        <v>1</v>
      </c>
      <c r="F682" s="13">
        <f ca="1">(TRUNC(PRODUCT($E$12:$E681),16))</f>
        <v>1.1036725273326</v>
      </c>
      <c r="G682" s="13">
        <f t="shared" si="238"/>
        <v>1</v>
      </c>
      <c r="H682" s="13">
        <f t="shared" ca="1" si="239"/>
        <v>1.1036725300000001</v>
      </c>
      <c r="I682" s="12">
        <f t="shared" si="234"/>
        <v>7.0000000000000007E-2</v>
      </c>
      <c r="J682" s="34">
        <f t="shared" si="240"/>
        <v>44061</v>
      </c>
      <c r="K682" s="2">
        <f t="shared" si="241"/>
        <v>459</v>
      </c>
      <c r="L682" s="17">
        <f t="shared" si="242"/>
        <v>460</v>
      </c>
      <c r="M682" s="11">
        <f t="shared" si="243"/>
        <v>1.1314543969999999</v>
      </c>
      <c r="N682" s="11">
        <f t="shared" ca="1" si="244"/>
        <v>1.2487551370000001</v>
      </c>
      <c r="O682" s="17">
        <f t="shared" si="245"/>
        <v>0</v>
      </c>
      <c r="P682" s="13">
        <f t="shared" ca="1" si="246"/>
        <v>248.75513699999999</v>
      </c>
      <c r="Q682" s="20">
        <f t="shared" si="232"/>
        <v>0</v>
      </c>
      <c r="R682" s="13">
        <f t="shared" si="247"/>
        <v>0</v>
      </c>
      <c r="S682" s="4" t="str">
        <f t="shared" si="248"/>
        <v>A+J=</v>
      </c>
      <c r="T682" s="34">
        <f t="shared" si="249"/>
        <v>45383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>
        <f t="shared" si="233"/>
        <v>44732</v>
      </c>
      <c r="B683" s="69">
        <f t="shared" ca="1" si="235"/>
        <v>1248.7551370000001</v>
      </c>
      <c r="C683" s="6">
        <f t="shared" si="236"/>
        <v>1000</v>
      </c>
      <c r="D683" s="12">
        <f ca="1">IF(A683&lt;$B$1,VLOOKUP(A683,[1]DI!$A$4:$B$15000,2,FALSE),0)</f>
        <v>0.13150000000000001</v>
      </c>
      <c r="E683" s="13">
        <f t="shared" ca="1" si="237"/>
        <v>1.0004903700000001</v>
      </c>
      <c r="F683" s="13">
        <f ca="1">(TRUNC(PRODUCT($E$12:$E682),16))</f>
        <v>1.1036725273326</v>
      </c>
      <c r="G683" s="13">
        <f t="shared" si="238"/>
        <v>1</v>
      </c>
      <c r="H683" s="13">
        <f t="shared" ca="1" si="239"/>
        <v>1.1036725300000001</v>
      </c>
      <c r="I683" s="12">
        <f t="shared" si="234"/>
        <v>7.0000000000000007E-2</v>
      </c>
      <c r="J683" s="34">
        <f t="shared" si="240"/>
        <v>44061</v>
      </c>
      <c r="K683" s="2">
        <f t="shared" si="241"/>
        <v>460</v>
      </c>
      <c r="L683" s="17">
        <f t="shared" si="242"/>
        <v>460</v>
      </c>
      <c r="M683" s="11">
        <f t="shared" si="243"/>
        <v>1.1314543969999999</v>
      </c>
      <c r="N683" s="11">
        <f t="shared" ca="1" si="244"/>
        <v>1.2487551370000001</v>
      </c>
      <c r="O683" s="17">
        <f t="shared" si="245"/>
        <v>0</v>
      </c>
      <c r="P683" s="13">
        <f t="shared" ca="1" si="246"/>
        <v>248.75513699999999</v>
      </c>
      <c r="Q683" s="20">
        <f t="shared" si="232"/>
        <v>0</v>
      </c>
      <c r="R683" s="13">
        <f t="shared" si="247"/>
        <v>0</v>
      </c>
      <c r="S683" s="4" t="str">
        <f t="shared" si="248"/>
        <v>A+J=</v>
      </c>
      <c r="T683" s="34">
        <f t="shared" si="249"/>
        <v>45383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>
        <f t="shared" si="233"/>
        <v>44733</v>
      </c>
      <c r="B684" s="69">
        <f t="shared" ca="1" si="235"/>
        <v>1249.7029749999999</v>
      </c>
      <c r="C684" s="6">
        <f t="shared" si="236"/>
        <v>1000</v>
      </c>
      <c r="D684" s="12">
        <f ca="1">IF(A684&lt;$B$1,VLOOKUP(A684,[1]DI!$A$4:$B$15000,2,FALSE),0)</f>
        <v>0.13150000000000001</v>
      </c>
      <c r="E684" s="13">
        <f t="shared" ca="1" si="237"/>
        <v>1.0004903700000001</v>
      </c>
      <c r="F684" s="13">
        <f ca="1">(TRUNC(PRODUCT($E$12:$E683),16))</f>
        <v>1.10421373522983</v>
      </c>
      <c r="G684" s="13">
        <f t="shared" si="238"/>
        <v>1</v>
      </c>
      <c r="H684" s="13">
        <f t="shared" ca="1" si="239"/>
        <v>1.1042137400000001</v>
      </c>
      <c r="I684" s="12">
        <f t="shared" si="234"/>
        <v>7.0000000000000007E-2</v>
      </c>
      <c r="J684" s="34">
        <f t="shared" si="240"/>
        <v>44061</v>
      </c>
      <c r="K684" s="2">
        <f t="shared" si="241"/>
        <v>461</v>
      </c>
      <c r="L684" s="17">
        <f t="shared" si="242"/>
        <v>461</v>
      </c>
      <c r="M684" s="11">
        <f t="shared" si="243"/>
        <v>1.1317582180000001</v>
      </c>
      <c r="N684" s="11">
        <f t="shared" ca="1" si="244"/>
        <v>1.2497029749999999</v>
      </c>
      <c r="O684" s="17">
        <f t="shared" si="245"/>
        <v>0</v>
      </c>
      <c r="P684" s="13">
        <f t="shared" ca="1" si="246"/>
        <v>249.70297500000001</v>
      </c>
      <c r="Q684" s="20">
        <f t="shared" si="232"/>
        <v>0</v>
      </c>
      <c r="R684" s="13">
        <f t="shared" si="247"/>
        <v>0</v>
      </c>
      <c r="S684" s="4" t="str">
        <f t="shared" si="248"/>
        <v>A+J=</v>
      </c>
      <c r="T684" s="34">
        <f t="shared" si="249"/>
        <v>45383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>
        <f t="shared" si="233"/>
        <v>44734</v>
      </c>
      <c r="B685" s="69">
        <f t="shared" ca="1" si="235"/>
        <v>1250.6515260000001</v>
      </c>
      <c r="C685" s="6">
        <f t="shared" si="236"/>
        <v>1000</v>
      </c>
      <c r="D685" s="12">
        <f ca="1">IF(A685&lt;$B$1,VLOOKUP(A685,[1]DI!$A$4:$B$15000,2,FALSE),0)</f>
        <v>0.13150000000000001</v>
      </c>
      <c r="E685" s="13">
        <f t="shared" ca="1" si="237"/>
        <v>1.0004903700000001</v>
      </c>
      <c r="F685" s="13">
        <f ca="1">(TRUNC(PRODUCT($E$12:$E684),16))</f>
        <v>1.1047552085191701</v>
      </c>
      <c r="G685" s="13">
        <f t="shared" si="238"/>
        <v>1</v>
      </c>
      <c r="H685" s="13">
        <f t="shared" ca="1" si="239"/>
        <v>1.10475521</v>
      </c>
      <c r="I685" s="12">
        <f t="shared" si="234"/>
        <v>7.0000000000000007E-2</v>
      </c>
      <c r="J685" s="34">
        <f t="shared" si="240"/>
        <v>44061</v>
      </c>
      <c r="K685" s="2">
        <f t="shared" si="241"/>
        <v>462</v>
      </c>
      <c r="L685" s="17">
        <f t="shared" si="242"/>
        <v>462</v>
      </c>
      <c r="M685" s="11">
        <f t="shared" si="243"/>
        <v>1.1320621209999999</v>
      </c>
      <c r="N685" s="11">
        <f t="shared" ca="1" si="244"/>
        <v>1.250651526</v>
      </c>
      <c r="O685" s="17">
        <f t="shared" si="245"/>
        <v>0</v>
      </c>
      <c r="P685" s="13">
        <f t="shared" ca="1" si="246"/>
        <v>250.65152599999999</v>
      </c>
      <c r="Q685" s="20">
        <f t="shared" si="232"/>
        <v>0</v>
      </c>
      <c r="R685" s="13">
        <f t="shared" si="247"/>
        <v>0</v>
      </c>
      <c r="S685" s="4" t="str">
        <f t="shared" si="248"/>
        <v>A+J=</v>
      </c>
      <c r="T685" s="34">
        <f t="shared" si="249"/>
        <v>45383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>
        <f t="shared" si="233"/>
        <v>44735</v>
      </c>
      <c r="B686" s="69">
        <f t="shared" ca="1" si="235"/>
        <v>1251.6008019999999</v>
      </c>
      <c r="C686" s="6">
        <f t="shared" si="236"/>
        <v>1000</v>
      </c>
      <c r="D686" s="12">
        <f ca="1">IF(A686&lt;$B$1,VLOOKUP(A686,[1]DI!$A$4:$B$15000,2,FALSE),0)</f>
        <v>0.13150000000000001</v>
      </c>
      <c r="E686" s="13">
        <f t="shared" ca="1" si="237"/>
        <v>1.0004903700000001</v>
      </c>
      <c r="F686" s="13">
        <f ca="1">(TRUNC(PRODUCT($E$12:$E685),16))</f>
        <v>1.1052969473307701</v>
      </c>
      <c r="G686" s="13">
        <f t="shared" si="238"/>
        <v>1</v>
      </c>
      <c r="H686" s="13">
        <f t="shared" ca="1" si="239"/>
        <v>1.1052969500000001</v>
      </c>
      <c r="I686" s="12">
        <f t="shared" si="234"/>
        <v>7.0000000000000007E-2</v>
      </c>
      <c r="J686" s="34">
        <f t="shared" si="240"/>
        <v>44061</v>
      </c>
      <c r="K686" s="2">
        <f t="shared" si="241"/>
        <v>463</v>
      </c>
      <c r="L686" s="17">
        <f t="shared" si="242"/>
        <v>463</v>
      </c>
      <c r="M686" s="11">
        <f t="shared" si="243"/>
        <v>1.132366105</v>
      </c>
      <c r="N686" s="11">
        <f t="shared" ca="1" si="244"/>
        <v>1.251600802</v>
      </c>
      <c r="O686" s="17">
        <f t="shared" si="245"/>
        <v>0</v>
      </c>
      <c r="P686" s="13">
        <f t="shared" ca="1" si="246"/>
        <v>251.60080199999999</v>
      </c>
      <c r="Q686" s="20">
        <f t="shared" si="232"/>
        <v>0</v>
      </c>
      <c r="R686" s="13">
        <f t="shared" si="247"/>
        <v>0</v>
      </c>
      <c r="S686" s="4" t="str">
        <f t="shared" si="248"/>
        <v>A+J=</v>
      </c>
      <c r="T686" s="34">
        <f t="shared" si="249"/>
        <v>45383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>
        <f t="shared" si="233"/>
        <v>44736</v>
      </c>
      <c r="B687" s="69">
        <f t="shared" ca="1" si="235"/>
        <v>1252.550794</v>
      </c>
      <c r="C687" s="6">
        <f t="shared" si="236"/>
        <v>1000</v>
      </c>
      <c r="D687" s="12">
        <f ca="1">IF(A687&lt;$B$1,VLOOKUP(A687,[1]DI!$A$4:$B$15000,2,FALSE),0)</f>
        <v>0.13150000000000001</v>
      </c>
      <c r="E687" s="13">
        <f t="shared" ca="1" si="237"/>
        <v>1.0004903700000001</v>
      </c>
      <c r="F687" s="13">
        <f ca="1">(TRUNC(PRODUCT($E$12:$E686),16))</f>
        <v>1.1058389517948399</v>
      </c>
      <c r="G687" s="13">
        <f t="shared" si="238"/>
        <v>1</v>
      </c>
      <c r="H687" s="13">
        <f t="shared" ca="1" si="239"/>
        <v>1.1058389500000001</v>
      </c>
      <c r="I687" s="12">
        <f t="shared" si="234"/>
        <v>7.0000000000000007E-2</v>
      </c>
      <c r="J687" s="34">
        <f t="shared" si="240"/>
        <v>44061</v>
      </c>
      <c r="K687" s="2">
        <f t="shared" si="241"/>
        <v>464</v>
      </c>
      <c r="L687" s="17">
        <f t="shared" si="242"/>
        <v>464</v>
      </c>
      <c r="M687" s="11">
        <f t="shared" si="243"/>
        <v>1.1326701720000001</v>
      </c>
      <c r="N687" s="11">
        <f t="shared" ca="1" si="244"/>
        <v>1.252550794</v>
      </c>
      <c r="O687" s="17">
        <f t="shared" si="245"/>
        <v>0</v>
      </c>
      <c r="P687" s="13">
        <f t="shared" ca="1" si="246"/>
        <v>252.550794</v>
      </c>
      <c r="Q687" s="20">
        <f t="shared" si="232"/>
        <v>0</v>
      </c>
      <c r="R687" s="13">
        <f t="shared" si="247"/>
        <v>0</v>
      </c>
      <c r="S687" s="4" t="str">
        <f t="shared" si="248"/>
        <v>A+J=</v>
      </c>
      <c r="T687" s="34">
        <f t="shared" si="249"/>
        <v>45383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>
        <f t="shared" si="233"/>
        <v>44737</v>
      </c>
      <c r="B688" s="69">
        <f t="shared" ca="1" si="235"/>
        <v>1253.5015089999999</v>
      </c>
      <c r="C688" s="6">
        <f t="shared" si="236"/>
        <v>1000</v>
      </c>
      <c r="D688" s="12">
        <f ca="1">IF(A688&lt;$B$1,VLOOKUP(A688,[1]DI!$A$4:$B$15000,2,FALSE),0)</f>
        <v>0</v>
      </c>
      <c r="E688" s="13">
        <f t="shared" ca="1" si="237"/>
        <v>1</v>
      </c>
      <c r="F688" s="13">
        <f ca="1">(TRUNC(PRODUCT($E$12:$E687),16))</f>
        <v>1.10638122204163</v>
      </c>
      <c r="G688" s="13">
        <f t="shared" si="238"/>
        <v>1</v>
      </c>
      <c r="H688" s="13">
        <f t="shared" ca="1" si="239"/>
        <v>1.1063812200000001</v>
      </c>
      <c r="I688" s="12">
        <f t="shared" si="234"/>
        <v>7.0000000000000007E-2</v>
      </c>
      <c r="J688" s="34">
        <f t="shared" si="240"/>
        <v>44061</v>
      </c>
      <c r="K688" s="2">
        <f t="shared" si="241"/>
        <v>464</v>
      </c>
      <c r="L688" s="17">
        <f t="shared" si="242"/>
        <v>465</v>
      </c>
      <c r="M688" s="11">
        <f t="shared" si="243"/>
        <v>1.1329743189999999</v>
      </c>
      <c r="N688" s="11">
        <f t="shared" ca="1" si="244"/>
        <v>1.2535015089999999</v>
      </c>
      <c r="O688" s="17">
        <f t="shared" si="245"/>
        <v>0</v>
      </c>
      <c r="P688" s="13">
        <f t="shared" ca="1" si="246"/>
        <v>253.501509</v>
      </c>
      <c r="Q688" s="20">
        <f t="shared" si="232"/>
        <v>0</v>
      </c>
      <c r="R688" s="13">
        <f t="shared" si="247"/>
        <v>0</v>
      </c>
      <c r="S688" s="4" t="str">
        <f t="shared" si="248"/>
        <v>A+J=</v>
      </c>
      <c r="T688" s="34">
        <f t="shared" si="249"/>
        <v>45383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>
        <f t="shared" si="233"/>
        <v>44738</v>
      </c>
      <c r="B689" s="69">
        <f t="shared" ca="1" si="235"/>
        <v>1253.5015089999999</v>
      </c>
      <c r="C689" s="6">
        <f t="shared" si="236"/>
        <v>1000</v>
      </c>
      <c r="D689" s="12">
        <f ca="1">IF(A689&lt;$B$1,VLOOKUP(A689,[1]DI!$A$4:$B$15000,2,FALSE),0)</f>
        <v>0</v>
      </c>
      <c r="E689" s="13">
        <f t="shared" ca="1" si="237"/>
        <v>1</v>
      </c>
      <c r="F689" s="13">
        <f ca="1">(TRUNC(PRODUCT($E$12:$E688),16))</f>
        <v>1.10638122204163</v>
      </c>
      <c r="G689" s="13">
        <f t="shared" si="238"/>
        <v>1</v>
      </c>
      <c r="H689" s="13">
        <f t="shared" ca="1" si="239"/>
        <v>1.1063812200000001</v>
      </c>
      <c r="I689" s="12">
        <f t="shared" si="234"/>
        <v>7.0000000000000007E-2</v>
      </c>
      <c r="J689" s="34">
        <f t="shared" si="240"/>
        <v>44061</v>
      </c>
      <c r="K689" s="2">
        <f t="shared" si="241"/>
        <v>464</v>
      </c>
      <c r="L689" s="17">
        <f t="shared" si="242"/>
        <v>465</v>
      </c>
      <c r="M689" s="11">
        <f t="shared" si="243"/>
        <v>1.1329743189999999</v>
      </c>
      <c r="N689" s="11">
        <f t="shared" ca="1" si="244"/>
        <v>1.2535015089999999</v>
      </c>
      <c r="O689" s="17">
        <f t="shared" si="245"/>
        <v>0</v>
      </c>
      <c r="P689" s="13">
        <f t="shared" ca="1" si="246"/>
        <v>253.501509</v>
      </c>
      <c r="Q689" s="20">
        <f t="shared" si="232"/>
        <v>0</v>
      </c>
      <c r="R689" s="13">
        <f t="shared" si="247"/>
        <v>0</v>
      </c>
      <c r="S689" s="4" t="str">
        <f t="shared" si="248"/>
        <v>A+J=</v>
      </c>
      <c r="T689" s="34">
        <f t="shared" si="249"/>
        <v>45383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>
        <f t="shared" si="233"/>
        <v>44739</v>
      </c>
      <c r="B690" s="69">
        <f t="shared" ca="1" si="235"/>
        <v>1253.5015089999999</v>
      </c>
      <c r="C690" s="6">
        <f t="shared" si="236"/>
        <v>1000</v>
      </c>
      <c r="D690" s="12">
        <f ca="1">IF(A690&lt;$B$1,VLOOKUP(A690,[1]DI!$A$4:$B$15000,2,FALSE),0)</f>
        <v>0.13150000000000001</v>
      </c>
      <c r="E690" s="13">
        <f t="shared" ca="1" si="237"/>
        <v>1.0004903700000001</v>
      </c>
      <c r="F690" s="13">
        <f ca="1">(TRUNC(PRODUCT($E$12:$E689),16))</f>
        <v>1.10638122204163</v>
      </c>
      <c r="G690" s="13">
        <f t="shared" si="238"/>
        <v>1</v>
      </c>
      <c r="H690" s="13">
        <f t="shared" ca="1" si="239"/>
        <v>1.1063812200000001</v>
      </c>
      <c r="I690" s="12">
        <f t="shared" si="234"/>
        <v>7.0000000000000007E-2</v>
      </c>
      <c r="J690" s="34">
        <f t="shared" si="240"/>
        <v>44061</v>
      </c>
      <c r="K690" s="2">
        <f t="shared" si="241"/>
        <v>465</v>
      </c>
      <c r="L690" s="17">
        <f t="shared" si="242"/>
        <v>465</v>
      </c>
      <c r="M690" s="11">
        <f t="shared" si="243"/>
        <v>1.1329743189999999</v>
      </c>
      <c r="N690" s="11">
        <f t="shared" ca="1" si="244"/>
        <v>1.2535015089999999</v>
      </c>
      <c r="O690" s="17">
        <f t="shared" si="245"/>
        <v>0</v>
      </c>
      <c r="P690" s="13">
        <f t="shared" ca="1" si="246"/>
        <v>253.501509</v>
      </c>
      <c r="Q690" s="20">
        <f t="shared" si="232"/>
        <v>0</v>
      </c>
      <c r="R690" s="13">
        <f t="shared" si="247"/>
        <v>0</v>
      </c>
      <c r="S690" s="4" t="str">
        <f t="shared" si="248"/>
        <v>A+J=</v>
      </c>
      <c r="T690" s="34">
        <f t="shared" si="249"/>
        <v>45383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>
        <f t="shared" si="233"/>
        <v>44740</v>
      </c>
      <c r="B691" s="69">
        <f t="shared" ca="1" si="235"/>
        <v>1254.452953</v>
      </c>
      <c r="C691" s="6">
        <f t="shared" si="236"/>
        <v>1000</v>
      </c>
      <c r="D691" s="12">
        <f ca="1">IF(A691&lt;$B$1,VLOOKUP(A691,[1]DI!$A$4:$B$15000,2,FALSE),0)</f>
        <v>0.13150000000000001</v>
      </c>
      <c r="E691" s="13">
        <f t="shared" ca="1" si="237"/>
        <v>1.0004903700000001</v>
      </c>
      <c r="F691" s="13">
        <f ca="1">(TRUNC(PRODUCT($E$12:$E690),16))</f>
        <v>1.1069237582014799</v>
      </c>
      <c r="G691" s="13">
        <f t="shared" si="238"/>
        <v>1</v>
      </c>
      <c r="H691" s="13">
        <f t="shared" ca="1" si="239"/>
        <v>1.1069237599999999</v>
      </c>
      <c r="I691" s="12">
        <f t="shared" si="234"/>
        <v>7.0000000000000007E-2</v>
      </c>
      <c r="J691" s="34">
        <f t="shared" si="240"/>
        <v>44061</v>
      </c>
      <c r="K691" s="2">
        <f t="shared" si="241"/>
        <v>466</v>
      </c>
      <c r="L691" s="17">
        <f t="shared" si="242"/>
        <v>466</v>
      </c>
      <c r="M691" s="11">
        <f t="shared" si="243"/>
        <v>1.1332785489999999</v>
      </c>
      <c r="N691" s="11">
        <f t="shared" ca="1" si="244"/>
        <v>1.2544529529999999</v>
      </c>
      <c r="O691" s="17">
        <f t="shared" si="245"/>
        <v>0</v>
      </c>
      <c r="P691" s="13">
        <f t="shared" ca="1" si="246"/>
        <v>254.45295300000001</v>
      </c>
      <c r="Q691" s="20">
        <f t="shared" si="232"/>
        <v>0</v>
      </c>
      <c r="R691" s="13">
        <f t="shared" si="247"/>
        <v>0</v>
      </c>
      <c r="S691" s="4" t="str">
        <f t="shared" si="248"/>
        <v>A+J=</v>
      </c>
      <c r="T691" s="34">
        <f t="shared" si="249"/>
        <v>45383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>
        <f t="shared" si="233"/>
        <v>44741</v>
      </c>
      <c r="B692" s="69">
        <f t="shared" ref="B692:B753" ca="1" si="250">IF(A692&lt;=TODAY(),C692+P692,IF(AND(A692&gt;TODAY(),A692&lt;=$B$1),IF(VLOOKUP(TODAY(),$A$10:$D$5000,4,FALSE)=0,"n.d",C692+P692),"n.d"))</f>
        <v>1255.4051099999999</v>
      </c>
      <c r="C692" s="6">
        <f t="shared" ref="C692:C753" si="251">(C691-R691)</f>
        <v>1000</v>
      </c>
      <c r="D692" s="12">
        <f ca="1">IF(A692&lt;$B$1,VLOOKUP(A692,[1]DI!$A$4:$B$15000,2,FALSE),0)</f>
        <v>0.13150000000000001</v>
      </c>
      <c r="E692" s="13">
        <f t="shared" ref="E692:E753" ca="1" si="252">ROUND(((1+D692)^(1/252)),8)</f>
        <v>1.0004903700000001</v>
      </c>
      <c r="F692" s="13">
        <f ca="1">(TRUNC(PRODUCT($E$12:$E691),16))</f>
        <v>1.10746656040479</v>
      </c>
      <c r="G692" s="13">
        <f t="shared" ref="G692:G753" si="253">IF(O691&gt;0,F691,G691)</f>
        <v>1</v>
      </c>
      <c r="H692" s="13">
        <f t="shared" ref="H692:H753" ca="1" si="254">ROUND(F692/G692,8)</f>
        <v>1.10746656</v>
      </c>
      <c r="I692" s="12">
        <f t="shared" si="234"/>
        <v>7.0000000000000007E-2</v>
      </c>
      <c r="J692" s="34">
        <f t="shared" ref="J692:J753" si="255">IF(O691&gt;0,VLOOKUP(O691,W$12:AG$150,2),J691)</f>
        <v>44061</v>
      </c>
      <c r="K692" s="2">
        <f t="shared" ref="K692:K753" si="256">IF(A692&gt;J692,IF(NETWORKDAYS(J692,A692,$W$21:$W$544)-1=0,1,NETWORKDAYS(J692,A692,$W$21:$W$544)-1),0)</f>
        <v>467</v>
      </c>
      <c r="L692" s="17">
        <f t="shared" ref="L692:L753" si="257">IF(AND(K692=1,K691=1),1,IF(K692&gt;0,IF(K692=K691,K692+1,K692),0))</f>
        <v>467</v>
      </c>
      <c r="M692" s="11">
        <f t="shared" ref="M692:M753" si="258">ROUND((I692+1)^(L692/252),9)</f>
        <v>1.13358286</v>
      </c>
      <c r="N692" s="11">
        <f t="shared" ref="N692:N753" ca="1" si="259">ROUND(H692*M692,9)</f>
        <v>1.2554051100000001</v>
      </c>
      <c r="O692" s="17">
        <f t="shared" ref="O692:O753" si="260">IF(VLOOKUP(A692,X$12:AE$150,8)=VLOOKUP(A691,X$12:AE$150,8),0,VLOOKUP(A692,X$12:AE$150,8))</f>
        <v>0</v>
      </c>
      <c r="P692" s="13">
        <f t="shared" ref="P692:P753" ca="1" si="261">TRUNC(((N692-1)*C692),8)</f>
        <v>255.40511000000001</v>
      </c>
      <c r="Q692" s="20">
        <f t="shared" si="232"/>
        <v>0</v>
      </c>
      <c r="R692" s="13">
        <f t="shared" ref="R692:R753" si="262">IF(Q692&gt;0,TRUNC(Q692*C$12,8),0)</f>
        <v>0</v>
      </c>
      <c r="S692" s="4" t="str">
        <f t="shared" ref="S692:S753" si="263">IF(O691&gt;0,VLOOKUP(O691,W$12:AG$150,10),S691)</f>
        <v>A+J=</v>
      </c>
      <c r="T692" s="34">
        <f t="shared" ref="T692:T753" si="264">IF(O691&gt;0,VLOOKUP(O691,W$12:AG$150,11),T691)</f>
        <v>45383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>
        <f t="shared" si="233"/>
        <v>44742</v>
      </c>
      <c r="B693" s="69">
        <f t="shared" ca="1" si="250"/>
        <v>1256.3579950000001</v>
      </c>
      <c r="C693" s="6">
        <f t="shared" si="251"/>
        <v>1000</v>
      </c>
      <c r="D693" s="12">
        <f ca="1">IF(A693&lt;$B$1,VLOOKUP(A693,[1]DI!$A$4:$B$15000,2,FALSE),0)</f>
        <v>0.13150000000000001</v>
      </c>
      <c r="E693" s="13">
        <f t="shared" ca="1" si="252"/>
        <v>1.0004903700000001</v>
      </c>
      <c r="F693" s="13">
        <f ca="1">(TRUNC(PRODUCT($E$12:$E692),16))</f>
        <v>1.10800962878201</v>
      </c>
      <c r="G693" s="13">
        <f t="shared" si="253"/>
        <v>1</v>
      </c>
      <c r="H693" s="13">
        <f t="shared" ca="1" si="254"/>
        <v>1.10800963</v>
      </c>
      <c r="I693" s="12">
        <f t="shared" si="234"/>
        <v>7.0000000000000007E-2</v>
      </c>
      <c r="J693" s="34">
        <f t="shared" si="255"/>
        <v>44061</v>
      </c>
      <c r="K693" s="2">
        <f t="shared" si="256"/>
        <v>468</v>
      </c>
      <c r="L693" s="17">
        <f t="shared" si="257"/>
        <v>468</v>
      </c>
      <c r="M693" s="11">
        <f t="shared" si="258"/>
        <v>1.1338872520000001</v>
      </c>
      <c r="N693" s="11">
        <f t="shared" ca="1" si="259"/>
        <v>1.2563579949999999</v>
      </c>
      <c r="O693" s="17">
        <f t="shared" si="260"/>
        <v>0</v>
      </c>
      <c r="P693" s="13">
        <f t="shared" ca="1" si="261"/>
        <v>256.35799500000002</v>
      </c>
      <c r="Q693" s="20">
        <f t="shared" si="232"/>
        <v>0</v>
      </c>
      <c r="R693" s="13">
        <f t="shared" si="262"/>
        <v>0</v>
      </c>
      <c r="S693" s="4" t="str">
        <f t="shared" si="263"/>
        <v>A+J=</v>
      </c>
      <c r="T693" s="34">
        <f t="shared" si="264"/>
        <v>45383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>
        <f t="shared" si="233"/>
        <v>44743</v>
      </c>
      <c r="B694" s="69">
        <f t="shared" ca="1" si="250"/>
        <v>1257.311596</v>
      </c>
      <c r="C694" s="6">
        <f t="shared" si="251"/>
        <v>1000</v>
      </c>
      <c r="D694" s="12">
        <f ca="1">IF(A694&lt;$B$1,VLOOKUP(A694,[1]DI!$A$4:$B$15000,2,FALSE),0)</f>
        <v>0.13150000000000001</v>
      </c>
      <c r="E694" s="13">
        <f t="shared" ca="1" si="252"/>
        <v>1.0004903700000001</v>
      </c>
      <c r="F694" s="13">
        <f ca="1">(TRUNC(PRODUCT($E$12:$E693),16))</f>
        <v>1.1085529634636799</v>
      </c>
      <c r="G694" s="13">
        <f t="shared" si="253"/>
        <v>1</v>
      </c>
      <c r="H694" s="13">
        <f t="shared" ca="1" si="254"/>
        <v>1.1085529599999999</v>
      </c>
      <c r="I694" s="12">
        <f t="shared" si="234"/>
        <v>7.0000000000000007E-2</v>
      </c>
      <c r="J694" s="34">
        <f t="shared" si="255"/>
        <v>44061</v>
      </c>
      <c r="K694" s="2">
        <f t="shared" si="256"/>
        <v>469</v>
      </c>
      <c r="L694" s="17">
        <f t="shared" si="257"/>
        <v>469</v>
      </c>
      <c r="M694" s="11">
        <f t="shared" si="258"/>
        <v>1.1341917269999999</v>
      </c>
      <c r="N694" s="11">
        <f t="shared" ca="1" si="259"/>
        <v>1.2573115960000001</v>
      </c>
      <c r="O694" s="17">
        <f t="shared" si="260"/>
        <v>0</v>
      </c>
      <c r="P694" s="13">
        <f t="shared" ca="1" si="261"/>
        <v>257.31159600000001</v>
      </c>
      <c r="Q694" s="20">
        <f t="shared" si="232"/>
        <v>0</v>
      </c>
      <c r="R694" s="13">
        <f t="shared" si="262"/>
        <v>0</v>
      </c>
      <c r="S694" s="4" t="str">
        <f t="shared" si="263"/>
        <v>A+J=</v>
      </c>
      <c r="T694" s="34">
        <f t="shared" si="264"/>
        <v>45383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>
        <f t="shared" si="233"/>
        <v>44744</v>
      </c>
      <c r="B695" s="69">
        <f t="shared" ca="1" si="250"/>
        <v>1258.2659249999999</v>
      </c>
      <c r="C695" s="6">
        <f t="shared" si="251"/>
        <v>1000</v>
      </c>
      <c r="D695" s="12">
        <f ca="1">IF(A695&lt;$B$1,VLOOKUP(A695,[1]DI!$A$4:$B$15000,2,FALSE),0)</f>
        <v>0</v>
      </c>
      <c r="E695" s="13">
        <f t="shared" ca="1" si="252"/>
        <v>1</v>
      </c>
      <c r="F695" s="13">
        <f ca="1">(TRUNC(PRODUCT($E$12:$E694),16))</f>
        <v>1.1090965645803701</v>
      </c>
      <c r="G695" s="13">
        <f t="shared" si="253"/>
        <v>1</v>
      </c>
      <c r="H695" s="13">
        <f t="shared" ca="1" si="254"/>
        <v>1.10909656</v>
      </c>
      <c r="I695" s="12">
        <f t="shared" si="234"/>
        <v>7.0000000000000007E-2</v>
      </c>
      <c r="J695" s="34">
        <f t="shared" si="255"/>
        <v>44061</v>
      </c>
      <c r="K695" s="2">
        <f t="shared" si="256"/>
        <v>469</v>
      </c>
      <c r="L695" s="17">
        <f t="shared" si="257"/>
        <v>470</v>
      </c>
      <c r="M695" s="11">
        <f t="shared" si="258"/>
        <v>1.134496283</v>
      </c>
      <c r="N695" s="11">
        <f t="shared" ca="1" si="259"/>
        <v>1.2582659249999999</v>
      </c>
      <c r="O695" s="17">
        <f t="shared" si="260"/>
        <v>0</v>
      </c>
      <c r="P695" s="13">
        <f t="shared" ca="1" si="261"/>
        <v>258.26592499999998</v>
      </c>
      <c r="Q695" s="20">
        <f t="shared" si="232"/>
        <v>0</v>
      </c>
      <c r="R695" s="13">
        <f t="shared" si="262"/>
        <v>0</v>
      </c>
      <c r="S695" s="4" t="str">
        <f t="shared" si="263"/>
        <v>A+J=</v>
      </c>
      <c r="T695" s="34">
        <f t="shared" si="264"/>
        <v>45383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>
        <f t="shared" si="233"/>
        <v>44745</v>
      </c>
      <c r="B696" s="69">
        <f t="shared" ca="1" si="250"/>
        <v>1258.2659249999999</v>
      </c>
      <c r="C696" s="6">
        <f t="shared" si="251"/>
        <v>1000</v>
      </c>
      <c r="D696" s="12">
        <f ca="1">IF(A696&lt;$B$1,VLOOKUP(A696,[1]DI!$A$4:$B$15000,2,FALSE),0)</f>
        <v>0</v>
      </c>
      <c r="E696" s="13">
        <f t="shared" ca="1" si="252"/>
        <v>1</v>
      </c>
      <c r="F696" s="13">
        <f ca="1">(TRUNC(PRODUCT($E$12:$E695),16))</f>
        <v>1.1090965645803701</v>
      </c>
      <c r="G696" s="13">
        <f t="shared" si="253"/>
        <v>1</v>
      </c>
      <c r="H696" s="13">
        <f t="shared" ca="1" si="254"/>
        <v>1.10909656</v>
      </c>
      <c r="I696" s="12">
        <f t="shared" si="234"/>
        <v>7.0000000000000007E-2</v>
      </c>
      <c r="J696" s="34">
        <f t="shared" si="255"/>
        <v>44061</v>
      </c>
      <c r="K696" s="2">
        <f t="shared" si="256"/>
        <v>469</v>
      </c>
      <c r="L696" s="17">
        <f t="shared" si="257"/>
        <v>470</v>
      </c>
      <c r="M696" s="11">
        <f t="shared" si="258"/>
        <v>1.134496283</v>
      </c>
      <c r="N696" s="11">
        <f t="shared" ca="1" si="259"/>
        <v>1.2582659249999999</v>
      </c>
      <c r="O696" s="17">
        <f t="shared" si="260"/>
        <v>0</v>
      </c>
      <c r="P696" s="13">
        <f t="shared" ca="1" si="261"/>
        <v>258.26592499999998</v>
      </c>
      <c r="Q696" s="20">
        <f t="shared" si="232"/>
        <v>0</v>
      </c>
      <c r="R696" s="13">
        <f t="shared" si="262"/>
        <v>0</v>
      </c>
      <c r="S696" s="4" t="str">
        <f t="shared" si="263"/>
        <v>A+J=</v>
      </c>
      <c r="T696" s="34">
        <f t="shared" si="264"/>
        <v>45383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>
        <f t="shared" si="233"/>
        <v>44746</v>
      </c>
      <c r="B697" s="69">
        <f t="shared" ca="1" si="250"/>
        <v>1258.2659249999999</v>
      </c>
      <c r="C697" s="6">
        <f t="shared" si="251"/>
        <v>1000</v>
      </c>
      <c r="D697" s="12">
        <f ca="1">IF(A697&lt;$B$1,VLOOKUP(A697,[1]DI!$A$4:$B$15000,2,FALSE),0)</f>
        <v>0.13150000000000001</v>
      </c>
      <c r="E697" s="13">
        <f t="shared" ca="1" si="252"/>
        <v>1.0004903700000001</v>
      </c>
      <c r="F697" s="13">
        <f ca="1">(TRUNC(PRODUCT($E$12:$E696),16))</f>
        <v>1.1090965645803701</v>
      </c>
      <c r="G697" s="13">
        <f t="shared" si="253"/>
        <v>1</v>
      </c>
      <c r="H697" s="13">
        <f t="shared" ca="1" si="254"/>
        <v>1.10909656</v>
      </c>
      <c r="I697" s="12">
        <f t="shared" si="234"/>
        <v>7.0000000000000007E-2</v>
      </c>
      <c r="J697" s="34">
        <f t="shared" si="255"/>
        <v>44061</v>
      </c>
      <c r="K697" s="2">
        <f t="shared" si="256"/>
        <v>470</v>
      </c>
      <c r="L697" s="17">
        <f t="shared" si="257"/>
        <v>470</v>
      </c>
      <c r="M697" s="11">
        <f t="shared" si="258"/>
        <v>1.134496283</v>
      </c>
      <c r="N697" s="11">
        <f t="shared" ca="1" si="259"/>
        <v>1.2582659249999999</v>
      </c>
      <c r="O697" s="17">
        <f t="shared" si="260"/>
        <v>0</v>
      </c>
      <c r="P697" s="13">
        <f t="shared" ca="1" si="261"/>
        <v>258.26592499999998</v>
      </c>
      <c r="Q697" s="20">
        <f t="shared" si="232"/>
        <v>0</v>
      </c>
      <c r="R697" s="13">
        <f t="shared" si="262"/>
        <v>0</v>
      </c>
      <c r="S697" s="4" t="str">
        <f t="shared" si="263"/>
        <v>A+J=</v>
      </c>
      <c r="T697" s="34">
        <f t="shared" si="264"/>
        <v>45383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>
        <f t="shared" si="233"/>
        <v>44747</v>
      </c>
      <c r="B698" s="69">
        <f t="shared" ca="1" si="250"/>
        <v>1259.220982</v>
      </c>
      <c r="C698" s="6">
        <f t="shared" si="251"/>
        <v>1000</v>
      </c>
      <c r="D698" s="12">
        <f ca="1">IF(A698&lt;$B$1,VLOOKUP(A698,[1]DI!$A$4:$B$15000,2,FALSE),0)</f>
        <v>0.13150000000000001</v>
      </c>
      <c r="E698" s="13">
        <f t="shared" ca="1" si="252"/>
        <v>1.0004903700000001</v>
      </c>
      <c r="F698" s="13">
        <f ca="1">(TRUNC(PRODUCT($E$12:$E697),16))</f>
        <v>1.10964043226275</v>
      </c>
      <c r="G698" s="13">
        <f t="shared" si="253"/>
        <v>1</v>
      </c>
      <c r="H698" s="13">
        <f t="shared" ca="1" si="254"/>
        <v>1.10964043</v>
      </c>
      <c r="I698" s="12">
        <f t="shared" si="234"/>
        <v>7.0000000000000007E-2</v>
      </c>
      <c r="J698" s="34">
        <f t="shared" si="255"/>
        <v>44061</v>
      </c>
      <c r="K698" s="2">
        <f t="shared" si="256"/>
        <v>471</v>
      </c>
      <c r="L698" s="17">
        <f t="shared" si="257"/>
        <v>471</v>
      </c>
      <c r="M698" s="11">
        <f t="shared" si="258"/>
        <v>1.1348009210000001</v>
      </c>
      <c r="N698" s="11">
        <f t="shared" ca="1" si="259"/>
        <v>1.259220982</v>
      </c>
      <c r="O698" s="17">
        <f t="shared" si="260"/>
        <v>0</v>
      </c>
      <c r="P698" s="13">
        <f t="shared" ca="1" si="261"/>
        <v>259.22098199999999</v>
      </c>
      <c r="Q698" s="20">
        <f t="shared" si="232"/>
        <v>0</v>
      </c>
      <c r="R698" s="13">
        <f t="shared" si="262"/>
        <v>0</v>
      </c>
      <c r="S698" s="4" t="str">
        <f t="shared" si="263"/>
        <v>A+J=</v>
      </c>
      <c r="T698" s="34">
        <f t="shared" si="264"/>
        <v>45383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>
        <f t="shared" si="233"/>
        <v>44748</v>
      </c>
      <c r="B699" s="69">
        <f t="shared" ca="1" si="250"/>
        <v>1260.176768</v>
      </c>
      <c r="C699" s="6">
        <f t="shared" si="251"/>
        <v>1000</v>
      </c>
      <c r="D699" s="12">
        <f ca="1">IF(A699&lt;$B$1,VLOOKUP(A699,[1]DI!$A$4:$B$15000,2,FALSE),0)</f>
        <v>0.13150000000000001</v>
      </c>
      <c r="E699" s="13">
        <f t="shared" ca="1" si="252"/>
        <v>1.0004903700000001</v>
      </c>
      <c r="F699" s="13">
        <f ca="1">(TRUNC(PRODUCT($E$12:$E698),16))</f>
        <v>1.11018456664152</v>
      </c>
      <c r="G699" s="13">
        <f t="shared" si="253"/>
        <v>1</v>
      </c>
      <c r="H699" s="13">
        <f t="shared" ca="1" si="254"/>
        <v>1.1101845699999999</v>
      </c>
      <c r="I699" s="12">
        <f t="shared" si="234"/>
        <v>7.0000000000000007E-2</v>
      </c>
      <c r="J699" s="34">
        <f t="shared" si="255"/>
        <v>44061</v>
      </c>
      <c r="K699" s="2">
        <f t="shared" si="256"/>
        <v>472</v>
      </c>
      <c r="L699" s="17">
        <f t="shared" si="257"/>
        <v>472</v>
      </c>
      <c r="M699" s="11">
        <f t="shared" si="258"/>
        <v>1.135105641</v>
      </c>
      <c r="N699" s="11">
        <f t="shared" ca="1" si="259"/>
        <v>1.260176768</v>
      </c>
      <c r="O699" s="17">
        <f t="shared" si="260"/>
        <v>0</v>
      </c>
      <c r="P699" s="13">
        <f t="shared" ca="1" si="261"/>
        <v>260.17676799999998</v>
      </c>
      <c r="Q699" s="20">
        <f t="shared" si="232"/>
        <v>0</v>
      </c>
      <c r="R699" s="13">
        <f t="shared" si="262"/>
        <v>0</v>
      </c>
      <c r="S699" s="4" t="str">
        <f t="shared" si="263"/>
        <v>A+J=</v>
      </c>
      <c r="T699" s="34">
        <f t="shared" si="264"/>
        <v>45383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>
        <f t="shared" si="233"/>
        <v>44749</v>
      </c>
      <c r="B700" s="69">
        <f t="shared" ca="1" si="250"/>
        <v>1261.133272</v>
      </c>
      <c r="C700" s="6">
        <f t="shared" si="251"/>
        <v>1000</v>
      </c>
      <c r="D700" s="12">
        <f ca="1">IF(A700&lt;$B$1,VLOOKUP(A700,[1]DI!$A$4:$B$15000,2,FALSE),0)</f>
        <v>0.13150000000000001</v>
      </c>
      <c r="E700" s="13">
        <f t="shared" ca="1" si="252"/>
        <v>1.0004903700000001</v>
      </c>
      <c r="F700" s="13">
        <f ca="1">(TRUNC(PRODUCT($E$12:$E699),16))</f>
        <v>1.1107289678474599</v>
      </c>
      <c r="G700" s="13">
        <f t="shared" si="253"/>
        <v>1</v>
      </c>
      <c r="H700" s="13">
        <f t="shared" ca="1" si="254"/>
        <v>1.11072897</v>
      </c>
      <c r="I700" s="12">
        <f t="shared" si="234"/>
        <v>7.0000000000000007E-2</v>
      </c>
      <c r="J700" s="34">
        <f t="shared" si="255"/>
        <v>44061</v>
      </c>
      <c r="K700" s="2">
        <f t="shared" si="256"/>
        <v>473</v>
      </c>
      <c r="L700" s="17">
        <f t="shared" si="257"/>
        <v>473</v>
      </c>
      <c r="M700" s="11">
        <f t="shared" si="258"/>
        <v>1.135410443</v>
      </c>
      <c r="N700" s="11">
        <f t="shared" ca="1" si="259"/>
        <v>1.2611332719999999</v>
      </c>
      <c r="O700" s="17">
        <f t="shared" si="260"/>
        <v>0</v>
      </c>
      <c r="P700" s="13">
        <f t="shared" ca="1" si="261"/>
        <v>261.13327199999998</v>
      </c>
      <c r="Q700" s="20">
        <f t="shared" si="232"/>
        <v>0</v>
      </c>
      <c r="R700" s="13">
        <f t="shared" si="262"/>
        <v>0</v>
      </c>
      <c r="S700" s="4" t="str">
        <f t="shared" si="263"/>
        <v>A+J=</v>
      </c>
      <c r="T700" s="34">
        <f t="shared" si="264"/>
        <v>45383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>
        <f t="shared" si="233"/>
        <v>44750</v>
      </c>
      <c r="B701" s="69">
        <f t="shared" ca="1" si="250"/>
        <v>1262.090504</v>
      </c>
      <c r="C701" s="6">
        <f t="shared" si="251"/>
        <v>1000</v>
      </c>
      <c r="D701" s="12">
        <f ca="1">IF(A701&lt;$B$1,VLOOKUP(A701,[1]DI!$A$4:$B$15000,2,FALSE),0)</f>
        <v>0.13150000000000001</v>
      </c>
      <c r="E701" s="13">
        <f t="shared" ca="1" si="252"/>
        <v>1.0004903700000001</v>
      </c>
      <c r="F701" s="13">
        <f ca="1">(TRUNC(PRODUCT($E$12:$E700),16))</f>
        <v>1.1112736360114199</v>
      </c>
      <c r="G701" s="13">
        <f t="shared" si="253"/>
        <v>1</v>
      </c>
      <c r="H701" s="13">
        <f t="shared" ca="1" si="254"/>
        <v>1.1112736400000001</v>
      </c>
      <c r="I701" s="12">
        <f t="shared" si="234"/>
        <v>7.0000000000000007E-2</v>
      </c>
      <c r="J701" s="34">
        <f t="shared" si="255"/>
        <v>44061</v>
      </c>
      <c r="K701" s="2">
        <f t="shared" si="256"/>
        <v>474</v>
      </c>
      <c r="L701" s="17">
        <f t="shared" si="257"/>
        <v>474</v>
      </c>
      <c r="M701" s="11">
        <f t="shared" si="258"/>
        <v>1.1357153259999999</v>
      </c>
      <c r="N701" s="11">
        <f t="shared" ca="1" si="259"/>
        <v>1.2620905039999999</v>
      </c>
      <c r="O701" s="17">
        <f t="shared" si="260"/>
        <v>0</v>
      </c>
      <c r="P701" s="13">
        <f t="shared" ca="1" si="261"/>
        <v>262.09050400000001</v>
      </c>
      <c r="Q701" s="20">
        <f t="shared" si="232"/>
        <v>0</v>
      </c>
      <c r="R701" s="13">
        <f t="shared" si="262"/>
        <v>0</v>
      </c>
      <c r="S701" s="4" t="str">
        <f t="shared" si="263"/>
        <v>A+J=</v>
      </c>
      <c r="T701" s="34">
        <f t="shared" si="264"/>
        <v>45383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>
        <f t="shared" si="233"/>
        <v>44751</v>
      </c>
      <c r="B702" s="69">
        <f t="shared" ca="1" si="250"/>
        <v>1263.0484569999999</v>
      </c>
      <c r="C702" s="6">
        <f t="shared" si="251"/>
        <v>1000</v>
      </c>
      <c r="D702" s="12">
        <f ca="1">IF(A702&lt;$B$1,VLOOKUP(A702,[1]DI!$A$4:$B$15000,2,FALSE),0)</f>
        <v>0</v>
      </c>
      <c r="E702" s="13">
        <f t="shared" ca="1" si="252"/>
        <v>1</v>
      </c>
      <c r="F702" s="13">
        <f ca="1">(TRUNC(PRODUCT($E$12:$E701),16))</f>
        <v>1.1118185712643101</v>
      </c>
      <c r="G702" s="13">
        <f t="shared" si="253"/>
        <v>1</v>
      </c>
      <c r="H702" s="13">
        <f t="shared" ca="1" si="254"/>
        <v>1.1118185700000001</v>
      </c>
      <c r="I702" s="12">
        <f t="shared" si="234"/>
        <v>7.0000000000000007E-2</v>
      </c>
      <c r="J702" s="34">
        <f t="shared" si="255"/>
        <v>44061</v>
      </c>
      <c r="K702" s="2">
        <f t="shared" si="256"/>
        <v>474</v>
      </c>
      <c r="L702" s="17">
        <f t="shared" si="257"/>
        <v>475</v>
      </c>
      <c r="M702" s="11">
        <f t="shared" si="258"/>
        <v>1.136020292</v>
      </c>
      <c r="N702" s="11">
        <f t="shared" ca="1" si="259"/>
        <v>1.263048457</v>
      </c>
      <c r="O702" s="17">
        <f t="shared" si="260"/>
        <v>0</v>
      </c>
      <c r="P702" s="13">
        <f t="shared" ca="1" si="261"/>
        <v>263.04845699999998</v>
      </c>
      <c r="Q702" s="20">
        <f t="shared" si="232"/>
        <v>0</v>
      </c>
      <c r="R702" s="13">
        <f t="shared" si="262"/>
        <v>0</v>
      </c>
      <c r="S702" s="4" t="str">
        <f t="shared" si="263"/>
        <v>A+J=</v>
      </c>
      <c r="T702" s="34">
        <f t="shared" si="264"/>
        <v>45383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>
        <f t="shared" si="233"/>
        <v>44752</v>
      </c>
      <c r="B703" s="69">
        <f t="shared" ca="1" si="250"/>
        <v>1263.0484569999999</v>
      </c>
      <c r="C703" s="6">
        <f t="shared" si="251"/>
        <v>1000</v>
      </c>
      <c r="D703" s="12">
        <f ca="1">IF(A703&lt;$B$1,VLOOKUP(A703,[1]DI!$A$4:$B$15000,2,FALSE),0)</f>
        <v>0</v>
      </c>
      <c r="E703" s="13">
        <f t="shared" ca="1" si="252"/>
        <v>1</v>
      </c>
      <c r="F703" s="13">
        <f ca="1">(TRUNC(PRODUCT($E$12:$E702),16))</f>
        <v>1.1118185712643101</v>
      </c>
      <c r="G703" s="13">
        <f t="shared" si="253"/>
        <v>1</v>
      </c>
      <c r="H703" s="13">
        <f t="shared" ca="1" si="254"/>
        <v>1.1118185700000001</v>
      </c>
      <c r="I703" s="12">
        <f t="shared" si="234"/>
        <v>7.0000000000000007E-2</v>
      </c>
      <c r="J703" s="34">
        <f t="shared" si="255"/>
        <v>44061</v>
      </c>
      <c r="K703" s="2">
        <f t="shared" si="256"/>
        <v>474</v>
      </c>
      <c r="L703" s="17">
        <f t="shared" si="257"/>
        <v>475</v>
      </c>
      <c r="M703" s="11">
        <f t="shared" si="258"/>
        <v>1.136020292</v>
      </c>
      <c r="N703" s="11">
        <f t="shared" ca="1" si="259"/>
        <v>1.263048457</v>
      </c>
      <c r="O703" s="17">
        <f t="shared" si="260"/>
        <v>0</v>
      </c>
      <c r="P703" s="13">
        <f t="shared" ca="1" si="261"/>
        <v>263.04845699999998</v>
      </c>
      <c r="Q703" s="20">
        <f t="shared" si="232"/>
        <v>0</v>
      </c>
      <c r="R703" s="13">
        <f t="shared" si="262"/>
        <v>0</v>
      </c>
      <c r="S703" s="4" t="str">
        <f t="shared" si="263"/>
        <v>A+J=</v>
      </c>
      <c r="T703" s="34">
        <f t="shared" si="264"/>
        <v>45383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>
        <f t="shared" si="233"/>
        <v>44753</v>
      </c>
      <c r="B704" s="69">
        <f t="shared" ca="1" si="250"/>
        <v>1263.0484569999999</v>
      </c>
      <c r="C704" s="6">
        <f t="shared" si="251"/>
        <v>1000</v>
      </c>
      <c r="D704" s="12">
        <f ca="1">IF(A704&lt;$B$1,VLOOKUP(A704,[1]DI!$A$4:$B$15000,2,FALSE),0)</f>
        <v>0.13150000000000001</v>
      </c>
      <c r="E704" s="13">
        <f t="shared" ca="1" si="252"/>
        <v>1.0004903700000001</v>
      </c>
      <c r="F704" s="13">
        <f ca="1">(TRUNC(PRODUCT($E$12:$E703),16))</f>
        <v>1.1118185712643101</v>
      </c>
      <c r="G704" s="13">
        <f t="shared" si="253"/>
        <v>1</v>
      </c>
      <c r="H704" s="13">
        <f t="shared" ca="1" si="254"/>
        <v>1.1118185700000001</v>
      </c>
      <c r="I704" s="12">
        <f t="shared" si="234"/>
        <v>7.0000000000000007E-2</v>
      </c>
      <c r="J704" s="34">
        <f t="shared" si="255"/>
        <v>44061</v>
      </c>
      <c r="K704" s="2">
        <f t="shared" si="256"/>
        <v>475</v>
      </c>
      <c r="L704" s="17">
        <f t="shared" si="257"/>
        <v>475</v>
      </c>
      <c r="M704" s="11">
        <f t="shared" si="258"/>
        <v>1.136020292</v>
      </c>
      <c r="N704" s="11">
        <f t="shared" ca="1" si="259"/>
        <v>1.263048457</v>
      </c>
      <c r="O704" s="17">
        <f t="shared" si="260"/>
        <v>0</v>
      </c>
      <c r="P704" s="13">
        <f t="shared" ca="1" si="261"/>
        <v>263.04845699999998</v>
      </c>
      <c r="Q704" s="20">
        <f t="shared" si="232"/>
        <v>0</v>
      </c>
      <c r="R704" s="13">
        <f t="shared" si="262"/>
        <v>0</v>
      </c>
      <c r="S704" s="4" t="str">
        <f t="shared" si="263"/>
        <v>A+J=</v>
      </c>
      <c r="T704" s="34">
        <f t="shared" si="264"/>
        <v>45383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>
        <f t="shared" si="233"/>
        <v>44754</v>
      </c>
      <c r="B705" s="69">
        <f t="shared" ca="1" si="250"/>
        <v>1264.0071379999999</v>
      </c>
      <c r="C705" s="6">
        <f t="shared" si="251"/>
        <v>1000</v>
      </c>
      <c r="D705" s="12">
        <f ca="1">IF(A705&lt;$B$1,VLOOKUP(A705,[1]DI!$A$4:$B$15000,2,FALSE),0)</f>
        <v>0.13150000000000001</v>
      </c>
      <c r="E705" s="13">
        <f t="shared" ca="1" si="252"/>
        <v>1.0004903700000001</v>
      </c>
      <c r="F705" s="13">
        <f ca="1">(TRUNC(PRODUCT($E$12:$E704),16))</f>
        <v>1.1123637737371099</v>
      </c>
      <c r="G705" s="13">
        <f t="shared" si="253"/>
        <v>1</v>
      </c>
      <c r="H705" s="13">
        <f t="shared" ca="1" si="254"/>
        <v>1.11236377</v>
      </c>
      <c r="I705" s="12">
        <f t="shared" si="234"/>
        <v>7.0000000000000007E-2</v>
      </c>
      <c r="J705" s="34">
        <f t="shared" si="255"/>
        <v>44061</v>
      </c>
      <c r="K705" s="2">
        <f t="shared" si="256"/>
        <v>476</v>
      </c>
      <c r="L705" s="17">
        <f t="shared" si="257"/>
        <v>476</v>
      </c>
      <c r="M705" s="11">
        <f t="shared" si="258"/>
        <v>1.1363253390000001</v>
      </c>
      <c r="N705" s="11">
        <f t="shared" ca="1" si="259"/>
        <v>1.264007138</v>
      </c>
      <c r="O705" s="17">
        <f t="shared" si="260"/>
        <v>0</v>
      </c>
      <c r="P705" s="13">
        <f t="shared" ca="1" si="261"/>
        <v>264.007138</v>
      </c>
      <c r="Q705" s="20">
        <f t="shared" si="232"/>
        <v>0</v>
      </c>
      <c r="R705" s="13">
        <f t="shared" si="262"/>
        <v>0</v>
      </c>
      <c r="S705" s="4" t="str">
        <f t="shared" si="263"/>
        <v>A+J=</v>
      </c>
      <c r="T705" s="34">
        <f t="shared" si="264"/>
        <v>45383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>
        <f t="shared" si="233"/>
        <v>44755</v>
      </c>
      <c r="B706" s="69">
        <f t="shared" ca="1" si="250"/>
        <v>1264.9665500000001</v>
      </c>
      <c r="C706" s="6">
        <f t="shared" si="251"/>
        <v>1000</v>
      </c>
      <c r="D706" s="12">
        <f ca="1">IF(A706&lt;$B$1,VLOOKUP(A706,[1]DI!$A$4:$B$15000,2,FALSE),0)</f>
        <v>0.13150000000000001</v>
      </c>
      <c r="E706" s="13">
        <f t="shared" ca="1" si="252"/>
        <v>1.0004903700000001</v>
      </c>
      <c r="F706" s="13">
        <f ca="1">(TRUNC(PRODUCT($E$12:$E705),16))</f>
        <v>1.1129092435608301</v>
      </c>
      <c r="G706" s="13">
        <f t="shared" si="253"/>
        <v>1</v>
      </c>
      <c r="H706" s="13">
        <f t="shared" ca="1" si="254"/>
        <v>1.11290924</v>
      </c>
      <c r="I706" s="12">
        <f t="shared" si="234"/>
        <v>7.0000000000000007E-2</v>
      </c>
      <c r="J706" s="34">
        <f t="shared" si="255"/>
        <v>44061</v>
      </c>
      <c r="K706" s="2">
        <f t="shared" si="256"/>
        <v>477</v>
      </c>
      <c r="L706" s="17">
        <f t="shared" si="257"/>
        <v>477</v>
      </c>
      <c r="M706" s="11">
        <f t="shared" si="258"/>
        <v>1.1366304679999999</v>
      </c>
      <c r="N706" s="11">
        <f t="shared" ca="1" si="259"/>
        <v>1.26496655</v>
      </c>
      <c r="O706" s="17">
        <f t="shared" si="260"/>
        <v>0</v>
      </c>
      <c r="P706" s="13">
        <f t="shared" ca="1" si="261"/>
        <v>264.96654999999998</v>
      </c>
      <c r="Q706" s="20">
        <f t="shared" si="232"/>
        <v>0</v>
      </c>
      <c r="R706" s="13">
        <f t="shared" si="262"/>
        <v>0</v>
      </c>
      <c r="S706" s="4" t="str">
        <f t="shared" si="263"/>
        <v>A+J=</v>
      </c>
      <c r="T706" s="34">
        <f t="shared" si="264"/>
        <v>45383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>
        <f t="shared" si="233"/>
        <v>44756</v>
      </c>
      <c r="B707" s="69">
        <f t="shared" ca="1" si="250"/>
        <v>1265.926694</v>
      </c>
      <c r="C707" s="6">
        <f t="shared" si="251"/>
        <v>1000</v>
      </c>
      <c r="D707" s="12">
        <f ca="1">IF(A707&lt;$B$1,VLOOKUP(A707,[1]DI!$A$4:$B$15000,2,FALSE),0)</f>
        <v>0.13150000000000001</v>
      </c>
      <c r="E707" s="13">
        <f t="shared" ca="1" si="252"/>
        <v>1.0004903700000001</v>
      </c>
      <c r="F707" s="13">
        <f ca="1">(TRUNC(PRODUCT($E$12:$E706),16))</f>
        <v>1.1134549808666001</v>
      </c>
      <c r="G707" s="13">
        <f t="shared" si="253"/>
        <v>1</v>
      </c>
      <c r="H707" s="13">
        <f t="shared" ca="1" si="254"/>
        <v>1.11345498</v>
      </c>
      <c r="I707" s="12">
        <f t="shared" si="234"/>
        <v>7.0000000000000007E-2</v>
      </c>
      <c r="J707" s="34">
        <f t="shared" si="255"/>
        <v>44061</v>
      </c>
      <c r="K707" s="2">
        <f t="shared" si="256"/>
        <v>478</v>
      </c>
      <c r="L707" s="17">
        <f t="shared" si="257"/>
        <v>478</v>
      </c>
      <c r="M707" s="11">
        <f t="shared" si="258"/>
        <v>1.136935679</v>
      </c>
      <c r="N707" s="11">
        <f t="shared" ca="1" si="259"/>
        <v>1.265926694</v>
      </c>
      <c r="O707" s="17">
        <f t="shared" si="260"/>
        <v>0</v>
      </c>
      <c r="P707" s="13">
        <f t="shared" ca="1" si="261"/>
        <v>265.926694</v>
      </c>
      <c r="Q707" s="20">
        <f t="shared" si="232"/>
        <v>0</v>
      </c>
      <c r="R707" s="13">
        <f t="shared" si="262"/>
        <v>0</v>
      </c>
      <c r="S707" s="4" t="str">
        <f t="shared" si="263"/>
        <v>A+J=</v>
      </c>
      <c r="T707" s="34">
        <f t="shared" si="264"/>
        <v>45383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>
        <f t="shared" si="233"/>
        <v>44757</v>
      </c>
      <c r="B708" s="69">
        <f t="shared" ca="1" si="250"/>
        <v>1266.8875699999999</v>
      </c>
      <c r="C708" s="6">
        <f t="shared" si="251"/>
        <v>1000</v>
      </c>
      <c r="D708" s="12">
        <f ca="1">IF(A708&lt;$B$1,VLOOKUP(A708,[1]DI!$A$4:$B$15000,2,FALSE),0)</f>
        <v>0.13150000000000001</v>
      </c>
      <c r="E708" s="13">
        <f t="shared" ca="1" si="252"/>
        <v>1.0004903700000001</v>
      </c>
      <c r="F708" s="13">
        <f ca="1">(TRUNC(PRODUCT($E$12:$E707),16))</f>
        <v>1.1140009857855699</v>
      </c>
      <c r="G708" s="13">
        <f t="shared" si="253"/>
        <v>1</v>
      </c>
      <c r="H708" s="13">
        <f t="shared" ca="1" si="254"/>
        <v>1.1140009900000001</v>
      </c>
      <c r="I708" s="12">
        <f t="shared" si="234"/>
        <v>7.0000000000000007E-2</v>
      </c>
      <c r="J708" s="34">
        <f t="shared" si="255"/>
        <v>44061</v>
      </c>
      <c r="K708" s="2">
        <f t="shared" si="256"/>
        <v>479</v>
      </c>
      <c r="L708" s="17">
        <f t="shared" si="257"/>
        <v>479</v>
      </c>
      <c r="M708" s="11">
        <f t="shared" si="258"/>
        <v>1.1372409729999999</v>
      </c>
      <c r="N708" s="11">
        <f t="shared" ca="1" si="259"/>
        <v>1.26688757</v>
      </c>
      <c r="O708" s="17">
        <f t="shared" si="260"/>
        <v>0</v>
      </c>
      <c r="P708" s="13">
        <f t="shared" ca="1" si="261"/>
        <v>266.88756999999998</v>
      </c>
      <c r="Q708" s="20">
        <f t="shared" si="232"/>
        <v>0</v>
      </c>
      <c r="R708" s="13">
        <f t="shared" si="262"/>
        <v>0</v>
      </c>
      <c r="S708" s="4" t="str">
        <f t="shared" si="263"/>
        <v>A+J=</v>
      </c>
      <c r="T708" s="34">
        <f t="shared" si="264"/>
        <v>45383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>
        <f t="shared" si="233"/>
        <v>44758</v>
      </c>
      <c r="B709" s="69">
        <f t="shared" ca="1" si="250"/>
        <v>1267.8491650000001</v>
      </c>
      <c r="C709" s="6">
        <f t="shared" si="251"/>
        <v>1000</v>
      </c>
      <c r="D709" s="12">
        <f ca="1">IF(A709&lt;$B$1,VLOOKUP(A709,[1]DI!$A$4:$B$15000,2,FALSE),0)</f>
        <v>0</v>
      </c>
      <c r="E709" s="13">
        <f t="shared" ca="1" si="252"/>
        <v>1</v>
      </c>
      <c r="F709" s="13">
        <f ca="1">(TRUNC(PRODUCT($E$12:$E708),16))</f>
        <v>1.11454725844897</v>
      </c>
      <c r="G709" s="13">
        <f t="shared" si="253"/>
        <v>1</v>
      </c>
      <c r="H709" s="13">
        <f t="shared" ca="1" si="254"/>
        <v>1.1145472599999999</v>
      </c>
      <c r="I709" s="12">
        <f t="shared" si="234"/>
        <v>7.0000000000000007E-2</v>
      </c>
      <c r="J709" s="34">
        <f t="shared" si="255"/>
        <v>44061</v>
      </c>
      <c r="K709" s="2">
        <f t="shared" si="256"/>
        <v>479</v>
      </c>
      <c r="L709" s="17">
        <f t="shared" si="257"/>
        <v>480</v>
      </c>
      <c r="M709" s="11">
        <f t="shared" si="258"/>
        <v>1.1375463480000001</v>
      </c>
      <c r="N709" s="11">
        <f t="shared" ca="1" si="259"/>
        <v>1.2678491649999999</v>
      </c>
      <c r="O709" s="17">
        <f t="shared" si="260"/>
        <v>0</v>
      </c>
      <c r="P709" s="13">
        <f t="shared" ca="1" si="261"/>
        <v>267.84916500000003</v>
      </c>
      <c r="Q709" s="20">
        <f t="shared" si="232"/>
        <v>0</v>
      </c>
      <c r="R709" s="13">
        <f t="shared" si="262"/>
        <v>0</v>
      </c>
      <c r="S709" s="4" t="str">
        <f t="shared" si="263"/>
        <v>A+J=</v>
      </c>
      <c r="T709" s="34">
        <f t="shared" si="264"/>
        <v>45383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>
        <f t="shared" si="233"/>
        <v>44759</v>
      </c>
      <c r="B710" s="69">
        <f t="shared" ca="1" si="250"/>
        <v>1267.8491650000001</v>
      </c>
      <c r="C710" s="6">
        <f t="shared" si="251"/>
        <v>1000</v>
      </c>
      <c r="D710" s="12">
        <f ca="1">IF(A710&lt;$B$1,VLOOKUP(A710,[1]DI!$A$4:$B$15000,2,FALSE),0)</f>
        <v>0</v>
      </c>
      <c r="E710" s="13">
        <f t="shared" ca="1" si="252"/>
        <v>1</v>
      </c>
      <c r="F710" s="13">
        <f ca="1">(TRUNC(PRODUCT($E$12:$E709),16))</f>
        <v>1.11454725844897</v>
      </c>
      <c r="G710" s="13">
        <f t="shared" si="253"/>
        <v>1</v>
      </c>
      <c r="H710" s="13">
        <f t="shared" ca="1" si="254"/>
        <v>1.1145472599999999</v>
      </c>
      <c r="I710" s="12">
        <f t="shared" si="234"/>
        <v>7.0000000000000007E-2</v>
      </c>
      <c r="J710" s="34">
        <f t="shared" si="255"/>
        <v>44061</v>
      </c>
      <c r="K710" s="2">
        <f t="shared" si="256"/>
        <v>479</v>
      </c>
      <c r="L710" s="17">
        <f t="shared" si="257"/>
        <v>480</v>
      </c>
      <c r="M710" s="11">
        <f t="shared" si="258"/>
        <v>1.1375463480000001</v>
      </c>
      <c r="N710" s="11">
        <f t="shared" ca="1" si="259"/>
        <v>1.2678491649999999</v>
      </c>
      <c r="O710" s="17">
        <f t="shared" si="260"/>
        <v>0</v>
      </c>
      <c r="P710" s="13">
        <f t="shared" ca="1" si="261"/>
        <v>267.84916500000003</v>
      </c>
      <c r="Q710" s="20">
        <f t="shared" si="232"/>
        <v>0</v>
      </c>
      <c r="R710" s="13">
        <f t="shared" si="262"/>
        <v>0</v>
      </c>
      <c r="S710" s="4" t="str">
        <f t="shared" si="263"/>
        <v>A+J=</v>
      </c>
      <c r="T710" s="34">
        <f t="shared" si="264"/>
        <v>45383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>
        <f t="shared" si="233"/>
        <v>44760</v>
      </c>
      <c r="B711" s="69">
        <f t="shared" ca="1" si="250"/>
        <v>1267.8491650000001</v>
      </c>
      <c r="C711" s="6">
        <f t="shared" si="251"/>
        <v>1000</v>
      </c>
      <c r="D711" s="12">
        <f ca="1">IF(A711&lt;$B$1,VLOOKUP(A711,[1]DI!$A$4:$B$15000,2,FALSE),0)</f>
        <v>0.13150000000000001</v>
      </c>
      <c r="E711" s="13">
        <f t="shared" ca="1" si="252"/>
        <v>1.0004903700000001</v>
      </c>
      <c r="F711" s="13">
        <f ca="1">(TRUNC(PRODUCT($E$12:$E710),16))</f>
        <v>1.11454725844897</v>
      </c>
      <c r="G711" s="13">
        <f t="shared" si="253"/>
        <v>1</v>
      </c>
      <c r="H711" s="13">
        <f t="shared" ca="1" si="254"/>
        <v>1.1145472599999999</v>
      </c>
      <c r="I711" s="12">
        <f t="shared" si="234"/>
        <v>7.0000000000000007E-2</v>
      </c>
      <c r="J711" s="34">
        <f t="shared" si="255"/>
        <v>44061</v>
      </c>
      <c r="K711" s="2">
        <f t="shared" si="256"/>
        <v>480</v>
      </c>
      <c r="L711" s="17">
        <f t="shared" si="257"/>
        <v>480</v>
      </c>
      <c r="M711" s="11">
        <f t="shared" si="258"/>
        <v>1.1375463480000001</v>
      </c>
      <c r="N711" s="11">
        <f t="shared" ca="1" si="259"/>
        <v>1.2678491649999999</v>
      </c>
      <c r="O711" s="17">
        <f t="shared" si="260"/>
        <v>0</v>
      </c>
      <c r="P711" s="13">
        <f t="shared" ca="1" si="261"/>
        <v>267.84916500000003</v>
      </c>
      <c r="Q711" s="20">
        <f t="shared" si="232"/>
        <v>0</v>
      </c>
      <c r="R711" s="13">
        <f t="shared" si="262"/>
        <v>0</v>
      </c>
      <c r="S711" s="4" t="str">
        <f t="shared" si="263"/>
        <v>A+J=</v>
      </c>
      <c r="T711" s="34">
        <f t="shared" si="264"/>
        <v>45383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>
        <f t="shared" si="233"/>
        <v>44761</v>
      </c>
      <c r="B712" s="69">
        <f t="shared" ca="1" si="250"/>
        <v>1268.8114929999999</v>
      </c>
      <c r="C712" s="6">
        <f t="shared" si="251"/>
        <v>1000</v>
      </c>
      <c r="D712" s="12">
        <f ca="1">IF(A712&lt;$B$1,VLOOKUP(A712,[1]DI!$A$4:$B$15000,2,FALSE),0)</f>
        <v>0.13150000000000001</v>
      </c>
      <c r="E712" s="13">
        <f t="shared" ca="1" si="252"/>
        <v>1.0004903700000001</v>
      </c>
      <c r="F712" s="13">
        <f ca="1">(TRUNC(PRODUCT($E$12:$E711),16))</f>
        <v>1.11509379898809</v>
      </c>
      <c r="G712" s="13">
        <f t="shared" si="253"/>
        <v>1</v>
      </c>
      <c r="H712" s="13">
        <f t="shared" ca="1" si="254"/>
        <v>1.1150937999999999</v>
      </c>
      <c r="I712" s="12">
        <f t="shared" si="234"/>
        <v>7.0000000000000007E-2</v>
      </c>
      <c r="J712" s="34">
        <f t="shared" si="255"/>
        <v>44061</v>
      </c>
      <c r="K712" s="2">
        <f t="shared" si="256"/>
        <v>481</v>
      </c>
      <c r="L712" s="17">
        <f t="shared" si="257"/>
        <v>481</v>
      </c>
      <c r="M712" s="11">
        <f t="shared" si="258"/>
        <v>1.1378518049999999</v>
      </c>
      <c r="N712" s="11">
        <f t="shared" ca="1" si="259"/>
        <v>1.2688114930000001</v>
      </c>
      <c r="O712" s="17">
        <f t="shared" si="260"/>
        <v>0</v>
      </c>
      <c r="P712" s="13">
        <f t="shared" ca="1" si="261"/>
        <v>268.81149299999998</v>
      </c>
      <c r="Q712" s="20">
        <f t="shared" si="232"/>
        <v>0</v>
      </c>
      <c r="R712" s="13">
        <f t="shared" si="262"/>
        <v>0</v>
      </c>
      <c r="S712" s="4" t="str">
        <f t="shared" si="263"/>
        <v>A+J=</v>
      </c>
      <c r="T712" s="34">
        <f t="shared" si="264"/>
        <v>45383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>
        <f t="shared" si="233"/>
        <v>44762</v>
      </c>
      <c r="B713" s="69">
        <f t="shared" ca="1" si="250"/>
        <v>1269.7745540000001</v>
      </c>
      <c r="C713" s="6">
        <f t="shared" si="251"/>
        <v>1000</v>
      </c>
      <c r="D713" s="12">
        <f ca="1">IF(A713&lt;$B$1,VLOOKUP(A713,[1]DI!$A$4:$B$15000,2,FALSE),0)</f>
        <v>0.13150000000000001</v>
      </c>
      <c r="E713" s="13">
        <f t="shared" ca="1" si="252"/>
        <v>1.0004903700000001</v>
      </c>
      <c r="F713" s="13">
        <f ca="1">(TRUNC(PRODUCT($E$12:$E712),16))</f>
        <v>1.1156406075342999</v>
      </c>
      <c r="G713" s="13">
        <f t="shared" si="253"/>
        <v>1</v>
      </c>
      <c r="H713" s="13">
        <f t="shared" ca="1" si="254"/>
        <v>1.11564061</v>
      </c>
      <c r="I713" s="12">
        <f t="shared" si="234"/>
        <v>7.0000000000000007E-2</v>
      </c>
      <c r="J713" s="34">
        <f t="shared" si="255"/>
        <v>44061</v>
      </c>
      <c r="K713" s="2">
        <f t="shared" si="256"/>
        <v>482</v>
      </c>
      <c r="L713" s="17">
        <f t="shared" si="257"/>
        <v>482</v>
      </c>
      <c r="M713" s="11">
        <f t="shared" si="258"/>
        <v>1.1381573439999999</v>
      </c>
      <c r="N713" s="11">
        <f t="shared" ca="1" si="259"/>
        <v>1.2697745540000001</v>
      </c>
      <c r="O713" s="17">
        <f t="shared" si="260"/>
        <v>0</v>
      </c>
      <c r="P713" s="13">
        <f t="shared" ca="1" si="261"/>
        <v>269.77455400000002</v>
      </c>
      <c r="Q713" s="20">
        <f t="shared" si="232"/>
        <v>0</v>
      </c>
      <c r="R713" s="13">
        <f t="shared" si="262"/>
        <v>0</v>
      </c>
      <c r="S713" s="4" t="str">
        <f t="shared" si="263"/>
        <v>A+J=</v>
      </c>
      <c r="T713" s="34">
        <f t="shared" si="264"/>
        <v>45383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>
        <f t="shared" si="233"/>
        <v>44763</v>
      </c>
      <c r="B714" s="69">
        <f t="shared" ca="1" si="250"/>
        <v>1270.7383359999999</v>
      </c>
      <c r="C714" s="6">
        <f t="shared" si="251"/>
        <v>1000</v>
      </c>
      <c r="D714" s="12">
        <f ca="1">IF(A714&lt;$B$1,VLOOKUP(A714,[1]DI!$A$4:$B$15000,2,FALSE),0)</f>
        <v>0.13150000000000001</v>
      </c>
      <c r="E714" s="13">
        <f t="shared" ca="1" si="252"/>
        <v>1.0004903700000001</v>
      </c>
      <c r="F714" s="13">
        <f ca="1">(TRUNC(PRODUCT($E$12:$E713),16))</f>
        <v>1.1161876842190199</v>
      </c>
      <c r="G714" s="13">
        <f t="shared" si="253"/>
        <v>1</v>
      </c>
      <c r="H714" s="13">
        <f t="shared" ca="1" si="254"/>
        <v>1.1161876799999999</v>
      </c>
      <c r="I714" s="12">
        <f t="shared" si="234"/>
        <v>7.0000000000000007E-2</v>
      </c>
      <c r="J714" s="34">
        <f t="shared" si="255"/>
        <v>44061</v>
      </c>
      <c r="K714" s="2">
        <f t="shared" si="256"/>
        <v>483</v>
      </c>
      <c r="L714" s="17">
        <f t="shared" si="257"/>
        <v>483</v>
      </c>
      <c r="M714" s="11">
        <f t="shared" si="258"/>
        <v>1.138462965</v>
      </c>
      <c r="N714" s="11">
        <f t="shared" ca="1" si="259"/>
        <v>1.270738336</v>
      </c>
      <c r="O714" s="17">
        <f t="shared" si="260"/>
        <v>0</v>
      </c>
      <c r="P714" s="13">
        <f t="shared" ca="1" si="261"/>
        <v>270.738336</v>
      </c>
      <c r="Q714" s="20">
        <f t="shared" si="232"/>
        <v>0</v>
      </c>
      <c r="R714" s="13">
        <f t="shared" si="262"/>
        <v>0</v>
      </c>
      <c r="S714" s="4" t="str">
        <f t="shared" si="263"/>
        <v>A+J=</v>
      </c>
      <c r="T714" s="34">
        <f t="shared" si="264"/>
        <v>45383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>
        <f t="shared" si="233"/>
        <v>44764</v>
      </c>
      <c r="B715" s="69">
        <f t="shared" ca="1" si="250"/>
        <v>1271.702863</v>
      </c>
      <c r="C715" s="6">
        <f t="shared" si="251"/>
        <v>1000</v>
      </c>
      <c r="D715" s="12">
        <f ca="1">IF(A715&lt;$B$1,VLOOKUP(A715,[1]DI!$A$4:$B$15000,2,FALSE),0)</f>
        <v>0.13150000000000001</v>
      </c>
      <c r="E715" s="13">
        <f t="shared" ca="1" si="252"/>
        <v>1.0004903700000001</v>
      </c>
      <c r="F715" s="13">
        <f ca="1">(TRUNC(PRODUCT($E$12:$E714),16))</f>
        <v>1.1167350291737299</v>
      </c>
      <c r="G715" s="13">
        <f t="shared" si="253"/>
        <v>1</v>
      </c>
      <c r="H715" s="13">
        <f t="shared" ca="1" si="254"/>
        <v>1.1167350300000001</v>
      </c>
      <c r="I715" s="12">
        <f t="shared" si="234"/>
        <v>7.0000000000000007E-2</v>
      </c>
      <c r="J715" s="34">
        <f t="shared" si="255"/>
        <v>44061</v>
      </c>
      <c r="K715" s="2">
        <f t="shared" si="256"/>
        <v>484</v>
      </c>
      <c r="L715" s="17">
        <f t="shared" si="257"/>
        <v>484</v>
      </c>
      <c r="M715" s="11">
        <f t="shared" si="258"/>
        <v>1.138768668</v>
      </c>
      <c r="N715" s="11">
        <f t="shared" ca="1" si="259"/>
        <v>1.271702863</v>
      </c>
      <c r="O715" s="17">
        <f t="shared" si="260"/>
        <v>0</v>
      </c>
      <c r="P715" s="13">
        <f t="shared" ca="1" si="261"/>
        <v>271.70286299999998</v>
      </c>
      <c r="Q715" s="20">
        <f t="shared" si="232"/>
        <v>0</v>
      </c>
      <c r="R715" s="13">
        <f t="shared" si="262"/>
        <v>0</v>
      </c>
      <c r="S715" s="4" t="str">
        <f t="shared" si="263"/>
        <v>A+J=</v>
      </c>
      <c r="T715" s="34">
        <f t="shared" si="264"/>
        <v>45383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>
        <f t="shared" si="233"/>
        <v>44765</v>
      </c>
      <c r="B716" s="69">
        <f t="shared" ca="1" si="250"/>
        <v>1272.6681120000001</v>
      </c>
      <c r="C716" s="6">
        <f t="shared" si="251"/>
        <v>1000</v>
      </c>
      <c r="D716" s="12">
        <f ca="1">IF(A716&lt;$B$1,VLOOKUP(A716,[1]DI!$A$4:$B$15000,2,FALSE),0)</f>
        <v>0</v>
      </c>
      <c r="E716" s="13">
        <f t="shared" ca="1" si="252"/>
        <v>1</v>
      </c>
      <c r="F716" s="13">
        <f ca="1">(TRUNC(PRODUCT($E$12:$E715),16))</f>
        <v>1.11728264252998</v>
      </c>
      <c r="G716" s="13">
        <f t="shared" si="253"/>
        <v>1</v>
      </c>
      <c r="H716" s="13">
        <f t="shared" ca="1" si="254"/>
        <v>1.11728264</v>
      </c>
      <c r="I716" s="12">
        <f t="shared" si="234"/>
        <v>7.0000000000000007E-2</v>
      </c>
      <c r="J716" s="34">
        <f t="shared" si="255"/>
        <v>44061</v>
      </c>
      <c r="K716" s="2">
        <f t="shared" si="256"/>
        <v>484</v>
      </c>
      <c r="L716" s="17">
        <f t="shared" si="257"/>
        <v>485</v>
      </c>
      <c r="M716" s="11">
        <f t="shared" si="258"/>
        <v>1.1390744530000001</v>
      </c>
      <c r="N716" s="11">
        <f t="shared" ca="1" si="259"/>
        <v>1.2726681120000001</v>
      </c>
      <c r="O716" s="17">
        <f t="shared" si="260"/>
        <v>0</v>
      </c>
      <c r="P716" s="13">
        <f t="shared" ca="1" si="261"/>
        <v>272.66811200000001</v>
      </c>
      <c r="Q716" s="20">
        <f t="shared" ref="Q716:Q779" si="265">IF($O716&gt;0,VLOOKUP($O716,$W$12:$AC$19,7),0)</f>
        <v>0</v>
      </c>
      <c r="R716" s="13">
        <f t="shared" si="262"/>
        <v>0</v>
      </c>
      <c r="S716" s="4" t="str">
        <f t="shared" si="263"/>
        <v>A+J=</v>
      </c>
      <c r="T716" s="34">
        <f t="shared" si="264"/>
        <v>45383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>
        <f t="shared" ref="A717:A780" si="266">(A716+1)</f>
        <v>44766</v>
      </c>
      <c r="B717" s="69">
        <f t="shared" ca="1" si="250"/>
        <v>1272.6681120000001</v>
      </c>
      <c r="C717" s="6">
        <f t="shared" si="251"/>
        <v>1000</v>
      </c>
      <c r="D717" s="12">
        <f ca="1">IF(A717&lt;$B$1,VLOOKUP(A717,[1]DI!$A$4:$B$15000,2,FALSE),0)</f>
        <v>0</v>
      </c>
      <c r="E717" s="13">
        <f t="shared" ca="1" si="252"/>
        <v>1</v>
      </c>
      <c r="F717" s="13">
        <f ca="1">(TRUNC(PRODUCT($E$12:$E716),16))</f>
        <v>1.11728264252998</v>
      </c>
      <c r="G717" s="13">
        <f t="shared" si="253"/>
        <v>1</v>
      </c>
      <c r="H717" s="13">
        <f t="shared" ca="1" si="254"/>
        <v>1.11728264</v>
      </c>
      <c r="I717" s="12">
        <f t="shared" ref="I717:I780" si="267">I716</f>
        <v>7.0000000000000007E-2</v>
      </c>
      <c r="J717" s="34">
        <f t="shared" si="255"/>
        <v>44061</v>
      </c>
      <c r="K717" s="2">
        <f t="shared" si="256"/>
        <v>484</v>
      </c>
      <c r="L717" s="17">
        <f t="shared" si="257"/>
        <v>485</v>
      </c>
      <c r="M717" s="11">
        <f t="shared" si="258"/>
        <v>1.1390744530000001</v>
      </c>
      <c r="N717" s="11">
        <f t="shared" ca="1" si="259"/>
        <v>1.2726681120000001</v>
      </c>
      <c r="O717" s="17">
        <f t="shared" si="260"/>
        <v>0</v>
      </c>
      <c r="P717" s="13">
        <f t="shared" ca="1" si="261"/>
        <v>272.66811200000001</v>
      </c>
      <c r="Q717" s="20">
        <f t="shared" si="265"/>
        <v>0</v>
      </c>
      <c r="R717" s="13">
        <f t="shared" si="262"/>
        <v>0</v>
      </c>
      <c r="S717" s="4" t="str">
        <f t="shared" si="263"/>
        <v>A+J=</v>
      </c>
      <c r="T717" s="34">
        <f t="shared" si="264"/>
        <v>45383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>
        <f t="shared" si="266"/>
        <v>44767</v>
      </c>
      <c r="B718" s="69">
        <f t="shared" ca="1" si="250"/>
        <v>1272.6681120000001</v>
      </c>
      <c r="C718" s="6">
        <f t="shared" si="251"/>
        <v>1000</v>
      </c>
      <c r="D718" s="12">
        <f ca="1">IF(A718&lt;$B$1,VLOOKUP(A718,[1]DI!$A$4:$B$15000,2,FALSE),0)</f>
        <v>0.13150000000000001</v>
      </c>
      <c r="E718" s="13">
        <f t="shared" ca="1" si="252"/>
        <v>1.0004903700000001</v>
      </c>
      <c r="F718" s="13">
        <f ca="1">(TRUNC(PRODUCT($E$12:$E717),16))</f>
        <v>1.11728264252998</v>
      </c>
      <c r="G718" s="13">
        <f t="shared" si="253"/>
        <v>1</v>
      </c>
      <c r="H718" s="13">
        <f t="shared" ca="1" si="254"/>
        <v>1.11728264</v>
      </c>
      <c r="I718" s="12">
        <f t="shared" si="267"/>
        <v>7.0000000000000007E-2</v>
      </c>
      <c r="J718" s="34">
        <f t="shared" si="255"/>
        <v>44061</v>
      </c>
      <c r="K718" s="2">
        <f t="shared" si="256"/>
        <v>485</v>
      </c>
      <c r="L718" s="17">
        <f t="shared" si="257"/>
        <v>485</v>
      </c>
      <c r="M718" s="11">
        <f t="shared" si="258"/>
        <v>1.1390744530000001</v>
      </c>
      <c r="N718" s="11">
        <f t="shared" ca="1" si="259"/>
        <v>1.2726681120000001</v>
      </c>
      <c r="O718" s="17">
        <f t="shared" si="260"/>
        <v>0</v>
      </c>
      <c r="P718" s="13">
        <f t="shared" ca="1" si="261"/>
        <v>272.66811200000001</v>
      </c>
      <c r="Q718" s="20">
        <f t="shared" si="265"/>
        <v>0</v>
      </c>
      <c r="R718" s="13">
        <f t="shared" si="262"/>
        <v>0</v>
      </c>
      <c r="S718" s="4" t="str">
        <f t="shared" si="263"/>
        <v>A+J=</v>
      </c>
      <c r="T718" s="34">
        <f t="shared" si="264"/>
        <v>45383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>
        <f t="shared" si="266"/>
        <v>44768</v>
      </c>
      <c r="B719" s="69">
        <f t="shared" ca="1" si="250"/>
        <v>1273.6340970000001</v>
      </c>
      <c r="C719" s="6">
        <f t="shared" si="251"/>
        <v>1000</v>
      </c>
      <c r="D719" s="12">
        <f ca="1">IF(A719&lt;$B$1,VLOOKUP(A719,[1]DI!$A$4:$B$15000,2,FALSE),0)</f>
        <v>0.13150000000000001</v>
      </c>
      <c r="E719" s="13">
        <f t="shared" ca="1" si="252"/>
        <v>1.0004903700000001</v>
      </c>
      <c r="F719" s="13">
        <f ca="1">(TRUNC(PRODUCT($E$12:$E718),16))</f>
        <v>1.1178305244194</v>
      </c>
      <c r="G719" s="13">
        <f t="shared" si="253"/>
        <v>1</v>
      </c>
      <c r="H719" s="13">
        <f t="shared" ca="1" si="254"/>
        <v>1.11783052</v>
      </c>
      <c r="I719" s="12">
        <f t="shared" si="267"/>
        <v>7.0000000000000007E-2</v>
      </c>
      <c r="J719" s="34">
        <f t="shared" si="255"/>
        <v>44061</v>
      </c>
      <c r="K719" s="2">
        <f t="shared" si="256"/>
        <v>486</v>
      </c>
      <c r="L719" s="17">
        <f t="shared" si="257"/>
        <v>486</v>
      </c>
      <c r="M719" s="11">
        <f t="shared" si="258"/>
        <v>1.139380321</v>
      </c>
      <c r="N719" s="11">
        <f t="shared" ca="1" si="259"/>
        <v>1.273634097</v>
      </c>
      <c r="O719" s="17">
        <f t="shared" si="260"/>
        <v>0</v>
      </c>
      <c r="P719" s="13">
        <f t="shared" ca="1" si="261"/>
        <v>273.634097</v>
      </c>
      <c r="Q719" s="20">
        <f t="shared" si="265"/>
        <v>0</v>
      </c>
      <c r="R719" s="13">
        <f t="shared" si="262"/>
        <v>0</v>
      </c>
      <c r="S719" s="4" t="str">
        <f t="shared" si="263"/>
        <v>A+J=</v>
      </c>
      <c r="T719" s="34">
        <f t="shared" si="264"/>
        <v>45383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>
        <f t="shared" si="266"/>
        <v>44769</v>
      </c>
      <c r="B720" s="69">
        <f t="shared" ca="1" si="250"/>
        <v>1274.600815</v>
      </c>
      <c r="C720" s="6">
        <f t="shared" si="251"/>
        <v>1000</v>
      </c>
      <c r="D720" s="12">
        <f ca="1">IF(A720&lt;$B$1,VLOOKUP(A720,[1]DI!$A$4:$B$15000,2,FALSE),0)</f>
        <v>0.13150000000000001</v>
      </c>
      <c r="E720" s="13">
        <f t="shared" ca="1" si="252"/>
        <v>1.0004903700000001</v>
      </c>
      <c r="F720" s="13">
        <f ca="1">(TRUNC(PRODUCT($E$12:$E719),16))</f>
        <v>1.1183786749736599</v>
      </c>
      <c r="G720" s="13">
        <f t="shared" si="253"/>
        <v>1</v>
      </c>
      <c r="H720" s="13">
        <f t="shared" ca="1" si="254"/>
        <v>1.11837867</v>
      </c>
      <c r="I720" s="12">
        <f t="shared" si="267"/>
        <v>7.0000000000000007E-2</v>
      </c>
      <c r="J720" s="34">
        <f t="shared" si="255"/>
        <v>44061</v>
      </c>
      <c r="K720" s="2">
        <f t="shared" si="256"/>
        <v>487</v>
      </c>
      <c r="L720" s="17">
        <f t="shared" si="257"/>
        <v>487</v>
      </c>
      <c r="M720" s="11">
        <f t="shared" si="258"/>
        <v>1.1396862699999999</v>
      </c>
      <c r="N720" s="11">
        <f t="shared" ca="1" si="259"/>
        <v>1.2746008150000001</v>
      </c>
      <c r="O720" s="17">
        <f t="shared" si="260"/>
        <v>0</v>
      </c>
      <c r="P720" s="13">
        <f t="shared" ca="1" si="261"/>
        <v>274.60081500000001</v>
      </c>
      <c r="Q720" s="20">
        <f t="shared" si="265"/>
        <v>0</v>
      </c>
      <c r="R720" s="13">
        <f t="shared" si="262"/>
        <v>0</v>
      </c>
      <c r="S720" s="4" t="str">
        <f t="shared" si="263"/>
        <v>A+J=</v>
      </c>
      <c r="T720" s="34">
        <f t="shared" si="264"/>
        <v>45383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>
        <f t="shared" si="266"/>
        <v>44770</v>
      </c>
      <c r="B721" s="69">
        <f t="shared" ca="1" si="250"/>
        <v>1275.5682689999999</v>
      </c>
      <c r="C721" s="6">
        <f t="shared" si="251"/>
        <v>1000</v>
      </c>
      <c r="D721" s="12">
        <f ca="1">IF(A721&lt;$B$1,VLOOKUP(A721,[1]DI!$A$4:$B$15000,2,FALSE),0)</f>
        <v>0.13150000000000001</v>
      </c>
      <c r="E721" s="13">
        <f t="shared" ca="1" si="252"/>
        <v>1.0004903700000001</v>
      </c>
      <c r="F721" s="13">
        <f ca="1">(TRUNC(PRODUCT($E$12:$E720),16))</f>
        <v>1.11892709432451</v>
      </c>
      <c r="G721" s="13">
        <f t="shared" si="253"/>
        <v>1</v>
      </c>
      <c r="H721" s="13">
        <f t="shared" ca="1" si="254"/>
        <v>1.1189270899999999</v>
      </c>
      <c r="I721" s="12">
        <f t="shared" si="267"/>
        <v>7.0000000000000007E-2</v>
      </c>
      <c r="J721" s="34">
        <f t="shared" si="255"/>
        <v>44061</v>
      </c>
      <c r="K721" s="2">
        <f t="shared" si="256"/>
        <v>488</v>
      </c>
      <c r="L721" s="17">
        <f t="shared" si="257"/>
        <v>488</v>
      </c>
      <c r="M721" s="11">
        <f t="shared" si="258"/>
        <v>1.139992302</v>
      </c>
      <c r="N721" s="11">
        <f t="shared" ca="1" si="259"/>
        <v>1.2755682690000001</v>
      </c>
      <c r="O721" s="17">
        <f t="shared" si="260"/>
        <v>0</v>
      </c>
      <c r="P721" s="13">
        <f t="shared" ca="1" si="261"/>
        <v>275.56826899999999</v>
      </c>
      <c r="Q721" s="20">
        <f t="shared" si="265"/>
        <v>0</v>
      </c>
      <c r="R721" s="13">
        <f t="shared" si="262"/>
        <v>0</v>
      </c>
      <c r="S721" s="4" t="str">
        <f t="shared" si="263"/>
        <v>A+J=</v>
      </c>
      <c r="T721" s="34">
        <f t="shared" si="264"/>
        <v>45383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>
        <f t="shared" si="266"/>
        <v>44771</v>
      </c>
      <c r="B722" s="69">
        <f t="shared" ca="1" si="250"/>
        <v>1276.5364589999999</v>
      </c>
      <c r="C722" s="6">
        <f t="shared" si="251"/>
        <v>1000</v>
      </c>
      <c r="D722" s="12">
        <f ca="1">IF(A722&lt;$B$1,VLOOKUP(A722,[1]DI!$A$4:$B$15000,2,FALSE),0)</f>
        <v>0.13150000000000001</v>
      </c>
      <c r="E722" s="13">
        <f t="shared" ca="1" si="252"/>
        <v>1.0004903700000001</v>
      </c>
      <c r="F722" s="13">
        <f ca="1">(TRUNC(PRODUCT($E$12:$E721),16))</f>
        <v>1.11947578260375</v>
      </c>
      <c r="G722" s="13">
        <f t="shared" si="253"/>
        <v>1</v>
      </c>
      <c r="H722" s="13">
        <f t="shared" ca="1" si="254"/>
        <v>1.1194757799999999</v>
      </c>
      <c r="I722" s="12">
        <f t="shared" si="267"/>
        <v>7.0000000000000007E-2</v>
      </c>
      <c r="J722" s="34">
        <f t="shared" si="255"/>
        <v>44061</v>
      </c>
      <c r="K722" s="2">
        <f t="shared" si="256"/>
        <v>489</v>
      </c>
      <c r="L722" s="17">
        <f t="shared" si="257"/>
        <v>489</v>
      </c>
      <c r="M722" s="11">
        <f t="shared" si="258"/>
        <v>1.140298416</v>
      </c>
      <c r="N722" s="11">
        <f t="shared" ca="1" si="259"/>
        <v>1.2765364589999999</v>
      </c>
      <c r="O722" s="17">
        <f t="shared" si="260"/>
        <v>0</v>
      </c>
      <c r="P722" s="13">
        <f t="shared" ca="1" si="261"/>
        <v>276.53645899999998</v>
      </c>
      <c r="Q722" s="20">
        <f t="shared" si="265"/>
        <v>0</v>
      </c>
      <c r="R722" s="13">
        <f t="shared" si="262"/>
        <v>0</v>
      </c>
      <c r="S722" s="4" t="str">
        <f t="shared" si="263"/>
        <v>A+J=</v>
      </c>
      <c r="T722" s="34">
        <f t="shared" si="264"/>
        <v>45383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>
        <f t="shared" si="266"/>
        <v>44772</v>
      </c>
      <c r="B723" s="69">
        <f t="shared" ca="1" si="250"/>
        <v>1277.505384</v>
      </c>
      <c r="C723" s="6">
        <f t="shared" si="251"/>
        <v>1000</v>
      </c>
      <c r="D723" s="12">
        <f ca="1">IF(A723&lt;$B$1,VLOOKUP(A723,[1]DI!$A$4:$B$15000,2,FALSE),0)</f>
        <v>0</v>
      </c>
      <c r="E723" s="13">
        <f t="shared" ca="1" si="252"/>
        <v>1</v>
      </c>
      <c r="F723" s="13">
        <f ca="1">(TRUNC(PRODUCT($E$12:$E722),16))</f>
        <v>1.1200247399432699</v>
      </c>
      <c r="G723" s="13">
        <f t="shared" si="253"/>
        <v>1</v>
      </c>
      <c r="H723" s="13">
        <f t="shared" ca="1" si="254"/>
        <v>1.1200247400000001</v>
      </c>
      <c r="I723" s="12">
        <f t="shared" si="267"/>
        <v>7.0000000000000007E-2</v>
      </c>
      <c r="J723" s="34">
        <f t="shared" si="255"/>
        <v>44061</v>
      </c>
      <c r="K723" s="2">
        <f t="shared" si="256"/>
        <v>489</v>
      </c>
      <c r="L723" s="17">
        <f t="shared" si="257"/>
        <v>490</v>
      </c>
      <c r="M723" s="11">
        <f t="shared" si="258"/>
        <v>1.140604612</v>
      </c>
      <c r="N723" s="11">
        <f t="shared" ca="1" si="259"/>
        <v>1.2775053839999999</v>
      </c>
      <c r="O723" s="17">
        <f t="shared" si="260"/>
        <v>0</v>
      </c>
      <c r="P723" s="13">
        <f t="shared" ca="1" si="261"/>
        <v>277.50538399999999</v>
      </c>
      <c r="Q723" s="20">
        <f t="shared" si="265"/>
        <v>0</v>
      </c>
      <c r="R723" s="13">
        <f t="shared" si="262"/>
        <v>0</v>
      </c>
      <c r="S723" s="4" t="str">
        <f t="shared" si="263"/>
        <v>A+J=</v>
      </c>
      <c r="T723" s="34">
        <f t="shared" si="264"/>
        <v>45383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>
        <f t="shared" si="266"/>
        <v>44773</v>
      </c>
      <c r="B724" s="69">
        <f t="shared" ca="1" si="250"/>
        <v>1277.505384</v>
      </c>
      <c r="C724" s="6">
        <f t="shared" si="251"/>
        <v>1000</v>
      </c>
      <c r="D724" s="12">
        <f ca="1">IF(A724&lt;$B$1,VLOOKUP(A724,[1]DI!$A$4:$B$15000,2,FALSE),0)</f>
        <v>0</v>
      </c>
      <c r="E724" s="13">
        <f t="shared" ca="1" si="252"/>
        <v>1</v>
      </c>
      <c r="F724" s="13">
        <f ca="1">(TRUNC(PRODUCT($E$12:$E723),16))</f>
        <v>1.1200247399432699</v>
      </c>
      <c r="G724" s="13">
        <f t="shared" si="253"/>
        <v>1</v>
      </c>
      <c r="H724" s="13">
        <f t="shared" ca="1" si="254"/>
        <v>1.1200247400000001</v>
      </c>
      <c r="I724" s="12">
        <f t="shared" si="267"/>
        <v>7.0000000000000007E-2</v>
      </c>
      <c r="J724" s="34">
        <f t="shared" si="255"/>
        <v>44061</v>
      </c>
      <c r="K724" s="2">
        <f t="shared" si="256"/>
        <v>489</v>
      </c>
      <c r="L724" s="17">
        <f t="shared" si="257"/>
        <v>490</v>
      </c>
      <c r="M724" s="11">
        <f t="shared" si="258"/>
        <v>1.140604612</v>
      </c>
      <c r="N724" s="11">
        <f t="shared" ca="1" si="259"/>
        <v>1.2775053839999999</v>
      </c>
      <c r="O724" s="17">
        <f t="shared" si="260"/>
        <v>0</v>
      </c>
      <c r="P724" s="13">
        <f t="shared" ca="1" si="261"/>
        <v>277.50538399999999</v>
      </c>
      <c r="Q724" s="20">
        <f t="shared" si="265"/>
        <v>0</v>
      </c>
      <c r="R724" s="13">
        <f t="shared" si="262"/>
        <v>0</v>
      </c>
      <c r="S724" s="4" t="str">
        <f t="shared" si="263"/>
        <v>A+J=</v>
      </c>
      <c r="T724" s="34">
        <f t="shared" si="264"/>
        <v>45383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>
        <f t="shared" si="266"/>
        <v>44774</v>
      </c>
      <c r="B725" s="69">
        <f t="shared" ca="1" si="250"/>
        <v>1277.505384</v>
      </c>
      <c r="C725" s="6">
        <f t="shared" si="251"/>
        <v>1000</v>
      </c>
      <c r="D725" s="12">
        <f ca="1">IF(A725&lt;$B$1,VLOOKUP(A725,[1]DI!$A$4:$B$15000,2,FALSE),0)</f>
        <v>0.13150000000000001</v>
      </c>
      <c r="E725" s="13">
        <f t="shared" ca="1" si="252"/>
        <v>1.0004903700000001</v>
      </c>
      <c r="F725" s="13">
        <f ca="1">(TRUNC(PRODUCT($E$12:$E724),16))</f>
        <v>1.1200247399432699</v>
      </c>
      <c r="G725" s="13">
        <f t="shared" si="253"/>
        <v>1</v>
      </c>
      <c r="H725" s="13">
        <f t="shared" ca="1" si="254"/>
        <v>1.1200247400000001</v>
      </c>
      <c r="I725" s="12">
        <f t="shared" si="267"/>
        <v>7.0000000000000007E-2</v>
      </c>
      <c r="J725" s="34">
        <f t="shared" si="255"/>
        <v>44061</v>
      </c>
      <c r="K725" s="2">
        <f t="shared" si="256"/>
        <v>490</v>
      </c>
      <c r="L725" s="17">
        <f t="shared" si="257"/>
        <v>490</v>
      </c>
      <c r="M725" s="11">
        <f t="shared" si="258"/>
        <v>1.140604612</v>
      </c>
      <c r="N725" s="11">
        <f t="shared" ca="1" si="259"/>
        <v>1.2775053839999999</v>
      </c>
      <c r="O725" s="17">
        <f t="shared" si="260"/>
        <v>0</v>
      </c>
      <c r="P725" s="13">
        <f t="shared" ca="1" si="261"/>
        <v>277.50538399999999</v>
      </c>
      <c r="Q725" s="20">
        <f t="shared" si="265"/>
        <v>0</v>
      </c>
      <c r="R725" s="13">
        <f t="shared" si="262"/>
        <v>0</v>
      </c>
      <c r="S725" s="4" t="str">
        <f t="shared" si="263"/>
        <v>A+J=</v>
      </c>
      <c r="T725" s="34">
        <f t="shared" si="264"/>
        <v>45383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>
        <f t="shared" si="266"/>
        <v>44775</v>
      </c>
      <c r="B726" s="69">
        <f t="shared" ca="1" si="250"/>
        <v>1278.4750450000001</v>
      </c>
      <c r="C726" s="6">
        <f t="shared" si="251"/>
        <v>1000</v>
      </c>
      <c r="D726" s="12">
        <f ca="1">IF(A726&lt;$B$1,VLOOKUP(A726,[1]DI!$A$4:$B$15000,2,FALSE),0)</f>
        <v>0.13150000000000001</v>
      </c>
      <c r="E726" s="13">
        <f t="shared" ca="1" si="252"/>
        <v>1.0004903700000001</v>
      </c>
      <c r="F726" s="13">
        <f ca="1">(TRUNC(PRODUCT($E$12:$E725),16))</f>
        <v>1.1205739664749901</v>
      </c>
      <c r="G726" s="13">
        <f t="shared" si="253"/>
        <v>1</v>
      </c>
      <c r="H726" s="13">
        <f t="shared" ca="1" si="254"/>
        <v>1.1205739699999999</v>
      </c>
      <c r="I726" s="12">
        <f t="shared" si="267"/>
        <v>7.0000000000000007E-2</v>
      </c>
      <c r="J726" s="34">
        <f t="shared" si="255"/>
        <v>44061</v>
      </c>
      <c r="K726" s="2">
        <f t="shared" si="256"/>
        <v>491</v>
      </c>
      <c r="L726" s="17">
        <f t="shared" si="257"/>
        <v>491</v>
      </c>
      <c r="M726" s="11">
        <f t="shared" si="258"/>
        <v>1.14091089</v>
      </c>
      <c r="N726" s="11">
        <f t="shared" ca="1" si="259"/>
        <v>1.278475045</v>
      </c>
      <c r="O726" s="17">
        <f t="shared" si="260"/>
        <v>0</v>
      </c>
      <c r="P726" s="13">
        <f t="shared" ca="1" si="261"/>
        <v>278.47504500000002</v>
      </c>
      <c r="Q726" s="20">
        <f t="shared" si="265"/>
        <v>0</v>
      </c>
      <c r="R726" s="13">
        <f t="shared" si="262"/>
        <v>0</v>
      </c>
      <c r="S726" s="4" t="str">
        <f t="shared" si="263"/>
        <v>A+J=</v>
      </c>
      <c r="T726" s="34">
        <f t="shared" si="264"/>
        <v>45383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>
        <f t="shared" si="266"/>
        <v>44776</v>
      </c>
      <c r="B727" s="69">
        <f t="shared" ca="1" si="250"/>
        <v>1279.4454329999999</v>
      </c>
      <c r="C727" s="6">
        <f t="shared" si="251"/>
        <v>1000</v>
      </c>
      <c r="D727" s="12">
        <f ca="1">IF(A727&lt;$B$1,VLOOKUP(A727,[1]DI!$A$4:$B$15000,2,FALSE),0)</f>
        <v>0.13150000000000001</v>
      </c>
      <c r="E727" s="13">
        <f t="shared" ca="1" si="252"/>
        <v>1.0004903700000001</v>
      </c>
      <c r="F727" s="13">
        <f ca="1">(TRUNC(PRODUCT($E$12:$E726),16))</f>
        <v>1.1211234623309301</v>
      </c>
      <c r="G727" s="13">
        <f t="shared" si="253"/>
        <v>1</v>
      </c>
      <c r="H727" s="13">
        <f t="shared" ca="1" si="254"/>
        <v>1.12112346</v>
      </c>
      <c r="I727" s="12">
        <f t="shared" si="267"/>
        <v>7.0000000000000007E-2</v>
      </c>
      <c r="J727" s="34">
        <f t="shared" si="255"/>
        <v>44061</v>
      </c>
      <c r="K727" s="2">
        <f t="shared" si="256"/>
        <v>492</v>
      </c>
      <c r="L727" s="17">
        <f t="shared" si="257"/>
        <v>492</v>
      </c>
      <c r="M727" s="11">
        <f t="shared" si="258"/>
        <v>1.141217251</v>
      </c>
      <c r="N727" s="11">
        <f t="shared" ca="1" si="259"/>
        <v>1.279445433</v>
      </c>
      <c r="O727" s="17">
        <f t="shared" si="260"/>
        <v>0</v>
      </c>
      <c r="P727" s="13">
        <f t="shared" ca="1" si="261"/>
        <v>279.44543299999998</v>
      </c>
      <c r="Q727" s="20">
        <f t="shared" si="265"/>
        <v>0</v>
      </c>
      <c r="R727" s="13">
        <f t="shared" si="262"/>
        <v>0</v>
      </c>
      <c r="S727" s="4" t="str">
        <f t="shared" si="263"/>
        <v>A+J=</v>
      </c>
      <c r="T727" s="34">
        <f t="shared" si="264"/>
        <v>45383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>
        <f t="shared" si="266"/>
        <v>44777</v>
      </c>
      <c r="B728" s="69">
        <f t="shared" ca="1" si="250"/>
        <v>1280.416569</v>
      </c>
      <c r="C728" s="6">
        <f t="shared" si="251"/>
        <v>1000</v>
      </c>
      <c r="D728" s="12">
        <f ca="1">IF(A728&lt;$B$1,VLOOKUP(A728,[1]DI!$A$4:$B$15000,2,FALSE),0)</f>
        <v>0.13650000000000001</v>
      </c>
      <c r="E728" s="13">
        <f t="shared" ca="1" si="252"/>
        <v>1.00050788</v>
      </c>
      <c r="F728" s="13">
        <f ca="1">(TRUNC(PRODUCT($E$12:$E727),16))</f>
        <v>1.12167322764316</v>
      </c>
      <c r="G728" s="13">
        <f t="shared" si="253"/>
        <v>1</v>
      </c>
      <c r="H728" s="13">
        <f t="shared" ca="1" si="254"/>
        <v>1.1216732300000001</v>
      </c>
      <c r="I728" s="12">
        <f t="shared" si="267"/>
        <v>7.0000000000000007E-2</v>
      </c>
      <c r="J728" s="34">
        <f t="shared" si="255"/>
        <v>44061</v>
      </c>
      <c r="K728" s="2">
        <f t="shared" si="256"/>
        <v>493</v>
      </c>
      <c r="L728" s="17">
        <f t="shared" si="257"/>
        <v>493</v>
      </c>
      <c r="M728" s="11">
        <f t="shared" si="258"/>
        <v>1.141523694</v>
      </c>
      <c r="N728" s="11">
        <f t="shared" ca="1" si="259"/>
        <v>1.280416569</v>
      </c>
      <c r="O728" s="17">
        <f t="shared" si="260"/>
        <v>0</v>
      </c>
      <c r="P728" s="13">
        <f t="shared" ca="1" si="261"/>
        <v>280.41656899999998</v>
      </c>
      <c r="Q728" s="20">
        <f t="shared" si="265"/>
        <v>0</v>
      </c>
      <c r="R728" s="13">
        <f t="shared" si="262"/>
        <v>0</v>
      </c>
      <c r="S728" s="4" t="str">
        <f t="shared" si="263"/>
        <v>A+J=</v>
      </c>
      <c r="T728" s="34">
        <f t="shared" si="264"/>
        <v>45383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>
        <f t="shared" si="266"/>
        <v>44778</v>
      </c>
      <c r="B729" s="69">
        <f t="shared" ca="1" si="250"/>
        <v>1281.410856</v>
      </c>
      <c r="C729" s="6">
        <f t="shared" si="251"/>
        <v>1000</v>
      </c>
      <c r="D729" s="12">
        <f ca="1">IF(A729&lt;$B$1,VLOOKUP(A729,[1]DI!$A$4:$B$15000,2,FALSE),0)</f>
        <v>0.13650000000000001</v>
      </c>
      <c r="E729" s="13">
        <f t="shared" ca="1" si="252"/>
        <v>1.00050788</v>
      </c>
      <c r="F729" s="13">
        <f ca="1">(TRUNC(PRODUCT($E$12:$E728),16))</f>
        <v>1.12224290304201</v>
      </c>
      <c r="G729" s="13">
        <f t="shared" si="253"/>
        <v>1</v>
      </c>
      <c r="H729" s="13">
        <f t="shared" ca="1" si="254"/>
        <v>1.1222429</v>
      </c>
      <c r="I729" s="12">
        <f t="shared" si="267"/>
        <v>7.0000000000000007E-2</v>
      </c>
      <c r="J729" s="34">
        <f t="shared" si="255"/>
        <v>44061</v>
      </c>
      <c r="K729" s="2">
        <f t="shared" si="256"/>
        <v>494</v>
      </c>
      <c r="L729" s="17">
        <f t="shared" si="257"/>
        <v>494</v>
      </c>
      <c r="M729" s="11">
        <f t="shared" si="258"/>
        <v>1.141830219</v>
      </c>
      <c r="N729" s="11">
        <f t="shared" ca="1" si="259"/>
        <v>1.2814108559999999</v>
      </c>
      <c r="O729" s="17">
        <f t="shared" si="260"/>
        <v>0</v>
      </c>
      <c r="P729" s="13">
        <f t="shared" ca="1" si="261"/>
        <v>281.41085600000002</v>
      </c>
      <c r="Q729" s="20">
        <f t="shared" si="265"/>
        <v>0</v>
      </c>
      <c r="R729" s="13">
        <f t="shared" si="262"/>
        <v>0</v>
      </c>
      <c r="S729" s="4" t="str">
        <f t="shared" si="263"/>
        <v>A+J=</v>
      </c>
      <c r="T729" s="34">
        <f t="shared" si="264"/>
        <v>45383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>
        <f t="shared" si="266"/>
        <v>44779</v>
      </c>
      <c r="B730" s="69">
        <f t="shared" ca="1" si="250"/>
        <v>1282.4059280000001</v>
      </c>
      <c r="C730" s="6">
        <f t="shared" si="251"/>
        <v>1000</v>
      </c>
      <c r="D730" s="12">
        <f ca="1">IF(A730&lt;$B$1,VLOOKUP(A730,[1]DI!$A$4:$B$15000,2,FALSE),0)</f>
        <v>0</v>
      </c>
      <c r="E730" s="13">
        <f t="shared" ca="1" si="252"/>
        <v>1</v>
      </c>
      <c r="F730" s="13">
        <f ca="1">(TRUNC(PRODUCT($E$12:$E729),16))</f>
        <v>1.1228128677676099</v>
      </c>
      <c r="G730" s="13">
        <f t="shared" si="253"/>
        <v>1</v>
      </c>
      <c r="H730" s="13">
        <f t="shared" ca="1" si="254"/>
        <v>1.12281287</v>
      </c>
      <c r="I730" s="12">
        <f t="shared" si="267"/>
        <v>7.0000000000000007E-2</v>
      </c>
      <c r="J730" s="34">
        <f t="shared" si="255"/>
        <v>44061</v>
      </c>
      <c r="K730" s="2">
        <f t="shared" si="256"/>
        <v>494</v>
      </c>
      <c r="L730" s="17">
        <f t="shared" si="257"/>
        <v>495</v>
      </c>
      <c r="M730" s="11">
        <f t="shared" si="258"/>
        <v>1.142136826</v>
      </c>
      <c r="N730" s="11">
        <f t="shared" ca="1" si="259"/>
        <v>1.282405928</v>
      </c>
      <c r="O730" s="17">
        <f t="shared" si="260"/>
        <v>0</v>
      </c>
      <c r="P730" s="13">
        <f t="shared" ca="1" si="261"/>
        <v>282.40592800000002</v>
      </c>
      <c r="Q730" s="20">
        <f t="shared" si="265"/>
        <v>0</v>
      </c>
      <c r="R730" s="13">
        <f t="shared" si="262"/>
        <v>0</v>
      </c>
      <c r="S730" s="4" t="str">
        <f t="shared" si="263"/>
        <v>A+J=</v>
      </c>
      <c r="T730" s="34">
        <f t="shared" si="264"/>
        <v>45383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>
        <f t="shared" si="266"/>
        <v>44780</v>
      </c>
      <c r="B731" s="69">
        <f t="shared" ca="1" si="250"/>
        <v>1282.4059280000001</v>
      </c>
      <c r="C731" s="6">
        <f t="shared" si="251"/>
        <v>1000</v>
      </c>
      <c r="D731" s="12">
        <f ca="1">IF(A731&lt;$B$1,VLOOKUP(A731,[1]DI!$A$4:$B$15000,2,FALSE),0)</f>
        <v>0</v>
      </c>
      <c r="E731" s="13">
        <f t="shared" ca="1" si="252"/>
        <v>1</v>
      </c>
      <c r="F731" s="13">
        <f ca="1">(TRUNC(PRODUCT($E$12:$E730),16))</f>
        <v>1.1228128677676099</v>
      </c>
      <c r="G731" s="13">
        <f t="shared" si="253"/>
        <v>1</v>
      </c>
      <c r="H731" s="13">
        <f t="shared" ca="1" si="254"/>
        <v>1.12281287</v>
      </c>
      <c r="I731" s="12">
        <f t="shared" si="267"/>
        <v>7.0000000000000007E-2</v>
      </c>
      <c r="J731" s="34">
        <f t="shared" si="255"/>
        <v>44061</v>
      </c>
      <c r="K731" s="2">
        <f t="shared" si="256"/>
        <v>494</v>
      </c>
      <c r="L731" s="17">
        <f t="shared" si="257"/>
        <v>495</v>
      </c>
      <c r="M731" s="11">
        <f t="shared" si="258"/>
        <v>1.142136826</v>
      </c>
      <c r="N731" s="11">
        <f t="shared" ca="1" si="259"/>
        <v>1.282405928</v>
      </c>
      <c r="O731" s="17">
        <f t="shared" si="260"/>
        <v>0</v>
      </c>
      <c r="P731" s="13">
        <f t="shared" ca="1" si="261"/>
        <v>282.40592800000002</v>
      </c>
      <c r="Q731" s="20">
        <f t="shared" si="265"/>
        <v>0</v>
      </c>
      <c r="R731" s="13">
        <f t="shared" si="262"/>
        <v>0</v>
      </c>
      <c r="S731" s="4" t="str">
        <f t="shared" si="263"/>
        <v>A+J=</v>
      </c>
      <c r="T731" s="34">
        <f t="shared" si="264"/>
        <v>45383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>
        <f t="shared" si="266"/>
        <v>44781</v>
      </c>
      <c r="B732" s="69">
        <f t="shared" ca="1" si="250"/>
        <v>1282.4059280000001</v>
      </c>
      <c r="C732" s="6">
        <f t="shared" si="251"/>
        <v>1000</v>
      </c>
      <c r="D732" s="12">
        <f ca="1">IF(A732&lt;$B$1,VLOOKUP(A732,[1]DI!$A$4:$B$15000,2,FALSE),0)</f>
        <v>0.13650000000000001</v>
      </c>
      <c r="E732" s="13">
        <f t="shared" ca="1" si="252"/>
        <v>1.00050788</v>
      </c>
      <c r="F732" s="13">
        <f ca="1">(TRUNC(PRODUCT($E$12:$E731),16))</f>
        <v>1.1228128677676099</v>
      </c>
      <c r="G732" s="13">
        <f t="shared" si="253"/>
        <v>1</v>
      </c>
      <c r="H732" s="13">
        <f t="shared" ca="1" si="254"/>
        <v>1.12281287</v>
      </c>
      <c r="I732" s="12">
        <f t="shared" si="267"/>
        <v>7.0000000000000007E-2</v>
      </c>
      <c r="J732" s="34">
        <f t="shared" si="255"/>
        <v>44061</v>
      </c>
      <c r="K732" s="2">
        <f t="shared" si="256"/>
        <v>495</v>
      </c>
      <c r="L732" s="17">
        <f t="shared" si="257"/>
        <v>495</v>
      </c>
      <c r="M732" s="11">
        <f t="shared" si="258"/>
        <v>1.142136826</v>
      </c>
      <c r="N732" s="11">
        <f t="shared" ca="1" si="259"/>
        <v>1.282405928</v>
      </c>
      <c r="O732" s="17">
        <f t="shared" si="260"/>
        <v>0</v>
      </c>
      <c r="P732" s="13">
        <f t="shared" ca="1" si="261"/>
        <v>282.40592800000002</v>
      </c>
      <c r="Q732" s="20">
        <f t="shared" si="265"/>
        <v>0</v>
      </c>
      <c r="R732" s="13">
        <f t="shared" si="262"/>
        <v>0</v>
      </c>
      <c r="S732" s="4" t="str">
        <f t="shared" si="263"/>
        <v>A+J=</v>
      </c>
      <c r="T732" s="34">
        <f t="shared" si="264"/>
        <v>45383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>
        <f t="shared" si="266"/>
        <v>44782</v>
      </c>
      <c r="B733" s="69">
        <f t="shared" ca="1" si="250"/>
        <v>1283.4017610000001</v>
      </c>
      <c r="C733" s="6">
        <f t="shared" si="251"/>
        <v>1000</v>
      </c>
      <c r="D733" s="12">
        <f ca="1">IF(A733&lt;$B$1,VLOOKUP(A733,[1]DI!$A$4:$B$15000,2,FALSE),0)</f>
        <v>0.13650000000000001</v>
      </c>
      <c r="E733" s="13">
        <f t="shared" ca="1" si="252"/>
        <v>1.00050788</v>
      </c>
      <c r="F733" s="13">
        <f ca="1">(TRUNC(PRODUCT($E$12:$E732),16))</f>
        <v>1.1233831219668899</v>
      </c>
      <c r="G733" s="13">
        <f t="shared" si="253"/>
        <v>1</v>
      </c>
      <c r="H733" s="13">
        <f t="shared" ca="1" si="254"/>
        <v>1.12338312</v>
      </c>
      <c r="I733" s="12">
        <f t="shared" si="267"/>
        <v>7.0000000000000007E-2</v>
      </c>
      <c r="J733" s="34">
        <f t="shared" si="255"/>
        <v>44061</v>
      </c>
      <c r="K733" s="2">
        <f t="shared" si="256"/>
        <v>496</v>
      </c>
      <c r="L733" s="17">
        <f t="shared" si="257"/>
        <v>496</v>
      </c>
      <c r="M733" s="11">
        <f t="shared" si="258"/>
        <v>1.1424435159999999</v>
      </c>
      <c r="N733" s="11">
        <f t="shared" ca="1" si="259"/>
        <v>1.2834017609999999</v>
      </c>
      <c r="O733" s="17">
        <f t="shared" si="260"/>
        <v>0</v>
      </c>
      <c r="P733" s="13">
        <f t="shared" ca="1" si="261"/>
        <v>283.40176100000002</v>
      </c>
      <c r="Q733" s="20">
        <f t="shared" si="265"/>
        <v>0</v>
      </c>
      <c r="R733" s="13">
        <f t="shared" si="262"/>
        <v>0</v>
      </c>
      <c r="S733" s="4" t="str">
        <f t="shared" si="263"/>
        <v>A+J=</v>
      </c>
      <c r="T733" s="34">
        <f t="shared" si="264"/>
        <v>45383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>
        <f t="shared" si="266"/>
        <v>44783</v>
      </c>
      <c r="B734" s="69">
        <f t="shared" ca="1" si="250"/>
        <v>1284.3983800000001</v>
      </c>
      <c r="C734" s="6">
        <f t="shared" si="251"/>
        <v>1000</v>
      </c>
      <c r="D734" s="12">
        <f ca="1">IF(A734&lt;$B$1,VLOOKUP(A734,[1]DI!$A$4:$B$15000,2,FALSE),0)</f>
        <v>0.13650000000000001</v>
      </c>
      <c r="E734" s="13">
        <f t="shared" ca="1" si="252"/>
        <v>1.00050788</v>
      </c>
      <c r="F734" s="13">
        <f ca="1">(TRUNC(PRODUCT($E$12:$E733),16))</f>
        <v>1.1239536657868801</v>
      </c>
      <c r="G734" s="13">
        <f t="shared" si="253"/>
        <v>1</v>
      </c>
      <c r="H734" s="13">
        <f t="shared" ca="1" si="254"/>
        <v>1.1239536699999999</v>
      </c>
      <c r="I734" s="12">
        <f t="shared" si="267"/>
        <v>7.0000000000000007E-2</v>
      </c>
      <c r="J734" s="34">
        <f t="shared" si="255"/>
        <v>44061</v>
      </c>
      <c r="K734" s="2">
        <f t="shared" si="256"/>
        <v>497</v>
      </c>
      <c r="L734" s="17">
        <f t="shared" si="257"/>
        <v>497</v>
      </c>
      <c r="M734" s="11">
        <f t="shared" si="258"/>
        <v>1.142750288</v>
      </c>
      <c r="N734" s="11">
        <f t="shared" ca="1" si="259"/>
        <v>1.2843983800000001</v>
      </c>
      <c r="O734" s="17">
        <f t="shared" si="260"/>
        <v>0</v>
      </c>
      <c r="P734" s="13">
        <f t="shared" ca="1" si="261"/>
        <v>284.39837999999997</v>
      </c>
      <c r="Q734" s="20">
        <f t="shared" si="265"/>
        <v>0</v>
      </c>
      <c r="R734" s="13">
        <f t="shared" si="262"/>
        <v>0</v>
      </c>
      <c r="S734" s="4" t="str">
        <f t="shared" si="263"/>
        <v>A+J=</v>
      </c>
      <c r="T734" s="34">
        <f t="shared" si="264"/>
        <v>45383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>
        <f t="shared" si="266"/>
        <v>44784</v>
      </c>
      <c r="B735" s="69">
        <f t="shared" ca="1" si="250"/>
        <v>1285.395761</v>
      </c>
      <c r="C735" s="6">
        <f t="shared" si="251"/>
        <v>1000</v>
      </c>
      <c r="D735" s="12">
        <f ca="1">IF(A735&lt;$B$1,VLOOKUP(A735,[1]DI!$A$4:$B$15000,2,FALSE),0)</f>
        <v>0.13650000000000001</v>
      </c>
      <c r="E735" s="13">
        <f t="shared" ca="1" si="252"/>
        <v>1.00050788</v>
      </c>
      <c r="F735" s="13">
        <f ca="1">(TRUNC(PRODUCT($E$12:$E734),16))</f>
        <v>1.1245244993746599</v>
      </c>
      <c r="G735" s="13">
        <f t="shared" si="253"/>
        <v>1</v>
      </c>
      <c r="H735" s="13">
        <f t="shared" ca="1" si="254"/>
        <v>1.1245244999999999</v>
      </c>
      <c r="I735" s="12">
        <f t="shared" si="267"/>
        <v>7.0000000000000007E-2</v>
      </c>
      <c r="J735" s="34">
        <f t="shared" si="255"/>
        <v>44061</v>
      </c>
      <c r="K735" s="2">
        <f t="shared" si="256"/>
        <v>498</v>
      </c>
      <c r="L735" s="17">
        <f t="shared" si="257"/>
        <v>498</v>
      </c>
      <c r="M735" s="11">
        <f t="shared" si="258"/>
        <v>1.143057142</v>
      </c>
      <c r="N735" s="11">
        <f t="shared" ca="1" si="259"/>
        <v>1.285395761</v>
      </c>
      <c r="O735" s="17">
        <f t="shared" si="260"/>
        <v>0</v>
      </c>
      <c r="P735" s="13">
        <f t="shared" ca="1" si="261"/>
        <v>285.39576099999999</v>
      </c>
      <c r="Q735" s="20">
        <f t="shared" si="265"/>
        <v>0</v>
      </c>
      <c r="R735" s="13">
        <f t="shared" si="262"/>
        <v>0</v>
      </c>
      <c r="S735" s="4" t="str">
        <f t="shared" si="263"/>
        <v>A+J=</v>
      </c>
      <c r="T735" s="34">
        <f t="shared" si="264"/>
        <v>45383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>
        <f t="shared" si="266"/>
        <v>44785</v>
      </c>
      <c r="B736" s="69">
        <f t="shared" ca="1" si="250"/>
        <v>1286.3939169999999</v>
      </c>
      <c r="C736" s="6">
        <f t="shared" si="251"/>
        <v>1000</v>
      </c>
      <c r="D736" s="12">
        <f ca="1">IF(A736&lt;$B$1,VLOOKUP(A736,[1]DI!$A$4:$B$15000,2,FALSE),0)</f>
        <v>0.13650000000000001</v>
      </c>
      <c r="E736" s="13">
        <f t="shared" ca="1" si="252"/>
        <v>1.00050788</v>
      </c>
      <c r="F736" s="13">
        <f ca="1">(TRUNC(PRODUCT($E$12:$E735),16))</f>
        <v>1.1250956228774001</v>
      </c>
      <c r="G736" s="13">
        <f t="shared" si="253"/>
        <v>1</v>
      </c>
      <c r="H736" s="13">
        <f t="shared" ca="1" si="254"/>
        <v>1.12509562</v>
      </c>
      <c r="I736" s="12">
        <f t="shared" si="267"/>
        <v>7.0000000000000007E-2</v>
      </c>
      <c r="J736" s="34">
        <f t="shared" si="255"/>
        <v>44061</v>
      </c>
      <c r="K736" s="2">
        <f t="shared" si="256"/>
        <v>499</v>
      </c>
      <c r="L736" s="17">
        <f t="shared" si="257"/>
        <v>499</v>
      </c>
      <c r="M736" s="11">
        <f t="shared" si="258"/>
        <v>1.1433640789999999</v>
      </c>
      <c r="N736" s="11">
        <f t="shared" ca="1" si="259"/>
        <v>1.2863939170000001</v>
      </c>
      <c r="O736" s="17">
        <f t="shared" si="260"/>
        <v>0</v>
      </c>
      <c r="P736" s="13">
        <f t="shared" ca="1" si="261"/>
        <v>286.39391699999999</v>
      </c>
      <c r="Q736" s="20">
        <f t="shared" si="265"/>
        <v>0</v>
      </c>
      <c r="R736" s="13">
        <f t="shared" si="262"/>
        <v>0</v>
      </c>
      <c r="S736" s="4" t="str">
        <f t="shared" si="263"/>
        <v>A+J=</v>
      </c>
      <c r="T736" s="34">
        <f t="shared" si="264"/>
        <v>45383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>
        <f t="shared" si="266"/>
        <v>44786</v>
      </c>
      <c r="B737" s="69">
        <f t="shared" ca="1" si="250"/>
        <v>1287.3928599999999</v>
      </c>
      <c r="C737" s="6">
        <f t="shared" si="251"/>
        <v>1000</v>
      </c>
      <c r="D737" s="12">
        <f ca="1">IF(A737&lt;$B$1,VLOOKUP(A737,[1]DI!$A$4:$B$15000,2,FALSE),0)</f>
        <v>0</v>
      </c>
      <c r="E737" s="13">
        <f t="shared" ca="1" si="252"/>
        <v>1</v>
      </c>
      <c r="F737" s="13">
        <f ca="1">(TRUNC(PRODUCT($E$12:$E736),16))</f>
        <v>1.12566703644235</v>
      </c>
      <c r="G737" s="13">
        <f t="shared" si="253"/>
        <v>1</v>
      </c>
      <c r="H737" s="13">
        <f t="shared" ca="1" si="254"/>
        <v>1.12566704</v>
      </c>
      <c r="I737" s="12">
        <f t="shared" si="267"/>
        <v>7.0000000000000007E-2</v>
      </c>
      <c r="J737" s="34">
        <f t="shared" si="255"/>
        <v>44061</v>
      </c>
      <c r="K737" s="2">
        <f t="shared" si="256"/>
        <v>499</v>
      </c>
      <c r="L737" s="17">
        <f t="shared" si="257"/>
        <v>500</v>
      </c>
      <c r="M737" s="11">
        <f t="shared" si="258"/>
        <v>1.143671098</v>
      </c>
      <c r="N737" s="11">
        <f t="shared" ca="1" si="259"/>
        <v>1.28739286</v>
      </c>
      <c r="O737" s="17">
        <f t="shared" si="260"/>
        <v>0</v>
      </c>
      <c r="P737" s="13">
        <f t="shared" ca="1" si="261"/>
        <v>287.39285999999998</v>
      </c>
      <c r="Q737" s="20">
        <f t="shared" si="265"/>
        <v>0</v>
      </c>
      <c r="R737" s="13">
        <f t="shared" si="262"/>
        <v>0</v>
      </c>
      <c r="S737" s="4" t="str">
        <f t="shared" si="263"/>
        <v>A+J=</v>
      </c>
      <c r="T737" s="34">
        <f t="shared" si="264"/>
        <v>45383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>
        <f t="shared" si="266"/>
        <v>44787</v>
      </c>
      <c r="B738" s="69">
        <f t="shared" ca="1" si="250"/>
        <v>1287.3928599999999</v>
      </c>
      <c r="C738" s="6">
        <f t="shared" si="251"/>
        <v>1000</v>
      </c>
      <c r="D738" s="12">
        <f ca="1">IF(A738&lt;$B$1,VLOOKUP(A738,[1]DI!$A$4:$B$15000,2,FALSE),0)</f>
        <v>0</v>
      </c>
      <c r="E738" s="13">
        <f t="shared" ca="1" si="252"/>
        <v>1</v>
      </c>
      <c r="F738" s="13">
        <f ca="1">(TRUNC(PRODUCT($E$12:$E737),16))</f>
        <v>1.12566703644235</v>
      </c>
      <c r="G738" s="13">
        <f t="shared" si="253"/>
        <v>1</v>
      </c>
      <c r="H738" s="13">
        <f t="shared" ca="1" si="254"/>
        <v>1.12566704</v>
      </c>
      <c r="I738" s="12">
        <f t="shared" si="267"/>
        <v>7.0000000000000007E-2</v>
      </c>
      <c r="J738" s="34">
        <f t="shared" si="255"/>
        <v>44061</v>
      </c>
      <c r="K738" s="2">
        <f t="shared" si="256"/>
        <v>499</v>
      </c>
      <c r="L738" s="17">
        <f t="shared" si="257"/>
        <v>500</v>
      </c>
      <c r="M738" s="11">
        <f t="shared" si="258"/>
        <v>1.143671098</v>
      </c>
      <c r="N738" s="11">
        <f t="shared" ca="1" si="259"/>
        <v>1.28739286</v>
      </c>
      <c r="O738" s="17">
        <f t="shared" si="260"/>
        <v>0</v>
      </c>
      <c r="P738" s="13">
        <f t="shared" ca="1" si="261"/>
        <v>287.39285999999998</v>
      </c>
      <c r="Q738" s="20">
        <f t="shared" si="265"/>
        <v>0</v>
      </c>
      <c r="R738" s="13">
        <f t="shared" si="262"/>
        <v>0</v>
      </c>
      <c r="S738" s="4" t="str">
        <f t="shared" si="263"/>
        <v>A+J=</v>
      </c>
      <c r="T738" s="34">
        <f t="shared" si="264"/>
        <v>45383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>
        <f t="shared" si="266"/>
        <v>44788</v>
      </c>
      <c r="B739" s="69">
        <f t="shared" ca="1" si="250"/>
        <v>1287.3928599999999</v>
      </c>
      <c r="C739" s="6">
        <f t="shared" si="251"/>
        <v>1000</v>
      </c>
      <c r="D739" s="12">
        <f ca="1">IF(A739&lt;$B$1,VLOOKUP(A739,[1]DI!$A$4:$B$15000,2,FALSE),0)</f>
        <v>0.13650000000000001</v>
      </c>
      <c r="E739" s="13">
        <f t="shared" ca="1" si="252"/>
        <v>1.00050788</v>
      </c>
      <c r="F739" s="13">
        <f ca="1">(TRUNC(PRODUCT($E$12:$E738),16))</f>
        <v>1.12566703644235</v>
      </c>
      <c r="G739" s="13">
        <f t="shared" si="253"/>
        <v>1</v>
      </c>
      <c r="H739" s="13">
        <f t="shared" ca="1" si="254"/>
        <v>1.12566704</v>
      </c>
      <c r="I739" s="12">
        <f t="shared" si="267"/>
        <v>7.0000000000000007E-2</v>
      </c>
      <c r="J739" s="34">
        <f t="shared" si="255"/>
        <v>44061</v>
      </c>
      <c r="K739" s="2">
        <f t="shared" si="256"/>
        <v>500</v>
      </c>
      <c r="L739" s="17">
        <f t="shared" si="257"/>
        <v>500</v>
      </c>
      <c r="M739" s="11">
        <f t="shared" si="258"/>
        <v>1.143671098</v>
      </c>
      <c r="N739" s="11">
        <f t="shared" ca="1" si="259"/>
        <v>1.28739286</v>
      </c>
      <c r="O739" s="17">
        <f t="shared" si="260"/>
        <v>0</v>
      </c>
      <c r="P739" s="13">
        <f t="shared" ca="1" si="261"/>
        <v>287.39285999999998</v>
      </c>
      <c r="Q739" s="20">
        <f t="shared" si="265"/>
        <v>0</v>
      </c>
      <c r="R739" s="13">
        <f t="shared" si="262"/>
        <v>0</v>
      </c>
      <c r="S739" s="4" t="str">
        <f t="shared" si="263"/>
        <v>A+J=</v>
      </c>
      <c r="T739" s="34">
        <f t="shared" si="264"/>
        <v>45383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>
        <f t="shared" si="266"/>
        <v>44789</v>
      </c>
      <c r="B740" s="69">
        <f t="shared" ca="1" si="250"/>
        <v>1288.3925669999999</v>
      </c>
      <c r="C740" s="6">
        <f t="shared" si="251"/>
        <v>1000</v>
      </c>
      <c r="D740" s="12">
        <f ca="1">IF(A740&lt;$B$1,VLOOKUP(A740,[1]DI!$A$4:$B$15000,2,FALSE),0)</f>
        <v>0.13650000000000001</v>
      </c>
      <c r="E740" s="13">
        <f t="shared" ca="1" si="252"/>
        <v>1.00050788</v>
      </c>
      <c r="F740" s="13">
        <f ca="1">(TRUNC(PRODUCT($E$12:$E739),16))</f>
        <v>1.1262387402168099</v>
      </c>
      <c r="G740" s="13">
        <f t="shared" si="253"/>
        <v>1</v>
      </c>
      <c r="H740" s="13">
        <f t="shared" ca="1" si="254"/>
        <v>1.12623874</v>
      </c>
      <c r="I740" s="12">
        <f t="shared" si="267"/>
        <v>7.0000000000000007E-2</v>
      </c>
      <c r="J740" s="34">
        <f t="shared" si="255"/>
        <v>44061</v>
      </c>
      <c r="K740" s="2">
        <f t="shared" si="256"/>
        <v>501</v>
      </c>
      <c r="L740" s="17">
        <f t="shared" si="257"/>
        <v>501</v>
      </c>
      <c r="M740" s="11">
        <f t="shared" si="258"/>
        <v>1.1439782000000001</v>
      </c>
      <c r="N740" s="11">
        <f t="shared" ca="1" si="259"/>
        <v>1.288392567</v>
      </c>
      <c r="O740" s="17">
        <f t="shared" si="260"/>
        <v>0</v>
      </c>
      <c r="P740" s="13">
        <f t="shared" ca="1" si="261"/>
        <v>288.39256699999999</v>
      </c>
      <c r="Q740" s="20">
        <f t="shared" si="265"/>
        <v>0</v>
      </c>
      <c r="R740" s="13">
        <f t="shared" si="262"/>
        <v>0</v>
      </c>
      <c r="S740" s="4" t="str">
        <f t="shared" si="263"/>
        <v>A+J=</v>
      </c>
      <c r="T740" s="34">
        <f t="shared" si="264"/>
        <v>45383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>
        <f t="shared" si="266"/>
        <v>44790</v>
      </c>
      <c r="B741" s="69">
        <f t="shared" ca="1" si="250"/>
        <v>1289.393049</v>
      </c>
      <c r="C741" s="6">
        <f t="shared" si="251"/>
        <v>1000</v>
      </c>
      <c r="D741" s="12">
        <f ca="1">IF(A741&lt;$B$1,VLOOKUP(A741,[1]DI!$A$4:$B$15000,2,FALSE),0)</f>
        <v>0.13650000000000001</v>
      </c>
      <c r="E741" s="13">
        <f t="shared" ca="1" si="252"/>
        <v>1.00050788</v>
      </c>
      <c r="F741" s="13">
        <f ca="1">(TRUNC(PRODUCT($E$12:$E740),16))</f>
        <v>1.1268107343481999</v>
      </c>
      <c r="G741" s="13">
        <f t="shared" si="253"/>
        <v>1</v>
      </c>
      <c r="H741" s="13">
        <f t="shared" ca="1" si="254"/>
        <v>1.1268107300000001</v>
      </c>
      <c r="I741" s="12">
        <f t="shared" si="267"/>
        <v>7.0000000000000007E-2</v>
      </c>
      <c r="J741" s="34">
        <f t="shared" si="255"/>
        <v>44061</v>
      </c>
      <c r="K741" s="2">
        <f t="shared" si="256"/>
        <v>502</v>
      </c>
      <c r="L741" s="17">
        <f t="shared" si="257"/>
        <v>502</v>
      </c>
      <c r="M741" s="11">
        <f t="shared" si="258"/>
        <v>1.144285384</v>
      </c>
      <c r="N741" s="11">
        <f t="shared" ca="1" si="259"/>
        <v>1.2893930490000001</v>
      </c>
      <c r="O741" s="17">
        <f t="shared" si="260"/>
        <v>0</v>
      </c>
      <c r="P741" s="13">
        <f t="shared" ca="1" si="261"/>
        <v>289.39304900000002</v>
      </c>
      <c r="Q741" s="20">
        <f t="shared" si="265"/>
        <v>0</v>
      </c>
      <c r="R741" s="13">
        <f t="shared" si="262"/>
        <v>0</v>
      </c>
      <c r="S741" s="4" t="str">
        <f t="shared" si="263"/>
        <v>A+J=</v>
      </c>
      <c r="T741" s="34">
        <f t="shared" si="264"/>
        <v>45383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>
        <f t="shared" si="266"/>
        <v>44791</v>
      </c>
      <c r="B742" s="69">
        <f t="shared" ca="1" si="250"/>
        <v>1290.3943199999999</v>
      </c>
      <c r="C742" s="6">
        <f t="shared" si="251"/>
        <v>1000</v>
      </c>
      <c r="D742" s="12">
        <f ca="1">IF(A742&lt;$B$1,VLOOKUP(A742,[1]DI!$A$4:$B$15000,2,FALSE),0)</f>
        <v>0.13650000000000001</v>
      </c>
      <c r="E742" s="13">
        <f t="shared" ca="1" si="252"/>
        <v>1.00050788</v>
      </c>
      <c r="F742" s="13">
        <f ca="1">(TRUNC(PRODUCT($E$12:$E741),16))</f>
        <v>1.12738301898396</v>
      </c>
      <c r="G742" s="13">
        <f t="shared" si="253"/>
        <v>1</v>
      </c>
      <c r="H742" s="13">
        <f t="shared" ca="1" si="254"/>
        <v>1.1273830199999999</v>
      </c>
      <c r="I742" s="12">
        <f t="shared" si="267"/>
        <v>7.0000000000000007E-2</v>
      </c>
      <c r="J742" s="34">
        <f t="shared" si="255"/>
        <v>44061</v>
      </c>
      <c r="K742" s="2">
        <f t="shared" si="256"/>
        <v>503</v>
      </c>
      <c r="L742" s="17">
        <f t="shared" si="257"/>
        <v>503</v>
      </c>
      <c r="M742" s="11">
        <f t="shared" si="258"/>
        <v>1.144592651</v>
      </c>
      <c r="N742" s="11">
        <f t="shared" ca="1" si="259"/>
        <v>1.2903943200000001</v>
      </c>
      <c r="O742" s="17">
        <f t="shared" si="260"/>
        <v>0</v>
      </c>
      <c r="P742" s="13">
        <f t="shared" ca="1" si="261"/>
        <v>290.39431999999999</v>
      </c>
      <c r="Q742" s="20">
        <f t="shared" si="265"/>
        <v>0</v>
      </c>
      <c r="R742" s="13">
        <f t="shared" si="262"/>
        <v>0</v>
      </c>
      <c r="S742" s="4" t="str">
        <f t="shared" si="263"/>
        <v>A+J=</v>
      </c>
      <c r="T742" s="34">
        <f t="shared" si="264"/>
        <v>45383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>
        <f t="shared" si="266"/>
        <v>44792</v>
      </c>
      <c r="B743" s="69">
        <f t="shared" ca="1" si="250"/>
        <v>1291.3963550000001</v>
      </c>
      <c r="C743" s="6">
        <f t="shared" si="251"/>
        <v>1000</v>
      </c>
      <c r="D743" s="12">
        <f ca="1">IF(A743&lt;$B$1,VLOOKUP(A743,[1]DI!$A$4:$B$15000,2,FALSE),0)</f>
        <v>0.13650000000000001</v>
      </c>
      <c r="E743" s="13">
        <f t="shared" ca="1" si="252"/>
        <v>1.00050788</v>
      </c>
      <c r="F743" s="13">
        <f ca="1">(TRUNC(PRODUCT($E$12:$E742),16))</f>
        <v>1.1279555942716399</v>
      </c>
      <c r="G743" s="13">
        <f t="shared" si="253"/>
        <v>1</v>
      </c>
      <c r="H743" s="13">
        <f t="shared" ca="1" si="254"/>
        <v>1.12795559</v>
      </c>
      <c r="I743" s="12">
        <f t="shared" si="267"/>
        <v>7.0000000000000007E-2</v>
      </c>
      <c r="J743" s="34">
        <f t="shared" si="255"/>
        <v>44061</v>
      </c>
      <c r="K743" s="2">
        <f t="shared" si="256"/>
        <v>504</v>
      </c>
      <c r="L743" s="17">
        <f t="shared" si="257"/>
        <v>504</v>
      </c>
      <c r="M743" s="11">
        <f t="shared" si="258"/>
        <v>1.1449</v>
      </c>
      <c r="N743" s="11">
        <f t="shared" ca="1" si="259"/>
        <v>1.2913963550000001</v>
      </c>
      <c r="O743" s="17">
        <f t="shared" si="260"/>
        <v>0</v>
      </c>
      <c r="P743" s="13">
        <f t="shared" ca="1" si="261"/>
        <v>291.39635500000003</v>
      </c>
      <c r="Q743" s="20">
        <f t="shared" si="265"/>
        <v>0</v>
      </c>
      <c r="R743" s="13">
        <f t="shared" si="262"/>
        <v>0</v>
      </c>
      <c r="S743" s="4" t="str">
        <f t="shared" si="263"/>
        <v>A+J=</v>
      </c>
      <c r="T743" s="34">
        <f t="shared" si="264"/>
        <v>45383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>
        <f t="shared" si="266"/>
        <v>44793</v>
      </c>
      <c r="B744" s="69">
        <f t="shared" ca="1" si="250"/>
        <v>1292.3991799999999</v>
      </c>
      <c r="C744" s="6">
        <f t="shared" si="251"/>
        <v>1000</v>
      </c>
      <c r="D744" s="12">
        <f ca="1">IF(A744&lt;$B$1,VLOOKUP(A744,[1]DI!$A$4:$B$15000,2,FALSE),0)</f>
        <v>0</v>
      </c>
      <c r="E744" s="13">
        <f t="shared" ca="1" si="252"/>
        <v>1</v>
      </c>
      <c r="F744" s="13">
        <f ca="1">(TRUNC(PRODUCT($E$12:$E743),16))</f>
        <v>1.1285284603588599</v>
      </c>
      <c r="G744" s="13">
        <f t="shared" si="253"/>
        <v>1</v>
      </c>
      <c r="H744" s="13">
        <f t="shared" ca="1" si="254"/>
        <v>1.1285284600000001</v>
      </c>
      <c r="I744" s="12">
        <f t="shared" si="267"/>
        <v>7.0000000000000007E-2</v>
      </c>
      <c r="J744" s="34">
        <f t="shared" si="255"/>
        <v>44061</v>
      </c>
      <c r="K744" s="2">
        <f t="shared" si="256"/>
        <v>504</v>
      </c>
      <c r="L744" s="17">
        <f t="shared" si="257"/>
        <v>505</v>
      </c>
      <c r="M744" s="11">
        <f t="shared" si="258"/>
        <v>1.1452074320000001</v>
      </c>
      <c r="N744" s="11">
        <f t="shared" ca="1" si="259"/>
        <v>1.2923991800000001</v>
      </c>
      <c r="O744" s="17">
        <f t="shared" si="260"/>
        <v>0</v>
      </c>
      <c r="P744" s="13">
        <f t="shared" ca="1" si="261"/>
        <v>292.39918</v>
      </c>
      <c r="Q744" s="20">
        <f t="shared" si="265"/>
        <v>0</v>
      </c>
      <c r="R744" s="13">
        <f t="shared" si="262"/>
        <v>0</v>
      </c>
      <c r="S744" s="4" t="str">
        <f t="shared" si="263"/>
        <v>A+J=</v>
      </c>
      <c r="T744" s="34">
        <f t="shared" si="264"/>
        <v>45383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>
        <f t="shared" si="266"/>
        <v>44794</v>
      </c>
      <c r="B745" s="69">
        <f t="shared" ca="1" si="250"/>
        <v>1292.3991799999999</v>
      </c>
      <c r="C745" s="6">
        <f t="shared" si="251"/>
        <v>1000</v>
      </c>
      <c r="D745" s="12">
        <f ca="1">IF(A745&lt;$B$1,VLOOKUP(A745,[1]DI!$A$4:$B$15000,2,FALSE),0)</f>
        <v>0</v>
      </c>
      <c r="E745" s="13">
        <f t="shared" ca="1" si="252"/>
        <v>1</v>
      </c>
      <c r="F745" s="13">
        <f ca="1">(TRUNC(PRODUCT($E$12:$E744),16))</f>
        <v>1.1285284603588599</v>
      </c>
      <c r="G745" s="13">
        <f t="shared" si="253"/>
        <v>1</v>
      </c>
      <c r="H745" s="13">
        <f t="shared" ca="1" si="254"/>
        <v>1.1285284600000001</v>
      </c>
      <c r="I745" s="12">
        <f t="shared" si="267"/>
        <v>7.0000000000000007E-2</v>
      </c>
      <c r="J745" s="34">
        <f t="shared" si="255"/>
        <v>44061</v>
      </c>
      <c r="K745" s="2">
        <f t="shared" si="256"/>
        <v>504</v>
      </c>
      <c r="L745" s="17">
        <f t="shared" si="257"/>
        <v>505</v>
      </c>
      <c r="M745" s="11">
        <f t="shared" si="258"/>
        <v>1.1452074320000001</v>
      </c>
      <c r="N745" s="11">
        <f t="shared" ca="1" si="259"/>
        <v>1.2923991800000001</v>
      </c>
      <c r="O745" s="17">
        <f t="shared" si="260"/>
        <v>0</v>
      </c>
      <c r="P745" s="13">
        <f t="shared" ca="1" si="261"/>
        <v>292.39918</v>
      </c>
      <c r="Q745" s="20">
        <f t="shared" si="265"/>
        <v>0</v>
      </c>
      <c r="R745" s="13">
        <f t="shared" si="262"/>
        <v>0</v>
      </c>
      <c r="S745" s="4" t="str">
        <f t="shared" si="263"/>
        <v>A+J=</v>
      </c>
      <c r="T745" s="34">
        <f t="shared" si="264"/>
        <v>45383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>
        <f t="shared" si="266"/>
        <v>44795</v>
      </c>
      <c r="B746" s="69">
        <f t="shared" ca="1" si="250"/>
        <v>1292.3991799999999</v>
      </c>
      <c r="C746" s="6">
        <f t="shared" si="251"/>
        <v>1000</v>
      </c>
      <c r="D746" s="12">
        <f ca="1">IF(A746&lt;$B$1,VLOOKUP(A746,[1]DI!$A$4:$B$15000,2,FALSE),0)</f>
        <v>0.13650000000000001</v>
      </c>
      <c r="E746" s="13">
        <f t="shared" ca="1" si="252"/>
        <v>1.00050788</v>
      </c>
      <c r="F746" s="13">
        <f ca="1">(TRUNC(PRODUCT($E$12:$E745),16))</f>
        <v>1.1285284603588599</v>
      </c>
      <c r="G746" s="13">
        <f t="shared" si="253"/>
        <v>1</v>
      </c>
      <c r="H746" s="13">
        <f t="shared" ca="1" si="254"/>
        <v>1.1285284600000001</v>
      </c>
      <c r="I746" s="12">
        <f t="shared" si="267"/>
        <v>7.0000000000000007E-2</v>
      </c>
      <c r="J746" s="34">
        <f t="shared" si="255"/>
        <v>44061</v>
      </c>
      <c r="K746" s="2">
        <f t="shared" si="256"/>
        <v>505</v>
      </c>
      <c r="L746" s="17">
        <f t="shared" si="257"/>
        <v>505</v>
      </c>
      <c r="M746" s="11">
        <f t="shared" si="258"/>
        <v>1.1452074320000001</v>
      </c>
      <c r="N746" s="11">
        <f t="shared" ca="1" si="259"/>
        <v>1.2923991800000001</v>
      </c>
      <c r="O746" s="17">
        <f t="shared" si="260"/>
        <v>0</v>
      </c>
      <c r="P746" s="13">
        <f t="shared" ca="1" si="261"/>
        <v>292.39918</v>
      </c>
      <c r="Q746" s="20">
        <f t="shared" si="265"/>
        <v>0</v>
      </c>
      <c r="R746" s="13">
        <f t="shared" si="262"/>
        <v>0</v>
      </c>
      <c r="S746" s="4" t="str">
        <f t="shared" si="263"/>
        <v>A+J=</v>
      </c>
      <c r="T746" s="34">
        <f t="shared" si="264"/>
        <v>45383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>
        <f t="shared" si="266"/>
        <v>44796</v>
      </c>
      <c r="B747" s="69">
        <f t="shared" ca="1" si="250"/>
        <v>1293.402781</v>
      </c>
      <c r="C747" s="6">
        <f t="shared" si="251"/>
        <v>1000</v>
      </c>
      <c r="D747" s="12">
        <f ca="1">IF(A747&lt;$B$1,VLOOKUP(A747,[1]DI!$A$4:$B$15000,2,FALSE),0)</f>
        <v>0.13650000000000001</v>
      </c>
      <c r="E747" s="13">
        <f t="shared" ca="1" si="252"/>
        <v>1.00050788</v>
      </c>
      <c r="F747" s="13">
        <f ca="1">(TRUNC(PRODUCT($E$12:$E746),16))</f>
        <v>1.1291016173933</v>
      </c>
      <c r="G747" s="13">
        <f t="shared" si="253"/>
        <v>1</v>
      </c>
      <c r="H747" s="13">
        <f t="shared" ca="1" si="254"/>
        <v>1.1291016199999999</v>
      </c>
      <c r="I747" s="12">
        <f t="shared" si="267"/>
        <v>7.0000000000000007E-2</v>
      </c>
      <c r="J747" s="34">
        <f t="shared" si="255"/>
        <v>44061</v>
      </c>
      <c r="K747" s="2">
        <f t="shared" si="256"/>
        <v>506</v>
      </c>
      <c r="L747" s="17">
        <f t="shared" si="257"/>
        <v>506</v>
      </c>
      <c r="M747" s="11">
        <f t="shared" si="258"/>
        <v>1.145514946</v>
      </c>
      <c r="N747" s="11">
        <f t="shared" ca="1" si="259"/>
        <v>1.2934027809999999</v>
      </c>
      <c r="O747" s="17">
        <f t="shared" si="260"/>
        <v>0</v>
      </c>
      <c r="P747" s="13">
        <f t="shared" ca="1" si="261"/>
        <v>293.402781</v>
      </c>
      <c r="Q747" s="20">
        <f t="shared" si="265"/>
        <v>0</v>
      </c>
      <c r="R747" s="13">
        <f t="shared" si="262"/>
        <v>0</v>
      </c>
      <c r="S747" s="4" t="str">
        <f t="shared" si="263"/>
        <v>A+J=</v>
      </c>
      <c r="T747" s="34">
        <f t="shared" si="264"/>
        <v>45383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>
        <f t="shared" si="266"/>
        <v>44797</v>
      </c>
      <c r="B748" s="69">
        <f t="shared" ca="1" si="250"/>
        <v>1294.4071610000001</v>
      </c>
      <c r="C748" s="6">
        <f t="shared" si="251"/>
        <v>1000</v>
      </c>
      <c r="D748" s="12">
        <f ca="1">IF(A748&lt;$B$1,VLOOKUP(A748,[1]DI!$A$4:$B$15000,2,FALSE),0)</f>
        <v>0.13650000000000001</v>
      </c>
      <c r="E748" s="13">
        <f t="shared" ca="1" si="252"/>
        <v>1.00050788</v>
      </c>
      <c r="F748" s="13">
        <f ca="1">(TRUNC(PRODUCT($E$12:$E747),16))</f>
        <v>1.1296750655227501</v>
      </c>
      <c r="G748" s="13">
        <f t="shared" si="253"/>
        <v>1</v>
      </c>
      <c r="H748" s="13">
        <f t="shared" ca="1" si="254"/>
        <v>1.12967507</v>
      </c>
      <c r="I748" s="12">
        <f t="shared" si="267"/>
        <v>7.0000000000000007E-2</v>
      </c>
      <c r="J748" s="34">
        <f t="shared" si="255"/>
        <v>44061</v>
      </c>
      <c r="K748" s="2">
        <f t="shared" si="256"/>
        <v>507</v>
      </c>
      <c r="L748" s="17">
        <f t="shared" si="257"/>
        <v>507</v>
      </c>
      <c r="M748" s="11">
        <f t="shared" si="258"/>
        <v>1.145822543</v>
      </c>
      <c r="N748" s="11">
        <f t="shared" ca="1" si="259"/>
        <v>1.2944071610000001</v>
      </c>
      <c r="O748" s="17">
        <f t="shared" si="260"/>
        <v>0</v>
      </c>
      <c r="P748" s="13">
        <f t="shared" ca="1" si="261"/>
        <v>294.40716099999997</v>
      </c>
      <c r="Q748" s="20">
        <f t="shared" si="265"/>
        <v>0</v>
      </c>
      <c r="R748" s="13">
        <f t="shared" si="262"/>
        <v>0</v>
      </c>
      <c r="S748" s="4" t="str">
        <f t="shared" si="263"/>
        <v>A+J=</v>
      </c>
      <c r="T748" s="34">
        <f t="shared" si="264"/>
        <v>45383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>
        <f t="shared" si="266"/>
        <v>44798</v>
      </c>
      <c r="B749" s="69">
        <f t="shared" ca="1" si="250"/>
        <v>1295.4123079999999</v>
      </c>
      <c r="C749" s="6">
        <f t="shared" si="251"/>
        <v>1000</v>
      </c>
      <c r="D749" s="12">
        <f ca="1">IF(A749&lt;$B$1,VLOOKUP(A749,[1]DI!$A$4:$B$15000,2,FALSE),0)</f>
        <v>0.13650000000000001</v>
      </c>
      <c r="E749" s="13">
        <f t="shared" ca="1" si="252"/>
        <v>1.00050788</v>
      </c>
      <c r="F749" s="13">
        <f ca="1">(TRUNC(PRODUCT($E$12:$E748),16))</f>
        <v>1.1302488048950201</v>
      </c>
      <c r="G749" s="13">
        <f t="shared" si="253"/>
        <v>1</v>
      </c>
      <c r="H749" s="13">
        <f t="shared" ca="1" si="254"/>
        <v>1.1302487999999999</v>
      </c>
      <c r="I749" s="12">
        <f t="shared" si="267"/>
        <v>7.0000000000000007E-2</v>
      </c>
      <c r="J749" s="34">
        <f t="shared" si="255"/>
        <v>44061</v>
      </c>
      <c r="K749" s="2">
        <f t="shared" si="256"/>
        <v>508</v>
      </c>
      <c r="L749" s="17">
        <f t="shared" si="257"/>
        <v>508</v>
      </c>
      <c r="M749" s="11">
        <f t="shared" si="258"/>
        <v>1.146130222</v>
      </c>
      <c r="N749" s="11">
        <f t="shared" ca="1" si="259"/>
        <v>1.295412308</v>
      </c>
      <c r="O749" s="17">
        <f t="shared" si="260"/>
        <v>0</v>
      </c>
      <c r="P749" s="13">
        <f t="shared" ca="1" si="261"/>
        <v>295.412308</v>
      </c>
      <c r="Q749" s="20">
        <f t="shared" si="265"/>
        <v>0</v>
      </c>
      <c r="R749" s="13">
        <f t="shared" si="262"/>
        <v>0</v>
      </c>
      <c r="S749" s="4" t="str">
        <f t="shared" si="263"/>
        <v>A+J=</v>
      </c>
      <c r="T749" s="34">
        <f t="shared" si="264"/>
        <v>45383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>
        <f t="shared" si="266"/>
        <v>44799</v>
      </c>
      <c r="B750" s="69">
        <f t="shared" ca="1" si="250"/>
        <v>1296.418257</v>
      </c>
      <c r="C750" s="6">
        <f t="shared" si="251"/>
        <v>1000</v>
      </c>
      <c r="D750" s="12">
        <f ca="1">IF(A750&lt;$B$1,VLOOKUP(A750,[1]DI!$A$4:$B$15000,2,FALSE),0)</f>
        <v>0.13650000000000001</v>
      </c>
      <c r="E750" s="13">
        <f t="shared" ca="1" si="252"/>
        <v>1.00050788</v>
      </c>
      <c r="F750" s="13">
        <f ca="1">(TRUNC(PRODUCT($E$12:$E749),16))</f>
        <v>1.1308228356580501</v>
      </c>
      <c r="G750" s="13">
        <f t="shared" si="253"/>
        <v>1</v>
      </c>
      <c r="H750" s="13">
        <f t="shared" ca="1" si="254"/>
        <v>1.13082284</v>
      </c>
      <c r="I750" s="12">
        <f t="shared" si="267"/>
        <v>7.0000000000000007E-2</v>
      </c>
      <c r="J750" s="34">
        <f t="shared" si="255"/>
        <v>44061</v>
      </c>
      <c r="K750" s="2">
        <f t="shared" si="256"/>
        <v>509</v>
      </c>
      <c r="L750" s="17">
        <f t="shared" si="257"/>
        <v>509</v>
      </c>
      <c r="M750" s="11">
        <f t="shared" si="258"/>
        <v>1.1464379840000001</v>
      </c>
      <c r="N750" s="11">
        <f t="shared" ca="1" si="259"/>
        <v>1.296418257</v>
      </c>
      <c r="O750" s="17">
        <f t="shared" si="260"/>
        <v>0</v>
      </c>
      <c r="P750" s="13">
        <f t="shared" ca="1" si="261"/>
        <v>296.41825699999998</v>
      </c>
      <c r="Q750" s="20">
        <f t="shared" si="265"/>
        <v>0</v>
      </c>
      <c r="R750" s="13">
        <f t="shared" si="262"/>
        <v>0</v>
      </c>
      <c r="S750" s="4" t="str">
        <f t="shared" si="263"/>
        <v>A+J=</v>
      </c>
      <c r="T750" s="34">
        <f t="shared" si="264"/>
        <v>45383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>
        <f t="shared" si="266"/>
        <v>44800</v>
      </c>
      <c r="B751" s="69">
        <f t="shared" ca="1" si="250"/>
        <v>1297.424974</v>
      </c>
      <c r="C751" s="6">
        <f t="shared" si="251"/>
        <v>1000</v>
      </c>
      <c r="D751" s="12">
        <f ca="1">IF(A751&lt;$B$1,VLOOKUP(A751,[1]DI!$A$4:$B$15000,2,FALSE),0)</f>
        <v>0</v>
      </c>
      <c r="E751" s="13">
        <f t="shared" ca="1" si="252"/>
        <v>1</v>
      </c>
      <c r="F751" s="13">
        <f ca="1">(TRUNC(PRODUCT($E$12:$E750),16))</f>
        <v>1.1313971579598301</v>
      </c>
      <c r="G751" s="13">
        <f t="shared" si="253"/>
        <v>1</v>
      </c>
      <c r="H751" s="13">
        <f t="shared" ca="1" si="254"/>
        <v>1.1313971599999999</v>
      </c>
      <c r="I751" s="12">
        <f t="shared" si="267"/>
        <v>7.0000000000000007E-2</v>
      </c>
      <c r="J751" s="34">
        <f t="shared" si="255"/>
        <v>44061</v>
      </c>
      <c r="K751" s="2">
        <f t="shared" si="256"/>
        <v>509</v>
      </c>
      <c r="L751" s="17">
        <f t="shared" si="257"/>
        <v>510</v>
      </c>
      <c r="M751" s="11">
        <f t="shared" si="258"/>
        <v>1.1467458290000001</v>
      </c>
      <c r="N751" s="11">
        <f t="shared" ca="1" si="259"/>
        <v>1.2974249739999999</v>
      </c>
      <c r="O751" s="17">
        <f t="shared" si="260"/>
        <v>0</v>
      </c>
      <c r="P751" s="13">
        <f t="shared" ca="1" si="261"/>
        <v>297.42497400000002</v>
      </c>
      <c r="Q751" s="20">
        <f t="shared" si="265"/>
        <v>0</v>
      </c>
      <c r="R751" s="13">
        <f t="shared" si="262"/>
        <v>0</v>
      </c>
      <c r="S751" s="4" t="str">
        <f t="shared" si="263"/>
        <v>A+J=</v>
      </c>
      <c r="T751" s="34">
        <f t="shared" si="264"/>
        <v>45383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>
        <f t="shared" si="266"/>
        <v>44801</v>
      </c>
      <c r="B752" s="69">
        <f t="shared" ca="1" si="250"/>
        <v>1297.424974</v>
      </c>
      <c r="C752" s="6">
        <f t="shared" si="251"/>
        <v>1000</v>
      </c>
      <c r="D752" s="12">
        <f ca="1">IF(A752&lt;$B$1,VLOOKUP(A752,[1]DI!$A$4:$B$15000,2,FALSE),0)</f>
        <v>0</v>
      </c>
      <c r="E752" s="13">
        <f t="shared" ca="1" si="252"/>
        <v>1</v>
      </c>
      <c r="F752" s="13">
        <f ca="1">(TRUNC(PRODUCT($E$12:$E751),16))</f>
        <v>1.1313971579598301</v>
      </c>
      <c r="G752" s="13">
        <f t="shared" si="253"/>
        <v>1</v>
      </c>
      <c r="H752" s="13">
        <f t="shared" ca="1" si="254"/>
        <v>1.1313971599999999</v>
      </c>
      <c r="I752" s="12">
        <f t="shared" si="267"/>
        <v>7.0000000000000007E-2</v>
      </c>
      <c r="J752" s="34">
        <f t="shared" si="255"/>
        <v>44061</v>
      </c>
      <c r="K752" s="2">
        <f t="shared" si="256"/>
        <v>509</v>
      </c>
      <c r="L752" s="17">
        <f t="shared" si="257"/>
        <v>510</v>
      </c>
      <c r="M752" s="11">
        <f t="shared" si="258"/>
        <v>1.1467458290000001</v>
      </c>
      <c r="N752" s="11">
        <f t="shared" ca="1" si="259"/>
        <v>1.2974249739999999</v>
      </c>
      <c r="O752" s="17">
        <f t="shared" si="260"/>
        <v>0</v>
      </c>
      <c r="P752" s="13">
        <f t="shared" ca="1" si="261"/>
        <v>297.42497400000002</v>
      </c>
      <c r="Q752" s="20">
        <f t="shared" si="265"/>
        <v>0</v>
      </c>
      <c r="R752" s="13">
        <f t="shared" si="262"/>
        <v>0</v>
      </c>
      <c r="S752" s="4" t="str">
        <f t="shared" si="263"/>
        <v>A+J=</v>
      </c>
      <c r="T752" s="34">
        <f t="shared" si="264"/>
        <v>45383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>
        <f t="shared" si="266"/>
        <v>44802</v>
      </c>
      <c r="B753" s="69">
        <f t="shared" ca="1" si="250"/>
        <v>1297.424974</v>
      </c>
      <c r="C753" s="6">
        <f t="shared" si="251"/>
        <v>1000</v>
      </c>
      <c r="D753" s="12">
        <f ca="1">IF(A753&lt;$B$1,VLOOKUP(A753,[1]DI!$A$4:$B$15000,2,FALSE),0)</f>
        <v>0.13650000000000001</v>
      </c>
      <c r="E753" s="13">
        <f t="shared" ca="1" si="252"/>
        <v>1.00050788</v>
      </c>
      <c r="F753" s="13">
        <f ca="1">(TRUNC(PRODUCT($E$12:$E752),16))</f>
        <v>1.1313971579598301</v>
      </c>
      <c r="G753" s="13">
        <f t="shared" si="253"/>
        <v>1</v>
      </c>
      <c r="H753" s="13">
        <f t="shared" ca="1" si="254"/>
        <v>1.1313971599999999</v>
      </c>
      <c r="I753" s="12">
        <f t="shared" si="267"/>
        <v>7.0000000000000007E-2</v>
      </c>
      <c r="J753" s="34">
        <f t="shared" si="255"/>
        <v>44061</v>
      </c>
      <c r="K753" s="2">
        <f t="shared" si="256"/>
        <v>510</v>
      </c>
      <c r="L753" s="17">
        <f t="shared" si="257"/>
        <v>510</v>
      </c>
      <c r="M753" s="11">
        <f t="shared" si="258"/>
        <v>1.1467458290000001</v>
      </c>
      <c r="N753" s="11">
        <f t="shared" ca="1" si="259"/>
        <v>1.2974249739999999</v>
      </c>
      <c r="O753" s="17">
        <f t="shared" si="260"/>
        <v>0</v>
      </c>
      <c r="P753" s="13">
        <f t="shared" ca="1" si="261"/>
        <v>297.42497400000002</v>
      </c>
      <c r="Q753" s="20">
        <f t="shared" si="265"/>
        <v>0</v>
      </c>
      <c r="R753" s="13">
        <f t="shared" si="262"/>
        <v>0</v>
      </c>
      <c r="S753" s="4" t="str">
        <f t="shared" si="263"/>
        <v>A+J=</v>
      </c>
      <c r="T753" s="34">
        <f t="shared" si="264"/>
        <v>45383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>
        <f t="shared" si="266"/>
        <v>44803</v>
      </c>
      <c r="B754" s="69">
        <f t="shared" ref="B754:B781" ca="1" si="268">IF(A754&lt;=TODAY(),C754+P754,IF(AND(A754&gt;TODAY(),A754&lt;=$B$1),IF(VLOOKUP(TODAY(),$A$10:$D$5000,4,FALSE)=0,"n.d",C754+P754),"n.d"))</f>
        <v>1298.43247</v>
      </c>
      <c r="C754" s="6">
        <f t="shared" ref="C754:C781" si="269">(C753-R753)</f>
        <v>1000</v>
      </c>
      <c r="D754" s="12">
        <f ca="1">IF(A754&lt;$B$1,VLOOKUP(A754,[1]DI!$A$4:$B$15000,2,FALSE),0)</f>
        <v>0.13650000000000001</v>
      </c>
      <c r="E754" s="13">
        <f t="shared" ref="E754:E781" ca="1" si="270">ROUND(((1+D754)^(1/252)),8)</f>
        <v>1.00050788</v>
      </c>
      <c r="F754" s="13">
        <f ca="1">(TRUNC(PRODUCT($E$12:$E753),16))</f>
        <v>1.1319717719484099</v>
      </c>
      <c r="G754" s="13">
        <f t="shared" ref="G754:G781" si="271">IF(O753&gt;0,F753,G753)</f>
        <v>1</v>
      </c>
      <c r="H754" s="13">
        <f t="shared" ref="H754:H781" ca="1" si="272">ROUND(F754/G754,8)</f>
        <v>1.13197177</v>
      </c>
      <c r="I754" s="12">
        <f t="shared" si="267"/>
        <v>7.0000000000000007E-2</v>
      </c>
      <c r="J754" s="34">
        <f t="shared" ref="J754:J781" si="273">IF(O753&gt;0,VLOOKUP(O753,W$12:AG$150,2),J753)</f>
        <v>44061</v>
      </c>
      <c r="K754" s="2">
        <f t="shared" ref="K754:K781" si="274">IF(A754&gt;J754,IF(NETWORKDAYS(J754,A754,$W$21:$W$544)-1=0,1,NETWORKDAYS(J754,A754,$W$21:$W$544)-1),0)</f>
        <v>511</v>
      </c>
      <c r="L754" s="17">
        <f t="shared" ref="L754:L781" si="275">IF(AND(K754=1,K753=1),1,IF(K754&gt;0,IF(K754=K753,K754+1,K754),0))</f>
        <v>511</v>
      </c>
      <c r="M754" s="11">
        <f t="shared" ref="M754:M781" si="276">ROUND((I754+1)^(L754/252),9)</f>
        <v>1.147053756</v>
      </c>
      <c r="N754" s="11">
        <f t="shared" ref="N754:N781" ca="1" si="277">ROUND(H754*M754,9)</f>
        <v>1.2984324700000001</v>
      </c>
      <c r="O754" s="17">
        <f t="shared" ref="O754:O781" si="278">IF(VLOOKUP(A754,X$12:AE$150,8)=VLOOKUP(A753,X$12:AE$150,8),0,VLOOKUP(A754,X$12:AE$150,8))</f>
        <v>0</v>
      </c>
      <c r="P754" s="13">
        <f t="shared" ref="P754:P781" ca="1" si="279">TRUNC(((N754-1)*C754),8)</f>
        <v>298.43247000000002</v>
      </c>
      <c r="Q754" s="20">
        <f t="shared" si="265"/>
        <v>0</v>
      </c>
      <c r="R754" s="13">
        <f t="shared" ref="R754:R781" si="280">IF(Q754&gt;0,TRUNC(Q754*C$12,8),0)</f>
        <v>0</v>
      </c>
      <c r="S754" s="4" t="str">
        <f t="shared" ref="S754:S781" si="281">IF(O753&gt;0,VLOOKUP(O753,W$12:AG$150,10),S753)</f>
        <v>A+J=</v>
      </c>
      <c r="T754" s="34">
        <f t="shared" ref="T754:T781" si="282">IF(O753&gt;0,VLOOKUP(O753,W$12:AG$150,11),T753)</f>
        <v>45383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>
        <f t="shared" si="266"/>
        <v>44804</v>
      </c>
      <c r="B755" s="69">
        <f t="shared" ca="1" si="268"/>
        <v>1299.4407590000001</v>
      </c>
      <c r="C755" s="6">
        <f t="shared" si="269"/>
        <v>1000</v>
      </c>
      <c r="D755" s="12">
        <f ca="1">IF(A755&lt;$B$1,VLOOKUP(A755,[1]DI!$A$4:$B$15000,2,FALSE),0)</f>
        <v>0.13650000000000001</v>
      </c>
      <c r="E755" s="13">
        <f t="shared" ca="1" si="270"/>
        <v>1.00050788</v>
      </c>
      <c r="F755" s="13">
        <f ca="1">(TRUNC(PRODUCT($E$12:$E754),16))</f>
        <v>1.13254667777195</v>
      </c>
      <c r="G755" s="13">
        <f t="shared" si="271"/>
        <v>1</v>
      </c>
      <c r="H755" s="13">
        <f t="shared" ca="1" si="272"/>
        <v>1.1325466799999999</v>
      </c>
      <c r="I755" s="12">
        <f t="shared" si="267"/>
        <v>7.0000000000000007E-2</v>
      </c>
      <c r="J755" s="34">
        <f t="shared" si="273"/>
        <v>44061</v>
      </c>
      <c r="K755" s="2">
        <f t="shared" si="274"/>
        <v>512</v>
      </c>
      <c r="L755" s="17">
        <f t="shared" si="275"/>
        <v>512</v>
      </c>
      <c r="M755" s="11">
        <f t="shared" si="276"/>
        <v>1.1473617659999999</v>
      </c>
      <c r="N755" s="11">
        <f t="shared" ca="1" si="277"/>
        <v>1.2994407589999999</v>
      </c>
      <c r="O755" s="17">
        <f t="shared" si="278"/>
        <v>0</v>
      </c>
      <c r="P755" s="13">
        <f t="shared" ca="1" si="279"/>
        <v>299.44075900000001</v>
      </c>
      <c r="Q755" s="20">
        <f t="shared" si="265"/>
        <v>0</v>
      </c>
      <c r="R755" s="13">
        <f t="shared" si="280"/>
        <v>0</v>
      </c>
      <c r="S755" s="4" t="str">
        <f t="shared" si="281"/>
        <v>A+J=</v>
      </c>
      <c r="T755" s="34">
        <f t="shared" si="282"/>
        <v>45383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>
        <f t="shared" si="266"/>
        <v>44805</v>
      </c>
      <c r="B756" s="69">
        <f t="shared" ca="1" si="268"/>
        <v>1300.449828</v>
      </c>
      <c r="C756" s="6">
        <f t="shared" si="269"/>
        <v>1000</v>
      </c>
      <c r="D756" s="12">
        <f ca="1">IF(A756&lt;$B$1,VLOOKUP(A756,[1]DI!$A$4:$B$15000,2,FALSE),0)</f>
        <v>0.13650000000000001</v>
      </c>
      <c r="E756" s="13">
        <f t="shared" ca="1" si="270"/>
        <v>1.00050788</v>
      </c>
      <c r="F756" s="13">
        <f ca="1">(TRUNC(PRODUCT($E$12:$E755),16))</f>
        <v>1.1331218755786601</v>
      </c>
      <c r="G756" s="13">
        <f t="shared" si="271"/>
        <v>1</v>
      </c>
      <c r="H756" s="13">
        <f t="shared" ca="1" si="272"/>
        <v>1.13312188</v>
      </c>
      <c r="I756" s="12">
        <f t="shared" si="267"/>
        <v>7.0000000000000007E-2</v>
      </c>
      <c r="J756" s="34">
        <f t="shared" si="273"/>
        <v>44061</v>
      </c>
      <c r="K756" s="2">
        <f t="shared" si="274"/>
        <v>513</v>
      </c>
      <c r="L756" s="17">
        <f t="shared" si="275"/>
        <v>513</v>
      </c>
      <c r="M756" s="11">
        <f t="shared" si="276"/>
        <v>1.1476698590000001</v>
      </c>
      <c r="N756" s="11">
        <f t="shared" ca="1" si="277"/>
        <v>1.3004498280000001</v>
      </c>
      <c r="O756" s="17">
        <f t="shared" si="278"/>
        <v>0</v>
      </c>
      <c r="P756" s="13">
        <f t="shared" ca="1" si="279"/>
        <v>300.44982800000002</v>
      </c>
      <c r="Q756" s="20">
        <f t="shared" si="265"/>
        <v>0</v>
      </c>
      <c r="R756" s="13">
        <f t="shared" si="280"/>
        <v>0</v>
      </c>
      <c r="S756" s="4" t="str">
        <f t="shared" si="281"/>
        <v>A+J=</v>
      </c>
      <c r="T756" s="34">
        <f t="shared" si="282"/>
        <v>45383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>
        <f t="shared" si="266"/>
        <v>44806</v>
      </c>
      <c r="B757" s="69">
        <f t="shared" ca="1" si="268"/>
        <v>1301.4596779999999</v>
      </c>
      <c r="C757" s="6">
        <f t="shared" si="269"/>
        <v>1000</v>
      </c>
      <c r="D757" s="12">
        <f ca="1">IF(A757&lt;$B$1,VLOOKUP(A757,[1]DI!$A$4:$B$15000,2,FALSE),0)</f>
        <v>0.13650000000000001</v>
      </c>
      <c r="E757" s="13">
        <f t="shared" ca="1" si="270"/>
        <v>1.00050788</v>
      </c>
      <c r="F757" s="13">
        <f ca="1">(TRUNC(PRODUCT($E$12:$E756),16))</f>
        <v>1.1336973655168201</v>
      </c>
      <c r="G757" s="13">
        <f t="shared" si="271"/>
        <v>1</v>
      </c>
      <c r="H757" s="13">
        <f t="shared" ca="1" si="272"/>
        <v>1.1336973699999999</v>
      </c>
      <c r="I757" s="12">
        <f t="shared" si="267"/>
        <v>7.0000000000000007E-2</v>
      </c>
      <c r="J757" s="34">
        <f t="shared" si="273"/>
        <v>44061</v>
      </c>
      <c r="K757" s="2">
        <f t="shared" si="274"/>
        <v>514</v>
      </c>
      <c r="L757" s="17">
        <f t="shared" si="275"/>
        <v>514</v>
      </c>
      <c r="M757" s="11">
        <f t="shared" si="276"/>
        <v>1.1479780340000001</v>
      </c>
      <c r="N757" s="11">
        <f t="shared" ca="1" si="277"/>
        <v>1.3014596780000001</v>
      </c>
      <c r="O757" s="17">
        <f t="shared" si="278"/>
        <v>0</v>
      </c>
      <c r="P757" s="13">
        <f t="shared" ca="1" si="279"/>
        <v>301.459678</v>
      </c>
      <c r="Q757" s="20">
        <f t="shared" si="265"/>
        <v>0</v>
      </c>
      <c r="R757" s="13">
        <f t="shared" si="280"/>
        <v>0</v>
      </c>
      <c r="S757" s="4" t="str">
        <f t="shared" si="281"/>
        <v>A+J=</v>
      </c>
      <c r="T757" s="34">
        <f t="shared" si="282"/>
        <v>45383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>
        <f t="shared" si="266"/>
        <v>44807</v>
      </c>
      <c r="B758" s="69">
        <f t="shared" ca="1" si="268"/>
        <v>1302.470311</v>
      </c>
      <c r="C758" s="6">
        <f t="shared" si="269"/>
        <v>1000</v>
      </c>
      <c r="D758" s="12">
        <f ca="1">IF(A758&lt;$B$1,VLOOKUP(A758,[1]DI!$A$4:$B$15000,2,FALSE),0)</f>
        <v>0</v>
      </c>
      <c r="E758" s="13">
        <f t="shared" ca="1" si="270"/>
        <v>1</v>
      </c>
      <c r="F758" s="13">
        <f ca="1">(TRUNC(PRODUCT($E$12:$E757),16))</f>
        <v>1.13427314773482</v>
      </c>
      <c r="G758" s="13">
        <f t="shared" si="271"/>
        <v>1</v>
      </c>
      <c r="H758" s="13">
        <f t="shared" ca="1" si="272"/>
        <v>1.1342731500000001</v>
      </c>
      <c r="I758" s="12">
        <f t="shared" si="267"/>
        <v>7.0000000000000007E-2</v>
      </c>
      <c r="J758" s="34">
        <f t="shared" si="273"/>
        <v>44061</v>
      </c>
      <c r="K758" s="2">
        <f t="shared" si="274"/>
        <v>514</v>
      </c>
      <c r="L758" s="17">
        <f t="shared" si="275"/>
        <v>515</v>
      </c>
      <c r="M758" s="11">
        <f t="shared" si="276"/>
        <v>1.148286293</v>
      </c>
      <c r="N758" s="11">
        <f t="shared" ca="1" si="277"/>
        <v>1.302470311</v>
      </c>
      <c r="O758" s="17">
        <f t="shared" si="278"/>
        <v>0</v>
      </c>
      <c r="P758" s="13">
        <f t="shared" ca="1" si="279"/>
        <v>302.47031099999998</v>
      </c>
      <c r="Q758" s="20">
        <f t="shared" si="265"/>
        <v>0</v>
      </c>
      <c r="R758" s="13">
        <f t="shared" si="280"/>
        <v>0</v>
      </c>
      <c r="S758" s="4" t="str">
        <f t="shared" si="281"/>
        <v>A+J=</v>
      </c>
      <c r="T758" s="34">
        <f t="shared" si="282"/>
        <v>45383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>
        <f t="shared" si="266"/>
        <v>44808</v>
      </c>
      <c r="B759" s="69">
        <f t="shared" ca="1" si="268"/>
        <v>1302.470311</v>
      </c>
      <c r="C759" s="6">
        <f t="shared" si="269"/>
        <v>1000</v>
      </c>
      <c r="D759" s="12">
        <f ca="1">IF(A759&lt;$B$1,VLOOKUP(A759,[1]DI!$A$4:$B$15000,2,FALSE),0)</f>
        <v>0</v>
      </c>
      <c r="E759" s="13">
        <f t="shared" ca="1" si="270"/>
        <v>1</v>
      </c>
      <c r="F759" s="13">
        <f ca="1">(TRUNC(PRODUCT($E$12:$E758),16))</f>
        <v>1.13427314773482</v>
      </c>
      <c r="G759" s="13">
        <f t="shared" si="271"/>
        <v>1</v>
      </c>
      <c r="H759" s="13">
        <f t="shared" ca="1" si="272"/>
        <v>1.1342731500000001</v>
      </c>
      <c r="I759" s="12">
        <f t="shared" si="267"/>
        <v>7.0000000000000007E-2</v>
      </c>
      <c r="J759" s="34">
        <f t="shared" si="273"/>
        <v>44061</v>
      </c>
      <c r="K759" s="2">
        <f t="shared" si="274"/>
        <v>514</v>
      </c>
      <c r="L759" s="17">
        <f t="shared" si="275"/>
        <v>515</v>
      </c>
      <c r="M759" s="11">
        <f t="shared" si="276"/>
        <v>1.148286293</v>
      </c>
      <c r="N759" s="11">
        <f t="shared" ca="1" si="277"/>
        <v>1.302470311</v>
      </c>
      <c r="O759" s="17">
        <f t="shared" si="278"/>
        <v>0</v>
      </c>
      <c r="P759" s="13">
        <f t="shared" ca="1" si="279"/>
        <v>302.47031099999998</v>
      </c>
      <c r="Q759" s="20">
        <f t="shared" si="265"/>
        <v>0</v>
      </c>
      <c r="R759" s="13">
        <f t="shared" si="280"/>
        <v>0</v>
      </c>
      <c r="S759" s="4" t="str">
        <f t="shared" si="281"/>
        <v>A+J=</v>
      </c>
      <c r="T759" s="34">
        <f t="shared" si="282"/>
        <v>45383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>
        <f t="shared" si="266"/>
        <v>44809</v>
      </c>
      <c r="B760" s="69">
        <f t="shared" ca="1" si="268"/>
        <v>1302.470311</v>
      </c>
      <c r="C760" s="6">
        <f t="shared" si="269"/>
        <v>1000</v>
      </c>
      <c r="D760" s="12">
        <f ca="1">IF(A760&lt;$B$1,VLOOKUP(A760,[1]DI!$A$4:$B$15000,2,FALSE),0)</f>
        <v>0.13650000000000001</v>
      </c>
      <c r="E760" s="13">
        <f t="shared" ca="1" si="270"/>
        <v>1.00050788</v>
      </c>
      <c r="F760" s="13">
        <f ca="1">(TRUNC(PRODUCT($E$12:$E759),16))</f>
        <v>1.13427314773482</v>
      </c>
      <c r="G760" s="13">
        <f t="shared" si="271"/>
        <v>1</v>
      </c>
      <c r="H760" s="13">
        <f t="shared" ca="1" si="272"/>
        <v>1.1342731500000001</v>
      </c>
      <c r="I760" s="12">
        <f t="shared" si="267"/>
        <v>7.0000000000000007E-2</v>
      </c>
      <c r="J760" s="34">
        <f t="shared" si="273"/>
        <v>44061</v>
      </c>
      <c r="K760" s="2">
        <f t="shared" si="274"/>
        <v>515</v>
      </c>
      <c r="L760" s="17">
        <f t="shared" si="275"/>
        <v>515</v>
      </c>
      <c r="M760" s="11">
        <f t="shared" si="276"/>
        <v>1.148286293</v>
      </c>
      <c r="N760" s="11">
        <f t="shared" ca="1" si="277"/>
        <v>1.302470311</v>
      </c>
      <c r="O760" s="17">
        <f t="shared" si="278"/>
        <v>0</v>
      </c>
      <c r="P760" s="13">
        <f t="shared" ca="1" si="279"/>
        <v>302.47031099999998</v>
      </c>
      <c r="Q760" s="20">
        <f t="shared" si="265"/>
        <v>0</v>
      </c>
      <c r="R760" s="13">
        <f t="shared" si="280"/>
        <v>0</v>
      </c>
      <c r="S760" s="4" t="str">
        <f t="shared" si="281"/>
        <v>A+J=</v>
      </c>
      <c r="T760" s="34">
        <f t="shared" si="282"/>
        <v>45383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>
        <f t="shared" si="266"/>
        <v>44810</v>
      </c>
      <c r="B761" s="69">
        <f t="shared" ca="1" si="268"/>
        <v>1303.481724</v>
      </c>
      <c r="C761" s="6">
        <f t="shared" si="269"/>
        <v>1000</v>
      </c>
      <c r="D761" s="12">
        <f ca="1">IF(A761&lt;$B$1,VLOOKUP(A761,[1]DI!$A$4:$B$15000,2,FALSE),0)</f>
        <v>0.13650000000000001</v>
      </c>
      <c r="E761" s="13">
        <f t="shared" ca="1" si="270"/>
        <v>1.00050788</v>
      </c>
      <c r="F761" s="13">
        <f ca="1">(TRUNC(PRODUCT($E$12:$E760),16))</f>
        <v>1.1348492223811</v>
      </c>
      <c r="G761" s="13">
        <f t="shared" si="271"/>
        <v>1</v>
      </c>
      <c r="H761" s="13">
        <f t="shared" ca="1" si="272"/>
        <v>1.13484922</v>
      </c>
      <c r="I761" s="12">
        <f t="shared" si="267"/>
        <v>7.0000000000000007E-2</v>
      </c>
      <c r="J761" s="34">
        <f t="shared" si="273"/>
        <v>44061</v>
      </c>
      <c r="K761" s="2">
        <f t="shared" si="274"/>
        <v>516</v>
      </c>
      <c r="L761" s="17">
        <f t="shared" si="275"/>
        <v>516</v>
      </c>
      <c r="M761" s="11">
        <f t="shared" si="276"/>
        <v>1.1485946339999999</v>
      </c>
      <c r="N761" s="11">
        <f t="shared" ca="1" si="277"/>
        <v>1.3034817240000001</v>
      </c>
      <c r="O761" s="17">
        <f t="shared" si="278"/>
        <v>0</v>
      </c>
      <c r="P761" s="13">
        <f t="shared" ca="1" si="279"/>
        <v>303.48172399999999</v>
      </c>
      <c r="Q761" s="20">
        <f t="shared" si="265"/>
        <v>0</v>
      </c>
      <c r="R761" s="13">
        <f t="shared" si="280"/>
        <v>0</v>
      </c>
      <c r="S761" s="4" t="str">
        <f t="shared" si="281"/>
        <v>A+J=</v>
      </c>
      <c r="T761" s="34">
        <f t="shared" si="282"/>
        <v>45383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>
        <f t="shared" si="266"/>
        <v>44811</v>
      </c>
      <c r="B762" s="69">
        <f t="shared" ca="1" si="268"/>
        <v>1304.493931</v>
      </c>
      <c r="C762" s="6">
        <f t="shared" si="269"/>
        <v>1000</v>
      </c>
      <c r="D762" s="12">
        <f ca="1">IF(A762&lt;$B$1,VLOOKUP(A762,[1]DI!$A$4:$B$15000,2,FALSE),0)</f>
        <v>0</v>
      </c>
      <c r="E762" s="13">
        <f t="shared" ca="1" si="270"/>
        <v>1</v>
      </c>
      <c r="F762" s="13">
        <f ca="1">(TRUNC(PRODUCT($E$12:$E761),16))</f>
        <v>1.1354255896041601</v>
      </c>
      <c r="G762" s="13">
        <f t="shared" si="271"/>
        <v>1</v>
      </c>
      <c r="H762" s="13">
        <f t="shared" ca="1" si="272"/>
        <v>1.1354255900000001</v>
      </c>
      <c r="I762" s="12">
        <f t="shared" si="267"/>
        <v>7.0000000000000007E-2</v>
      </c>
      <c r="J762" s="34">
        <f t="shared" si="273"/>
        <v>44061</v>
      </c>
      <c r="K762" s="2">
        <f t="shared" si="274"/>
        <v>516</v>
      </c>
      <c r="L762" s="17">
        <f t="shared" si="275"/>
        <v>517</v>
      </c>
      <c r="M762" s="11">
        <f t="shared" si="276"/>
        <v>1.1489030570000001</v>
      </c>
      <c r="N762" s="11">
        <f t="shared" ca="1" si="277"/>
        <v>1.3044939310000001</v>
      </c>
      <c r="O762" s="17">
        <f t="shared" si="278"/>
        <v>0</v>
      </c>
      <c r="P762" s="13">
        <f t="shared" ca="1" si="279"/>
        <v>304.49393099999998</v>
      </c>
      <c r="Q762" s="20">
        <f t="shared" si="265"/>
        <v>0</v>
      </c>
      <c r="R762" s="13">
        <f t="shared" si="280"/>
        <v>0</v>
      </c>
      <c r="S762" s="4" t="str">
        <f t="shared" si="281"/>
        <v>A+J=</v>
      </c>
      <c r="T762" s="34">
        <f t="shared" si="282"/>
        <v>45383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>
        <f t="shared" si="266"/>
        <v>44812</v>
      </c>
      <c r="B763" s="69">
        <f t="shared" ca="1" si="268"/>
        <v>1304.493931</v>
      </c>
      <c r="C763" s="6">
        <f t="shared" si="269"/>
        <v>1000</v>
      </c>
      <c r="D763" s="12">
        <f ca="1">IF(A763&lt;$B$1,VLOOKUP(A763,[1]DI!$A$4:$B$15000,2,FALSE),0)</f>
        <v>0.13650000000000001</v>
      </c>
      <c r="E763" s="13">
        <f t="shared" ca="1" si="270"/>
        <v>1.00050788</v>
      </c>
      <c r="F763" s="13">
        <f ca="1">(TRUNC(PRODUCT($E$12:$E762),16))</f>
        <v>1.1354255896041601</v>
      </c>
      <c r="G763" s="13">
        <f t="shared" si="271"/>
        <v>1</v>
      </c>
      <c r="H763" s="13">
        <f t="shared" ca="1" si="272"/>
        <v>1.1354255900000001</v>
      </c>
      <c r="I763" s="12">
        <f t="shared" si="267"/>
        <v>7.0000000000000007E-2</v>
      </c>
      <c r="J763" s="34">
        <f t="shared" si="273"/>
        <v>44061</v>
      </c>
      <c r="K763" s="2">
        <f t="shared" si="274"/>
        <v>517</v>
      </c>
      <c r="L763" s="17">
        <f t="shared" si="275"/>
        <v>517</v>
      </c>
      <c r="M763" s="11">
        <f t="shared" si="276"/>
        <v>1.1489030570000001</v>
      </c>
      <c r="N763" s="11">
        <f t="shared" ca="1" si="277"/>
        <v>1.3044939310000001</v>
      </c>
      <c r="O763" s="17">
        <f t="shared" si="278"/>
        <v>0</v>
      </c>
      <c r="P763" s="13">
        <f t="shared" ca="1" si="279"/>
        <v>304.49393099999998</v>
      </c>
      <c r="Q763" s="20">
        <f t="shared" si="265"/>
        <v>0</v>
      </c>
      <c r="R763" s="13">
        <f t="shared" si="280"/>
        <v>0</v>
      </c>
      <c r="S763" s="4" t="str">
        <f t="shared" si="281"/>
        <v>A+J=</v>
      </c>
      <c r="T763" s="34">
        <f t="shared" si="282"/>
        <v>45383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>
        <f t="shared" si="266"/>
        <v>44813</v>
      </c>
      <c r="B764" s="69">
        <f t="shared" ca="1" si="268"/>
        <v>1305.506922</v>
      </c>
      <c r="C764" s="6">
        <f t="shared" si="269"/>
        <v>1000</v>
      </c>
      <c r="D764" s="12">
        <f ca="1">IF(A764&lt;$B$1,VLOOKUP(A764,[1]DI!$A$4:$B$15000,2,FALSE),0)</f>
        <v>0.13650000000000001</v>
      </c>
      <c r="E764" s="13">
        <f t="shared" ca="1" si="270"/>
        <v>1.00050788</v>
      </c>
      <c r="F764" s="13">
        <f ca="1">(TRUNC(PRODUCT($E$12:$E763),16))</f>
        <v>1.1360022495526101</v>
      </c>
      <c r="G764" s="13">
        <f t="shared" si="271"/>
        <v>1</v>
      </c>
      <c r="H764" s="13">
        <f t="shared" ca="1" si="272"/>
        <v>1.13600225</v>
      </c>
      <c r="I764" s="12">
        <f t="shared" si="267"/>
        <v>7.0000000000000007E-2</v>
      </c>
      <c r="J764" s="34">
        <f t="shared" si="273"/>
        <v>44061</v>
      </c>
      <c r="K764" s="2">
        <f t="shared" si="274"/>
        <v>518</v>
      </c>
      <c r="L764" s="17">
        <f t="shared" si="275"/>
        <v>518</v>
      </c>
      <c r="M764" s="11">
        <f t="shared" si="276"/>
        <v>1.149211564</v>
      </c>
      <c r="N764" s="11">
        <f t="shared" ca="1" si="277"/>
        <v>1.305506922</v>
      </c>
      <c r="O764" s="17">
        <f t="shared" si="278"/>
        <v>0</v>
      </c>
      <c r="P764" s="13">
        <f t="shared" ca="1" si="279"/>
        <v>305.50692199999997</v>
      </c>
      <c r="Q764" s="20">
        <f t="shared" si="265"/>
        <v>0</v>
      </c>
      <c r="R764" s="13">
        <f t="shared" si="280"/>
        <v>0</v>
      </c>
      <c r="S764" s="4" t="str">
        <f t="shared" si="281"/>
        <v>A+J=</v>
      </c>
      <c r="T764" s="34">
        <f t="shared" si="282"/>
        <v>45383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>
        <f t="shared" si="266"/>
        <v>44814</v>
      </c>
      <c r="B765" s="69">
        <f t="shared" ca="1" si="268"/>
        <v>1306.520696</v>
      </c>
      <c r="C765" s="6">
        <f t="shared" si="269"/>
        <v>1000</v>
      </c>
      <c r="D765" s="12">
        <f ca="1">IF(A765&lt;$B$1,VLOOKUP(A765,[1]DI!$A$4:$B$15000,2,FALSE),0)</f>
        <v>0</v>
      </c>
      <c r="E765" s="13">
        <f t="shared" ca="1" si="270"/>
        <v>1</v>
      </c>
      <c r="F765" s="13">
        <f ca="1">(TRUNC(PRODUCT($E$12:$E764),16))</f>
        <v>1.13657920237511</v>
      </c>
      <c r="G765" s="13">
        <f t="shared" si="271"/>
        <v>1</v>
      </c>
      <c r="H765" s="13">
        <f t="shared" ca="1" si="272"/>
        <v>1.1365791999999999</v>
      </c>
      <c r="I765" s="12">
        <f t="shared" si="267"/>
        <v>7.0000000000000007E-2</v>
      </c>
      <c r="J765" s="34">
        <f t="shared" si="273"/>
        <v>44061</v>
      </c>
      <c r="K765" s="2">
        <f t="shared" si="274"/>
        <v>518</v>
      </c>
      <c r="L765" s="17">
        <f t="shared" si="275"/>
        <v>519</v>
      </c>
      <c r="M765" s="11">
        <f t="shared" si="276"/>
        <v>1.1495201530000001</v>
      </c>
      <c r="N765" s="11">
        <f t="shared" ca="1" si="277"/>
        <v>1.306520696</v>
      </c>
      <c r="O765" s="17">
        <f t="shared" si="278"/>
        <v>0</v>
      </c>
      <c r="P765" s="13">
        <f t="shared" ca="1" si="279"/>
        <v>306.52069599999999</v>
      </c>
      <c r="Q765" s="20">
        <f t="shared" si="265"/>
        <v>0</v>
      </c>
      <c r="R765" s="13">
        <f t="shared" si="280"/>
        <v>0</v>
      </c>
      <c r="S765" s="4" t="str">
        <f t="shared" si="281"/>
        <v>A+J=</v>
      </c>
      <c r="T765" s="34">
        <f t="shared" si="282"/>
        <v>45383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>
        <f t="shared" si="266"/>
        <v>44815</v>
      </c>
      <c r="B766" s="69">
        <f t="shared" ca="1" si="268"/>
        <v>1306.520696</v>
      </c>
      <c r="C766" s="6">
        <f t="shared" si="269"/>
        <v>1000</v>
      </c>
      <c r="D766" s="12">
        <f ca="1">IF(A766&lt;$B$1,VLOOKUP(A766,[1]DI!$A$4:$B$15000,2,FALSE),0)</f>
        <v>0</v>
      </c>
      <c r="E766" s="13">
        <f t="shared" ca="1" si="270"/>
        <v>1</v>
      </c>
      <c r="F766" s="13">
        <f ca="1">(TRUNC(PRODUCT($E$12:$E765),16))</f>
        <v>1.13657920237511</v>
      </c>
      <c r="G766" s="13">
        <f t="shared" si="271"/>
        <v>1</v>
      </c>
      <c r="H766" s="13">
        <f t="shared" ca="1" si="272"/>
        <v>1.1365791999999999</v>
      </c>
      <c r="I766" s="12">
        <f t="shared" si="267"/>
        <v>7.0000000000000007E-2</v>
      </c>
      <c r="J766" s="34">
        <f t="shared" si="273"/>
        <v>44061</v>
      </c>
      <c r="K766" s="2">
        <f t="shared" si="274"/>
        <v>518</v>
      </c>
      <c r="L766" s="17">
        <f t="shared" si="275"/>
        <v>519</v>
      </c>
      <c r="M766" s="11">
        <f t="shared" si="276"/>
        <v>1.1495201530000001</v>
      </c>
      <c r="N766" s="11">
        <f t="shared" ca="1" si="277"/>
        <v>1.306520696</v>
      </c>
      <c r="O766" s="17">
        <f t="shared" si="278"/>
        <v>0</v>
      </c>
      <c r="P766" s="13">
        <f t="shared" ca="1" si="279"/>
        <v>306.52069599999999</v>
      </c>
      <c r="Q766" s="20">
        <f t="shared" si="265"/>
        <v>0</v>
      </c>
      <c r="R766" s="13">
        <f t="shared" si="280"/>
        <v>0</v>
      </c>
      <c r="S766" s="4" t="str">
        <f t="shared" si="281"/>
        <v>A+J=</v>
      </c>
      <c r="T766" s="34">
        <f t="shared" si="282"/>
        <v>45383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>
        <f t="shared" si="266"/>
        <v>44816</v>
      </c>
      <c r="B767" s="69">
        <f t="shared" ca="1" si="268"/>
        <v>1306.520696</v>
      </c>
      <c r="C767" s="6">
        <f t="shared" si="269"/>
        <v>1000</v>
      </c>
      <c r="D767" s="12">
        <f ca="1">IF(A767&lt;$B$1,VLOOKUP(A767,[1]DI!$A$4:$B$15000,2,FALSE),0)</f>
        <v>0.13650000000000001</v>
      </c>
      <c r="E767" s="13">
        <f t="shared" ca="1" si="270"/>
        <v>1.00050788</v>
      </c>
      <c r="F767" s="13">
        <f ca="1">(TRUNC(PRODUCT($E$12:$E766),16))</f>
        <v>1.13657920237511</v>
      </c>
      <c r="G767" s="13">
        <f t="shared" si="271"/>
        <v>1</v>
      </c>
      <c r="H767" s="13">
        <f t="shared" ca="1" si="272"/>
        <v>1.1365791999999999</v>
      </c>
      <c r="I767" s="12">
        <f t="shared" si="267"/>
        <v>7.0000000000000007E-2</v>
      </c>
      <c r="J767" s="34">
        <f t="shared" si="273"/>
        <v>44061</v>
      </c>
      <c r="K767" s="2">
        <f t="shared" si="274"/>
        <v>519</v>
      </c>
      <c r="L767" s="17">
        <f t="shared" si="275"/>
        <v>519</v>
      </c>
      <c r="M767" s="11">
        <f t="shared" si="276"/>
        <v>1.1495201530000001</v>
      </c>
      <c r="N767" s="11">
        <f t="shared" ca="1" si="277"/>
        <v>1.306520696</v>
      </c>
      <c r="O767" s="17">
        <f t="shared" si="278"/>
        <v>0</v>
      </c>
      <c r="P767" s="13">
        <f t="shared" ca="1" si="279"/>
        <v>306.52069599999999</v>
      </c>
      <c r="Q767" s="20">
        <f t="shared" si="265"/>
        <v>0</v>
      </c>
      <c r="R767" s="13">
        <f t="shared" si="280"/>
        <v>0</v>
      </c>
      <c r="S767" s="4" t="str">
        <f t="shared" si="281"/>
        <v>A+J=</v>
      </c>
      <c r="T767" s="34">
        <f t="shared" si="282"/>
        <v>45383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>
        <f t="shared" si="266"/>
        <v>44817</v>
      </c>
      <c r="B768" s="69">
        <f t="shared" ca="1" si="268"/>
        <v>1307.5352659999999</v>
      </c>
      <c r="C768" s="6">
        <f t="shared" si="269"/>
        <v>1000</v>
      </c>
      <c r="D768" s="12">
        <f ca="1">IF(A768&lt;$B$1,VLOOKUP(A768,[1]DI!$A$4:$B$15000,2,FALSE),0)</f>
        <v>0.13650000000000001</v>
      </c>
      <c r="E768" s="13">
        <f t="shared" ca="1" si="270"/>
        <v>1.00050788</v>
      </c>
      <c r="F768" s="13">
        <f ca="1">(TRUNC(PRODUCT($E$12:$E767),16))</f>
        <v>1.13715644822041</v>
      </c>
      <c r="G768" s="13">
        <f t="shared" si="271"/>
        <v>1</v>
      </c>
      <c r="H768" s="13">
        <f t="shared" ca="1" si="272"/>
        <v>1.13715645</v>
      </c>
      <c r="I768" s="12">
        <f t="shared" si="267"/>
        <v>7.0000000000000007E-2</v>
      </c>
      <c r="J768" s="34">
        <f t="shared" si="273"/>
        <v>44061</v>
      </c>
      <c r="K768" s="2">
        <f t="shared" si="274"/>
        <v>520</v>
      </c>
      <c r="L768" s="17">
        <f t="shared" si="275"/>
        <v>520</v>
      </c>
      <c r="M768" s="11">
        <f t="shared" si="276"/>
        <v>1.149828826</v>
      </c>
      <c r="N768" s="11">
        <f t="shared" ca="1" si="277"/>
        <v>1.3075352659999999</v>
      </c>
      <c r="O768" s="17">
        <f t="shared" si="278"/>
        <v>0</v>
      </c>
      <c r="P768" s="13">
        <f t="shared" ca="1" si="279"/>
        <v>307.53526599999998</v>
      </c>
      <c r="Q768" s="20">
        <f t="shared" si="265"/>
        <v>0</v>
      </c>
      <c r="R768" s="13">
        <f t="shared" si="280"/>
        <v>0</v>
      </c>
      <c r="S768" s="4" t="str">
        <f t="shared" si="281"/>
        <v>A+J=</v>
      </c>
      <c r="T768" s="34">
        <f t="shared" si="282"/>
        <v>45383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>
        <f t="shared" si="266"/>
        <v>44818</v>
      </c>
      <c r="B769" s="69">
        <f t="shared" ca="1" si="268"/>
        <v>1308.5506190000001</v>
      </c>
      <c r="C769" s="6">
        <f t="shared" si="269"/>
        <v>1000</v>
      </c>
      <c r="D769" s="12">
        <f ca="1">IF(A769&lt;$B$1,VLOOKUP(A769,[1]DI!$A$4:$B$15000,2,FALSE),0)</f>
        <v>0.13650000000000001</v>
      </c>
      <c r="E769" s="13">
        <f t="shared" ca="1" si="270"/>
        <v>1.00050788</v>
      </c>
      <c r="F769" s="13">
        <f ca="1">(TRUNC(PRODUCT($E$12:$E768),16))</f>
        <v>1.13773398723733</v>
      </c>
      <c r="G769" s="13">
        <f t="shared" si="271"/>
        <v>1</v>
      </c>
      <c r="H769" s="13">
        <f t="shared" ca="1" si="272"/>
        <v>1.1377339900000001</v>
      </c>
      <c r="I769" s="12">
        <f t="shared" si="267"/>
        <v>7.0000000000000007E-2</v>
      </c>
      <c r="J769" s="34">
        <f t="shared" si="273"/>
        <v>44061</v>
      </c>
      <c r="K769" s="2">
        <f t="shared" si="274"/>
        <v>521</v>
      </c>
      <c r="L769" s="17">
        <f t="shared" si="275"/>
        <v>521</v>
      </c>
      <c r="M769" s="11">
        <f t="shared" si="276"/>
        <v>1.1501375810000001</v>
      </c>
      <c r="N769" s="11">
        <f t="shared" ca="1" si="277"/>
        <v>1.308550619</v>
      </c>
      <c r="O769" s="17">
        <f t="shared" si="278"/>
        <v>0</v>
      </c>
      <c r="P769" s="13">
        <f t="shared" ca="1" si="279"/>
        <v>308.55061899999998</v>
      </c>
      <c r="Q769" s="20">
        <f t="shared" si="265"/>
        <v>0</v>
      </c>
      <c r="R769" s="13">
        <f t="shared" si="280"/>
        <v>0</v>
      </c>
      <c r="S769" s="4" t="str">
        <f t="shared" si="281"/>
        <v>A+J=</v>
      </c>
      <c r="T769" s="34">
        <f t="shared" si="282"/>
        <v>45383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>
        <f t="shared" si="266"/>
        <v>44819</v>
      </c>
      <c r="B770" s="69">
        <f t="shared" ca="1" si="268"/>
        <v>1309.5667570000001</v>
      </c>
      <c r="C770" s="6">
        <f t="shared" si="269"/>
        <v>1000</v>
      </c>
      <c r="D770" s="12">
        <f ca="1">IF(A770&lt;$B$1,VLOOKUP(A770,[1]DI!$A$4:$B$15000,2,FALSE),0)</f>
        <v>0.13650000000000001</v>
      </c>
      <c r="E770" s="13">
        <f t="shared" ca="1" si="270"/>
        <v>1.00050788</v>
      </c>
      <c r="F770" s="13">
        <f ca="1">(TRUNC(PRODUCT($E$12:$E769),16))</f>
        <v>1.1383118195747699</v>
      </c>
      <c r="G770" s="13">
        <f t="shared" si="271"/>
        <v>1</v>
      </c>
      <c r="H770" s="13">
        <f t="shared" ca="1" si="272"/>
        <v>1.13831182</v>
      </c>
      <c r="I770" s="12">
        <f t="shared" si="267"/>
        <v>7.0000000000000007E-2</v>
      </c>
      <c r="J770" s="34">
        <f t="shared" si="273"/>
        <v>44061</v>
      </c>
      <c r="K770" s="2">
        <f t="shared" si="274"/>
        <v>522</v>
      </c>
      <c r="L770" s="17">
        <f t="shared" si="275"/>
        <v>522</v>
      </c>
      <c r="M770" s="11">
        <f t="shared" si="276"/>
        <v>1.1504464190000001</v>
      </c>
      <c r="N770" s="11">
        <f t="shared" ca="1" si="277"/>
        <v>1.309566757</v>
      </c>
      <c r="O770" s="17">
        <f t="shared" si="278"/>
        <v>0</v>
      </c>
      <c r="P770" s="13">
        <f t="shared" ca="1" si="279"/>
        <v>309.566757</v>
      </c>
      <c r="Q770" s="20">
        <f t="shared" si="265"/>
        <v>0</v>
      </c>
      <c r="R770" s="13">
        <f t="shared" si="280"/>
        <v>0</v>
      </c>
      <c r="S770" s="4" t="str">
        <f t="shared" si="281"/>
        <v>A+J=</v>
      </c>
      <c r="T770" s="34">
        <f t="shared" si="282"/>
        <v>45383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>
        <f t="shared" si="266"/>
        <v>44820</v>
      </c>
      <c r="B771" s="69">
        <f t="shared" ca="1" si="268"/>
        <v>1310.5836919999999</v>
      </c>
      <c r="C771" s="6">
        <f t="shared" si="269"/>
        <v>1000</v>
      </c>
      <c r="D771" s="12">
        <f ca="1">IF(A771&lt;$B$1,VLOOKUP(A771,[1]DI!$A$4:$B$15000,2,FALSE),0)</f>
        <v>0.13650000000000001</v>
      </c>
      <c r="E771" s="13">
        <f t="shared" ca="1" si="270"/>
        <v>1.00050788</v>
      </c>
      <c r="F771" s="13">
        <f ca="1">(TRUNC(PRODUCT($E$12:$E770),16))</f>
        <v>1.1388899453817001</v>
      </c>
      <c r="G771" s="13">
        <f t="shared" si="271"/>
        <v>1</v>
      </c>
      <c r="H771" s="13">
        <f t="shared" ca="1" si="272"/>
        <v>1.13888995</v>
      </c>
      <c r="I771" s="12">
        <f t="shared" si="267"/>
        <v>7.0000000000000007E-2</v>
      </c>
      <c r="J771" s="34">
        <f t="shared" si="273"/>
        <v>44061</v>
      </c>
      <c r="K771" s="2">
        <f t="shared" si="274"/>
        <v>523</v>
      </c>
      <c r="L771" s="17">
        <f t="shared" si="275"/>
        <v>523</v>
      </c>
      <c r="M771" s="11">
        <f t="shared" si="276"/>
        <v>1.1507553399999999</v>
      </c>
      <c r="N771" s="11">
        <f t="shared" ca="1" si="277"/>
        <v>1.310583692</v>
      </c>
      <c r="O771" s="17">
        <f t="shared" si="278"/>
        <v>0</v>
      </c>
      <c r="P771" s="13">
        <f t="shared" ca="1" si="279"/>
        <v>310.58369199999999</v>
      </c>
      <c r="Q771" s="20">
        <f t="shared" si="265"/>
        <v>0</v>
      </c>
      <c r="R771" s="13">
        <f t="shared" si="280"/>
        <v>0</v>
      </c>
      <c r="S771" s="4" t="str">
        <f t="shared" si="281"/>
        <v>A+J=</v>
      </c>
      <c r="T771" s="34">
        <f t="shared" si="282"/>
        <v>45383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>
        <f t="shared" si="266"/>
        <v>44821</v>
      </c>
      <c r="B772" s="69">
        <f t="shared" ca="1" si="268"/>
        <v>1311.6014</v>
      </c>
      <c r="C772" s="6">
        <f t="shared" si="269"/>
        <v>1000</v>
      </c>
      <c r="D772" s="12">
        <f ca="1">IF(A772&lt;$B$1,VLOOKUP(A772,[1]DI!$A$4:$B$15000,2,FALSE),0)</f>
        <v>0</v>
      </c>
      <c r="E772" s="13">
        <f t="shared" ca="1" si="270"/>
        <v>1</v>
      </c>
      <c r="F772" s="13">
        <f ca="1">(TRUNC(PRODUCT($E$12:$E771),16))</f>
        <v>1.13946836480716</v>
      </c>
      <c r="G772" s="13">
        <f t="shared" si="271"/>
        <v>1</v>
      </c>
      <c r="H772" s="13">
        <f t="shared" ca="1" si="272"/>
        <v>1.13946836</v>
      </c>
      <c r="I772" s="12">
        <f t="shared" si="267"/>
        <v>7.0000000000000007E-2</v>
      </c>
      <c r="J772" s="34">
        <f t="shared" si="273"/>
        <v>44061</v>
      </c>
      <c r="K772" s="2">
        <f t="shared" si="274"/>
        <v>523</v>
      </c>
      <c r="L772" s="17">
        <f t="shared" si="275"/>
        <v>524</v>
      </c>
      <c r="M772" s="11">
        <f t="shared" si="276"/>
        <v>1.1510643439999999</v>
      </c>
      <c r="N772" s="11">
        <f t="shared" ca="1" si="277"/>
        <v>1.3116014</v>
      </c>
      <c r="O772" s="17">
        <f t="shared" si="278"/>
        <v>0</v>
      </c>
      <c r="P772" s="13">
        <f t="shared" ca="1" si="279"/>
        <v>311.60140000000001</v>
      </c>
      <c r="Q772" s="20">
        <f t="shared" si="265"/>
        <v>0</v>
      </c>
      <c r="R772" s="13">
        <f t="shared" si="280"/>
        <v>0</v>
      </c>
      <c r="S772" s="4" t="str">
        <f t="shared" si="281"/>
        <v>A+J=</v>
      </c>
      <c r="T772" s="34">
        <f t="shared" si="282"/>
        <v>45383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>
        <f t="shared" si="266"/>
        <v>44822</v>
      </c>
      <c r="B773" s="69">
        <f t="shared" ca="1" si="268"/>
        <v>1311.6014</v>
      </c>
      <c r="C773" s="6">
        <f t="shared" si="269"/>
        <v>1000</v>
      </c>
      <c r="D773" s="12">
        <f ca="1">IF(A773&lt;$B$1,VLOOKUP(A773,[1]DI!$A$4:$B$15000,2,FALSE),0)</f>
        <v>0</v>
      </c>
      <c r="E773" s="13">
        <f t="shared" ca="1" si="270"/>
        <v>1</v>
      </c>
      <c r="F773" s="13">
        <f ca="1">(TRUNC(PRODUCT($E$12:$E772),16))</f>
        <v>1.13946836480716</v>
      </c>
      <c r="G773" s="13">
        <f t="shared" si="271"/>
        <v>1</v>
      </c>
      <c r="H773" s="13">
        <f t="shared" ca="1" si="272"/>
        <v>1.13946836</v>
      </c>
      <c r="I773" s="12">
        <f t="shared" si="267"/>
        <v>7.0000000000000007E-2</v>
      </c>
      <c r="J773" s="34">
        <f t="shared" si="273"/>
        <v>44061</v>
      </c>
      <c r="K773" s="2">
        <f t="shared" si="274"/>
        <v>523</v>
      </c>
      <c r="L773" s="17">
        <f t="shared" si="275"/>
        <v>524</v>
      </c>
      <c r="M773" s="11">
        <f t="shared" si="276"/>
        <v>1.1510643439999999</v>
      </c>
      <c r="N773" s="11">
        <f t="shared" ca="1" si="277"/>
        <v>1.3116014</v>
      </c>
      <c r="O773" s="17">
        <f t="shared" si="278"/>
        <v>0</v>
      </c>
      <c r="P773" s="13">
        <f t="shared" ca="1" si="279"/>
        <v>311.60140000000001</v>
      </c>
      <c r="Q773" s="20">
        <f t="shared" si="265"/>
        <v>0</v>
      </c>
      <c r="R773" s="13">
        <f t="shared" si="280"/>
        <v>0</v>
      </c>
      <c r="S773" s="4" t="str">
        <f t="shared" si="281"/>
        <v>A+J=</v>
      </c>
      <c r="T773" s="34">
        <f t="shared" si="282"/>
        <v>45383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>
        <f t="shared" si="266"/>
        <v>44823</v>
      </c>
      <c r="B774" s="69">
        <f t="shared" ca="1" si="268"/>
        <v>1311.6014</v>
      </c>
      <c r="C774" s="6">
        <f t="shared" si="269"/>
        <v>1000</v>
      </c>
      <c r="D774" s="12">
        <f ca="1">IF(A774&lt;$B$1,VLOOKUP(A774,[1]DI!$A$4:$B$15000,2,FALSE),0)</f>
        <v>0.13650000000000001</v>
      </c>
      <c r="E774" s="13">
        <f t="shared" ca="1" si="270"/>
        <v>1.00050788</v>
      </c>
      <c r="F774" s="13">
        <f ca="1">(TRUNC(PRODUCT($E$12:$E773),16))</f>
        <v>1.13946836480716</v>
      </c>
      <c r="G774" s="13">
        <f t="shared" si="271"/>
        <v>1</v>
      </c>
      <c r="H774" s="13">
        <f t="shared" ca="1" si="272"/>
        <v>1.13946836</v>
      </c>
      <c r="I774" s="12">
        <f t="shared" si="267"/>
        <v>7.0000000000000007E-2</v>
      </c>
      <c r="J774" s="34">
        <f t="shared" si="273"/>
        <v>44061</v>
      </c>
      <c r="K774" s="2">
        <f t="shared" si="274"/>
        <v>524</v>
      </c>
      <c r="L774" s="17">
        <f t="shared" si="275"/>
        <v>524</v>
      </c>
      <c r="M774" s="11">
        <f t="shared" si="276"/>
        <v>1.1510643439999999</v>
      </c>
      <c r="N774" s="11">
        <f t="shared" ca="1" si="277"/>
        <v>1.3116014</v>
      </c>
      <c r="O774" s="17">
        <f t="shared" si="278"/>
        <v>0</v>
      </c>
      <c r="P774" s="13">
        <f t="shared" ca="1" si="279"/>
        <v>311.60140000000001</v>
      </c>
      <c r="Q774" s="20">
        <f t="shared" si="265"/>
        <v>0</v>
      </c>
      <c r="R774" s="13">
        <f t="shared" si="280"/>
        <v>0</v>
      </c>
      <c r="S774" s="4" t="str">
        <f t="shared" si="281"/>
        <v>A+J=</v>
      </c>
      <c r="T774" s="34">
        <f t="shared" si="282"/>
        <v>45383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>
        <f t="shared" si="266"/>
        <v>44824</v>
      </c>
      <c r="B775" s="69">
        <f t="shared" ca="1" si="268"/>
        <v>1312.6199179999999</v>
      </c>
      <c r="C775" s="6">
        <f t="shared" si="269"/>
        <v>1000</v>
      </c>
      <c r="D775" s="12">
        <f ca="1">IF(A775&lt;$B$1,VLOOKUP(A775,[1]DI!$A$4:$B$15000,2,FALSE),0)</f>
        <v>0.13650000000000001</v>
      </c>
      <c r="E775" s="13">
        <f t="shared" ca="1" si="270"/>
        <v>1.00050788</v>
      </c>
      <c r="F775" s="13">
        <f ca="1">(TRUNC(PRODUCT($E$12:$E774),16))</f>
        <v>1.14004707800028</v>
      </c>
      <c r="G775" s="13">
        <f t="shared" si="271"/>
        <v>1</v>
      </c>
      <c r="H775" s="13">
        <f t="shared" ca="1" si="272"/>
        <v>1.14004708</v>
      </c>
      <c r="I775" s="12">
        <f t="shared" si="267"/>
        <v>7.0000000000000007E-2</v>
      </c>
      <c r="J775" s="34">
        <f t="shared" si="273"/>
        <v>44061</v>
      </c>
      <c r="K775" s="2">
        <f t="shared" si="274"/>
        <v>525</v>
      </c>
      <c r="L775" s="17">
        <f t="shared" si="275"/>
        <v>525</v>
      </c>
      <c r="M775" s="11">
        <f t="shared" si="276"/>
        <v>1.1513734309999999</v>
      </c>
      <c r="N775" s="11">
        <f t="shared" ca="1" si="277"/>
        <v>1.312619918</v>
      </c>
      <c r="O775" s="17">
        <f t="shared" si="278"/>
        <v>0</v>
      </c>
      <c r="P775" s="13">
        <f t="shared" ca="1" si="279"/>
        <v>312.61991799999998</v>
      </c>
      <c r="Q775" s="20">
        <f t="shared" si="265"/>
        <v>0</v>
      </c>
      <c r="R775" s="13">
        <f t="shared" si="280"/>
        <v>0</v>
      </c>
      <c r="S775" s="4" t="str">
        <f t="shared" si="281"/>
        <v>A+J=</v>
      </c>
      <c r="T775" s="34">
        <f t="shared" si="282"/>
        <v>45383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>
        <f t="shared" si="266"/>
        <v>44825</v>
      </c>
      <c r="B776" s="69">
        <f t="shared" ca="1" si="268"/>
        <v>1313.639222</v>
      </c>
      <c r="C776" s="6">
        <f t="shared" si="269"/>
        <v>1000</v>
      </c>
      <c r="D776" s="12">
        <f ca="1">IF(A776&lt;$B$1,VLOOKUP(A776,[1]DI!$A$4:$B$15000,2,FALSE),0)</f>
        <v>0.13650000000000001</v>
      </c>
      <c r="E776" s="13">
        <f t="shared" ca="1" si="270"/>
        <v>1.00050788</v>
      </c>
      <c r="F776" s="13">
        <f ca="1">(TRUNC(PRODUCT($E$12:$E775),16))</f>
        <v>1.1406260851102501</v>
      </c>
      <c r="G776" s="13">
        <f t="shared" si="271"/>
        <v>1</v>
      </c>
      <c r="H776" s="13">
        <f t="shared" ca="1" si="272"/>
        <v>1.14062609</v>
      </c>
      <c r="I776" s="12">
        <f t="shared" si="267"/>
        <v>7.0000000000000007E-2</v>
      </c>
      <c r="J776" s="34">
        <f t="shared" si="273"/>
        <v>44061</v>
      </c>
      <c r="K776" s="2">
        <f t="shared" si="274"/>
        <v>526</v>
      </c>
      <c r="L776" s="17">
        <f t="shared" si="275"/>
        <v>526</v>
      </c>
      <c r="M776" s="11">
        <f t="shared" si="276"/>
        <v>1.1516826010000001</v>
      </c>
      <c r="N776" s="11">
        <f t="shared" ca="1" si="277"/>
        <v>1.3136392219999999</v>
      </c>
      <c r="O776" s="17">
        <f t="shared" si="278"/>
        <v>0</v>
      </c>
      <c r="P776" s="13">
        <f t="shared" ca="1" si="279"/>
        <v>313.63922200000002</v>
      </c>
      <c r="Q776" s="20">
        <f t="shared" si="265"/>
        <v>0</v>
      </c>
      <c r="R776" s="13">
        <f t="shared" si="280"/>
        <v>0</v>
      </c>
      <c r="S776" s="4" t="str">
        <f t="shared" si="281"/>
        <v>A+J=</v>
      </c>
      <c r="T776" s="34">
        <f t="shared" si="282"/>
        <v>45383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>
        <f t="shared" si="266"/>
        <v>44826</v>
      </c>
      <c r="B777" s="69">
        <f t="shared" ca="1" si="268"/>
        <v>1314.6593130000001</v>
      </c>
      <c r="C777" s="6">
        <f t="shared" si="269"/>
        <v>1000</v>
      </c>
      <c r="D777" s="12">
        <f ca="1">IF(A777&lt;$B$1,VLOOKUP(A777,[1]DI!$A$4:$B$15000,2,FALSE),0)</f>
        <v>0.13650000000000001</v>
      </c>
      <c r="E777" s="13">
        <f t="shared" ca="1" si="270"/>
        <v>1.00050788</v>
      </c>
      <c r="F777" s="13">
        <f ca="1">(TRUNC(PRODUCT($E$12:$E776),16))</f>
        <v>1.14120538628636</v>
      </c>
      <c r="G777" s="13">
        <f t="shared" si="271"/>
        <v>1</v>
      </c>
      <c r="H777" s="13">
        <f t="shared" ca="1" si="272"/>
        <v>1.1412053900000001</v>
      </c>
      <c r="I777" s="12">
        <f t="shared" si="267"/>
        <v>7.0000000000000007E-2</v>
      </c>
      <c r="J777" s="34">
        <f t="shared" si="273"/>
        <v>44061</v>
      </c>
      <c r="K777" s="2">
        <f t="shared" si="274"/>
        <v>527</v>
      </c>
      <c r="L777" s="17">
        <f t="shared" si="275"/>
        <v>527</v>
      </c>
      <c r="M777" s="11">
        <f t="shared" si="276"/>
        <v>1.151991854</v>
      </c>
      <c r="N777" s="11">
        <f t="shared" ca="1" si="277"/>
        <v>1.3146593129999999</v>
      </c>
      <c r="O777" s="17">
        <f t="shared" si="278"/>
        <v>0</v>
      </c>
      <c r="P777" s="13">
        <f t="shared" ca="1" si="279"/>
        <v>314.659313</v>
      </c>
      <c r="Q777" s="20">
        <f t="shared" si="265"/>
        <v>0</v>
      </c>
      <c r="R777" s="13">
        <f t="shared" si="280"/>
        <v>0</v>
      </c>
      <c r="S777" s="4" t="str">
        <f t="shared" si="281"/>
        <v>A+J=</v>
      </c>
      <c r="T777" s="34">
        <f t="shared" si="282"/>
        <v>45383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>
        <f t="shared" si="266"/>
        <v>44827</v>
      </c>
      <c r="B778" s="69">
        <f t="shared" ca="1" si="268"/>
        <v>1315.6801909999999</v>
      </c>
      <c r="C778" s="6">
        <f t="shared" si="269"/>
        <v>1000</v>
      </c>
      <c r="D778" s="12">
        <f ca="1">IF(A778&lt;$B$1,VLOOKUP(A778,[1]DI!$A$4:$B$15000,2,FALSE),0)</f>
        <v>0.13650000000000001</v>
      </c>
      <c r="E778" s="13">
        <f t="shared" ca="1" si="270"/>
        <v>1.00050788</v>
      </c>
      <c r="F778" s="13">
        <f ca="1">(TRUNC(PRODUCT($E$12:$E777),16))</f>
        <v>1.14178498167794</v>
      </c>
      <c r="G778" s="13">
        <f t="shared" si="271"/>
        <v>1</v>
      </c>
      <c r="H778" s="13">
        <f t="shared" ca="1" si="272"/>
        <v>1.1417849799999999</v>
      </c>
      <c r="I778" s="12">
        <f t="shared" si="267"/>
        <v>7.0000000000000007E-2</v>
      </c>
      <c r="J778" s="34">
        <f t="shared" si="273"/>
        <v>44061</v>
      </c>
      <c r="K778" s="2">
        <f t="shared" si="274"/>
        <v>528</v>
      </c>
      <c r="L778" s="17">
        <f t="shared" si="275"/>
        <v>528</v>
      </c>
      <c r="M778" s="11">
        <f t="shared" si="276"/>
        <v>1.15230119</v>
      </c>
      <c r="N778" s="11">
        <f t="shared" ca="1" si="277"/>
        <v>1.315680191</v>
      </c>
      <c r="O778" s="17">
        <f t="shared" si="278"/>
        <v>0</v>
      </c>
      <c r="P778" s="13">
        <f t="shared" ca="1" si="279"/>
        <v>315.68019099999998</v>
      </c>
      <c r="Q778" s="20">
        <f t="shared" si="265"/>
        <v>0</v>
      </c>
      <c r="R778" s="13">
        <f t="shared" si="280"/>
        <v>0</v>
      </c>
      <c r="S778" s="4" t="str">
        <f t="shared" si="281"/>
        <v>A+J=</v>
      </c>
      <c r="T778" s="34">
        <f t="shared" si="282"/>
        <v>45383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>
        <f t="shared" si="266"/>
        <v>44828</v>
      </c>
      <c r="B779" s="69">
        <f t="shared" ca="1" si="268"/>
        <v>1316.701869</v>
      </c>
      <c r="C779" s="6">
        <f t="shared" si="269"/>
        <v>1000</v>
      </c>
      <c r="D779" s="12">
        <f ca="1">IF(A779&lt;$B$1,VLOOKUP(A779,[1]DI!$A$4:$B$15000,2,FALSE),0)</f>
        <v>0</v>
      </c>
      <c r="E779" s="13">
        <f t="shared" ca="1" si="270"/>
        <v>1</v>
      </c>
      <c r="F779" s="13">
        <f ca="1">(TRUNC(PRODUCT($E$12:$E778),16))</f>
        <v>1.1423648714344401</v>
      </c>
      <c r="G779" s="13">
        <f t="shared" si="271"/>
        <v>1</v>
      </c>
      <c r="H779" s="13">
        <f t="shared" ca="1" si="272"/>
        <v>1.14236487</v>
      </c>
      <c r="I779" s="12">
        <f t="shared" si="267"/>
        <v>7.0000000000000007E-2</v>
      </c>
      <c r="J779" s="34">
        <f t="shared" si="273"/>
        <v>44061</v>
      </c>
      <c r="K779" s="2">
        <f t="shared" si="274"/>
        <v>528</v>
      </c>
      <c r="L779" s="17">
        <f t="shared" si="275"/>
        <v>529</v>
      </c>
      <c r="M779" s="11">
        <f t="shared" si="276"/>
        <v>1.1526106089999999</v>
      </c>
      <c r="N779" s="11">
        <f t="shared" ca="1" si="277"/>
        <v>1.3167018690000001</v>
      </c>
      <c r="O779" s="17">
        <f t="shared" si="278"/>
        <v>0</v>
      </c>
      <c r="P779" s="13">
        <f t="shared" ca="1" si="279"/>
        <v>316.70186899999999</v>
      </c>
      <c r="Q779" s="20">
        <f t="shared" si="265"/>
        <v>0</v>
      </c>
      <c r="R779" s="13">
        <f t="shared" si="280"/>
        <v>0</v>
      </c>
      <c r="S779" s="4" t="str">
        <f t="shared" si="281"/>
        <v>A+J=</v>
      </c>
      <c r="T779" s="34">
        <f t="shared" si="282"/>
        <v>45383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>
        <f t="shared" si="266"/>
        <v>44829</v>
      </c>
      <c r="B780" s="69">
        <f t="shared" ca="1" si="268"/>
        <v>1316.701869</v>
      </c>
      <c r="C780" s="6">
        <f t="shared" si="269"/>
        <v>1000</v>
      </c>
      <c r="D780" s="12">
        <f ca="1">IF(A780&lt;$B$1,VLOOKUP(A780,[1]DI!$A$4:$B$15000,2,FALSE),0)</f>
        <v>0</v>
      </c>
      <c r="E780" s="13">
        <f t="shared" ca="1" si="270"/>
        <v>1</v>
      </c>
      <c r="F780" s="13">
        <f ca="1">(TRUNC(PRODUCT($E$12:$E779),16))</f>
        <v>1.1423648714344401</v>
      </c>
      <c r="G780" s="13">
        <f t="shared" si="271"/>
        <v>1</v>
      </c>
      <c r="H780" s="13">
        <f t="shared" ca="1" si="272"/>
        <v>1.14236487</v>
      </c>
      <c r="I780" s="12">
        <f t="shared" si="267"/>
        <v>7.0000000000000007E-2</v>
      </c>
      <c r="J780" s="34">
        <f t="shared" si="273"/>
        <v>44061</v>
      </c>
      <c r="K780" s="2">
        <f t="shared" si="274"/>
        <v>528</v>
      </c>
      <c r="L780" s="17">
        <f t="shared" si="275"/>
        <v>529</v>
      </c>
      <c r="M780" s="11">
        <f t="shared" si="276"/>
        <v>1.1526106089999999</v>
      </c>
      <c r="N780" s="11">
        <f t="shared" ca="1" si="277"/>
        <v>1.3167018690000001</v>
      </c>
      <c r="O780" s="17">
        <f t="shared" si="278"/>
        <v>0</v>
      </c>
      <c r="P780" s="13">
        <f t="shared" ca="1" si="279"/>
        <v>316.70186899999999</v>
      </c>
      <c r="Q780" s="20">
        <f t="shared" ref="Q780:Q843" si="283">IF($O780&gt;0,VLOOKUP($O780,$W$12:$AC$19,7),0)</f>
        <v>0</v>
      </c>
      <c r="R780" s="13">
        <f t="shared" si="280"/>
        <v>0</v>
      </c>
      <c r="S780" s="4" t="str">
        <f t="shared" si="281"/>
        <v>A+J=</v>
      </c>
      <c r="T780" s="34">
        <f t="shared" si="282"/>
        <v>45383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>
        <f t="shared" ref="A781:A844" si="284">(A780+1)</f>
        <v>44830</v>
      </c>
      <c r="B781" s="69">
        <f t="shared" ca="1" si="268"/>
        <v>1316.701869</v>
      </c>
      <c r="C781" s="6">
        <f t="shared" si="269"/>
        <v>1000</v>
      </c>
      <c r="D781" s="12">
        <f ca="1">IF(A781&lt;$B$1,VLOOKUP(A781,[1]DI!$A$4:$B$15000,2,FALSE),0)</f>
        <v>0.13650000000000001</v>
      </c>
      <c r="E781" s="13">
        <f t="shared" ca="1" si="270"/>
        <v>1.00050788</v>
      </c>
      <c r="F781" s="13">
        <f ca="1">(TRUNC(PRODUCT($E$12:$E780),16))</f>
        <v>1.1423648714344401</v>
      </c>
      <c r="G781" s="13">
        <f t="shared" si="271"/>
        <v>1</v>
      </c>
      <c r="H781" s="13">
        <f t="shared" ca="1" si="272"/>
        <v>1.14236487</v>
      </c>
      <c r="I781" s="12">
        <f t="shared" ref="I781:I844" si="285">I780</f>
        <v>7.0000000000000007E-2</v>
      </c>
      <c r="J781" s="34">
        <f t="shared" si="273"/>
        <v>44061</v>
      </c>
      <c r="K781" s="2">
        <f t="shared" si="274"/>
        <v>529</v>
      </c>
      <c r="L781" s="17">
        <f t="shared" si="275"/>
        <v>529</v>
      </c>
      <c r="M781" s="11">
        <f t="shared" si="276"/>
        <v>1.1526106089999999</v>
      </c>
      <c r="N781" s="11">
        <f t="shared" ca="1" si="277"/>
        <v>1.3167018690000001</v>
      </c>
      <c r="O781" s="17">
        <f t="shared" si="278"/>
        <v>0</v>
      </c>
      <c r="P781" s="13">
        <f t="shared" ca="1" si="279"/>
        <v>316.70186899999999</v>
      </c>
      <c r="Q781" s="20">
        <f t="shared" si="283"/>
        <v>0</v>
      </c>
      <c r="R781" s="13">
        <f t="shared" si="280"/>
        <v>0</v>
      </c>
      <c r="S781" s="4" t="str">
        <f t="shared" si="281"/>
        <v>A+J=</v>
      </c>
      <c r="T781" s="34">
        <f t="shared" si="282"/>
        <v>45383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>
        <f t="shared" si="284"/>
        <v>44831</v>
      </c>
      <c r="B782" s="69">
        <f t="shared" ref="B782:B845" ca="1" si="286">IF(A782&lt;=TODAY(),C782+P782,IF(AND(A782&gt;TODAY(),A782&lt;=$B$1),IF(VLOOKUP(TODAY(),$A$10:$D$5000,4,FALSE)=0,"n.d",C782+P782),"n.d"))</f>
        <v>1317.7243450000001</v>
      </c>
      <c r="C782" s="6">
        <f t="shared" ref="C782:C845" si="287">(C781-R781)</f>
        <v>1000</v>
      </c>
      <c r="D782" s="12">
        <f ca="1">IF(A782&lt;$B$1,VLOOKUP(A782,[1]DI!$A$4:$B$15000,2,FALSE),0)</f>
        <v>0.13650000000000001</v>
      </c>
      <c r="E782" s="13">
        <f t="shared" ref="E782:E845" ca="1" si="288">ROUND(((1+D782)^(1/252)),8)</f>
        <v>1.00050788</v>
      </c>
      <c r="F782" s="13">
        <f ca="1">(TRUNC(PRODUCT($E$12:$E781),16))</f>
        <v>1.14294505570534</v>
      </c>
      <c r="G782" s="13">
        <f t="shared" ref="G782:G845" si="289">IF(O781&gt;0,F781,G781)</f>
        <v>1</v>
      </c>
      <c r="H782" s="13">
        <f t="shared" ref="H782:H845" ca="1" si="290">ROUND(F782/G782,8)</f>
        <v>1.14294506</v>
      </c>
      <c r="I782" s="12">
        <f t="shared" si="285"/>
        <v>7.0000000000000007E-2</v>
      </c>
      <c r="J782" s="34">
        <f t="shared" ref="J782:J845" si="291">IF(O781&gt;0,VLOOKUP(O781,W$12:AG$150,2),J781)</f>
        <v>44061</v>
      </c>
      <c r="K782" s="2">
        <f t="shared" ref="K782:K845" si="292">IF(A782&gt;J782,IF(NETWORKDAYS(J782,A782,$W$21:$W$544)-1=0,1,NETWORKDAYS(J782,A782,$W$21:$W$544)-1),0)</f>
        <v>530</v>
      </c>
      <c r="L782" s="17">
        <f t="shared" ref="L782:L845" si="293">IF(AND(K782=1,K781=1),1,IF(K782&gt;0,IF(K782=K781,K782+1,K782),0))</f>
        <v>530</v>
      </c>
      <c r="M782" s="11">
        <f t="shared" ref="M782:M845" si="294">ROUND((I782+1)^(L782/252),9)</f>
        <v>1.152920111</v>
      </c>
      <c r="N782" s="11">
        <f t="shared" ref="N782:N845" ca="1" si="295">ROUND(H782*M782,9)</f>
        <v>1.317724345</v>
      </c>
      <c r="O782" s="17">
        <f t="shared" ref="O782:O845" si="296">IF(VLOOKUP(A782,X$12:AE$150,8)=VLOOKUP(A781,X$12:AE$150,8),0,VLOOKUP(A782,X$12:AE$150,8))</f>
        <v>0</v>
      </c>
      <c r="P782" s="13">
        <f t="shared" ref="P782:P845" ca="1" si="297">TRUNC(((N782-1)*C782),8)</f>
        <v>317.72434500000003</v>
      </c>
      <c r="Q782" s="20">
        <f t="shared" si="283"/>
        <v>0</v>
      </c>
      <c r="R782" s="13">
        <f t="shared" ref="R782:R845" si="298">IF(Q782&gt;0,TRUNC(Q782*C$12,8),0)</f>
        <v>0</v>
      </c>
      <c r="S782" s="4" t="str">
        <f t="shared" ref="S782:S845" si="299">IF(O781&gt;0,VLOOKUP(O781,W$12:AG$150,10),S781)</f>
        <v>A+J=</v>
      </c>
      <c r="T782" s="34">
        <f t="shared" ref="T782:T845" si="300">IF(O781&gt;0,VLOOKUP(O781,W$12:AG$150,11),T781)</f>
        <v>45383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>
        <f t="shared" si="284"/>
        <v>44832</v>
      </c>
      <c r="B783" s="69">
        <f t="shared" ca="1" si="286"/>
        <v>1318.7475999999999</v>
      </c>
      <c r="C783" s="6">
        <f t="shared" si="287"/>
        <v>1000</v>
      </c>
      <c r="D783" s="12">
        <f ca="1">IF(A783&lt;$B$1,VLOOKUP(A783,[1]DI!$A$4:$B$15000,2,FALSE),0)</f>
        <v>0.13650000000000001</v>
      </c>
      <c r="E783" s="13">
        <f t="shared" ca="1" si="288"/>
        <v>1.00050788</v>
      </c>
      <c r="F783" s="13">
        <f ca="1">(TRUNC(PRODUCT($E$12:$E782),16))</f>
        <v>1.14352553464023</v>
      </c>
      <c r="G783" s="13">
        <f t="shared" si="289"/>
        <v>1</v>
      </c>
      <c r="H783" s="13">
        <f t="shared" ca="1" si="290"/>
        <v>1.14352553</v>
      </c>
      <c r="I783" s="12">
        <f t="shared" si="285"/>
        <v>7.0000000000000007E-2</v>
      </c>
      <c r="J783" s="34">
        <f t="shared" si="291"/>
        <v>44061</v>
      </c>
      <c r="K783" s="2">
        <f t="shared" si="292"/>
        <v>531</v>
      </c>
      <c r="L783" s="17">
        <f t="shared" si="293"/>
        <v>531</v>
      </c>
      <c r="M783" s="11">
        <f t="shared" si="294"/>
        <v>1.153229697</v>
      </c>
      <c r="N783" s="11">
        <f t="shared" ca="1" si="295"/>
        <v>1.3187476</v>
      </c>
      <c r="O783" s="17">
        <f t="shared" si="296"/>
        <v>0</v>
      </c>
      <c r="P783" s="13">
        <f t="shared" ca="1" si="297"/>
        <v>318.74759999999998</v>
      </c>
      <c r="Q783" s="20">
        <f t="shared" si="283"/>
        <v>0</v>
      </c>
      <c r="R783" s="13">
        <f t="shared" si="298"/>
        <v>0</v>
      </c>
      <c r="S783" s="4" t="str">
        <f t="shared" si="299"/>
        <v>A+J=</v>
      </c>
      <c r="T783" s="34">
        <f t="shared" si="300"/>
        <v>45383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>
        <f t="shared" si="284"/>
        <v>44833</v>
      </c>
      <c r="B784" s="69">
        <f t="shared" ca="1" si="286"/>
        <v>1319.7716660000001</v>
      </c>
      <c r="C784" s="6">
        <f t="shared" si="287"/>
        <v>1000</v>
      </c>
      <c r="D784" s="12">
        <f ca="1">IF(A784&lt;$B$1,VLOOKUP(A784,[1]DI!$A$4:$B$15000,2,FALSE),0)</f>
        <v>0.13650000000000001</v>
      </c>
      <c r="E784" s="13">
        <f t="shared" ca="1" si="288"/>
        <v>1.00050788</v>
      </c>
      <c r="F784" s="13">
        <f ca="1">(TRUNC(PRODUCT($E$12:$E783),16))</f>
        <v>1.1441063083887699</v>
      </c>
      <c r="G784" s="13">
        <f t="shared" si="289"/>
        <v>1</v>
      </c>
      <c r="H784" s="13">
        <f t="shared" ca="1" si="290"/>
        <v>1.14410631</v>
      </c>
      <c r="I784" s="12">
        <f t="shared" si="285"/>
        <v>7.0000000000000007E-2</v>
      </c>
      <c r="J784" s="34">
        <f t="shared" si="291"/>
        <v>44061</v>
      </c>
      <c r="K784" s="2">
        <f t="shared" si="292"/>
        <v>532</v>
      </c>
      <c r="L784" s="17">
        <f t="shared" si="293"/>
        <v>532</v>
      </c>
      <c r="M784" s="11">
        <f t="shared" si="294"/>
        <v>1.1535393650000001</v>
      </c>
      <c r="N784" s="11">
        <f t="shared" ca="1" si="295"/>
        <v>1.3197716660000001</v>
      </c>
      <c r="O784" s="17">
        <f t="shared" si="296"/>
        <v>0</v>
      </c>
      <c r="P784" s="13">
        <f t="shared" ca="1" si="297"/>
        <v>319.77166599999998</v>
      </c>
      <c r="Q784" s="20">
        <f t="shared" si="283"/>
        <v>0</v>
      </c>
      <c r="R784" s="13">
        <f t="shared" si="298"/>
        <v>0</v>
      </c>
      <c r="S784" s="4" t="str">
        <f t="shared" si="299"/>
        <v>A+J=</v>
      </c>
      <c r="T784" s="34">
        <f t="shared" si="300"/>
        <v>45383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>
        <f t="shared" si="284"/>
        <v>44834</v>
      </c>
      <c r="B785" s="69">
        <f t="shared" ca="1" si="286"/>
        <v>1320.7965220000001</v>
      </c>
      <c r="C785" s="6">
        <f t="shared" si="287"/>
        <v>1000</v>
      </c>
      <c r="D785" s="12">
        <f ca="1">IF(A785&lt;$B$1,VLOOKUP(A785,[1]DI!$A$4:$B$15000,2,FALSE),0)</f>
        <v>0.13650000000000001</v>
      </c>
      <c r="E785" s="13">
        <f t="shared" ca="1" si="288"/>
        <v>1.00050788</v>
      </c>
      <c r="F785" s="13">
        <f ca="1">(TRUNC(PRODUCT($E$12:$E784),16))</f>
        <v>1.14468737710067</v>
      </c>
      <c r="G785" s="13">
        <f t="shared" si="289"/>
        <v>1</v>
      </c>
      <c r="H785" s="13">
        <f t="shared" ca="1" si="290"/>
        <v>1.1446873799999999</v>
      </c>
      <c r="I785" s="12">
        <f t="shared" si="285"/>
        <v>7.0000000000000007E-2</v>
      </c>
      <c r="J785" s="34">
        <f t="shared" si="291"/>
        <v>44061</v>
      </c>
      <c r="K785" s="2">
        <f t="shared" si="292"/>
        <v>533</v>
      </c>
      <c r="L785" s="17">
        <f t="shared" si="293"/>
        <v>533</v>
      </c>
      <c r="M785" s="11">
        <f t="shared" si="294"/>
        <v>1.153849116</v>
      </c>
      <c r="N785" s="11">
        <f t="shared" ca="1" si="295"/>
        <v>1.320796522</v>
      </c>
      <c r="O785" s="17">
        <f t="shared" si="296"/>
        <v>0</v>
      </c>
      <c r="P785" s="13">
        <f t="shared" ca="1" si="297"/>
        <v>320.79652199999998</v>
      </c>
      <c r="Q785" s="20">
        <f t="shared" si="283"/>
        <v>0</v>
      </c>
      <c r="R785" s="13">
        <f t="shared" si="298"/>
        <v>0</v>
      </c>
      <c r="S785" s="4" t="str">
        <f t="shared" si="299"/>
        <v>A+J=</v>
      </c>
      <c r="T785" s="34">
        <f t="shared" si="300"/>
        <v>45383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>
        <f t="shared" si="284"/>
        <v>44835</v>
      </c>
      <c r="B786" s="69">
        <f t="shared" ca="1" si="286"/>
        <v>1321.8221679999999</v>
      </c>
      <c r="C786" s="6">
        <f t="shared" si="287"/>
        <v>1000</v>
      </c>
      <c r="D786" s="12">
        <f ca="1">IF(A786&lt;$B$1,VLOOKUP(A786,[1]DI!$A$4:$B$15000,2,FALSE),0)</f>
        <v>0</v>
      </c>
      <c r="E786" s="13">
        <f t="shared" ca="1" si="288"/>
        <v>1</v>
      </c>
      <c r="F786" s="13">
        <f ca="1">(TRUNC(PRODUCT($E$12:$E785),16))</f>
        <v>1.14526874092575</v>
      </c>
      <c r="G786" s="13">
        <f t="shared" si="289"/>
        <v>1</v>
      </c>
      <c r="H786" s="13">
        <f t="shared" ca="1" si="290"/>
        <v>1.1452687399999999</v>
      </c>
      <c r="I786" s="12">
        <f t="shared" si="285"/>
        <v>7.0000000000000007E-2</v>
      </c>
      <c r="J786" s="34">
        <f t="shared" si="291"/>
        <v>44061</v>
      </c>
      <c r="K786" s="2">
        <f t="shared" si="292"/>
        <v>533</v>
      </c>
      <c r="L786" s="17">
        <f t="shared" si="293"/>
        <v>534</v>
      </c>
      <c r="M786" s="11">
        <f t="shared" si="294"/>
        <v>1.1541589510000001</v>
      </c>
      <c r="N786" s="11">
        <f t="shared" ca="1" si="295"/>
        <v>1.321822168</v>
      </c>
      <c r="O786" s="17">
        <f t="shared" si="296"/>
        <v>0</v>
      </c>
      <c r="P786" s="13">
        <f t="shared" ca="1" si="297"/>
        <v>321.82216799999998</v>
      </c>
      <c r="Q786" s="20">
        <f t="shared" si="283"/>
        <v>0</v>
      </c>
      <c r="R786" s="13">
        <f t="shared" si="298"/>
        <v>0</v>
      </c>
      <c r="S786" s="4" t="str">
        <f t="shared" si="299"/>
        <v>A+J=</v>
      </c>
      <c r="T786" s="34">
        <f t="shared" si="300"/>
        <v>45383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>
        <f t="shared" si="284"/>
        <v>44836</v>
      </c>
      <c r="B787" s="69">
        <f t="shared" ca="1" si="286"/>
        <v>1321.8221679999999</v>
      </c>
      <c r="C787" s="6">
        <f t="shared" si="287"/>
        <v>1000</v>
      </c>
      <c r="D787" s="12">
        <f ca="1">IF(A787&lt;$B$1,VLOOKUP(A787,[1]DI!$A$4:$B$15000,2,FALSE),0)</f>
        <v>0</v>
      </c>
      <c r="E787" s="13">
        <f t="shared" ca="1" si="288"/>
        <v>1</v>
      </c>
      <c r="F787" s="13">
        <f ca="1">(TRUNC(PRODUCT($E$12:$E786),16))</f>
        <v>1.14526874092575</v>
      </c>
      <c r="G787" s="13">
        <f t="shared" si="289"/>
        <v>1</v>
      </c>
      <c r="H787" s="13">
        <f t="shared" ca="1" si="290"/>
        <v>1.1452687399999999</v>
      </c>
      <c r="I787" s="12">
        <f t="shared" si="285"/>
        <v>7.0000000000000007E-2</v>
      </c>
      <c r="J787" s="34">
        <f t="shared" si="291"/>
        <v>44061</v>
      </c>
      <c r="K787" s="2">
        <f t="shared" si="292"/>
        <v>533</v>
      </c>
      <c r="L787" s="17">
        <f t="shared" si="293"/>
        <v>534</v>
      </c>
      <c r="M787" s="11">
        <f t="shared" si="294"/>
        <v>1.1541589510000001</v>
      </c>
      <c r="N787" s="11">
        <f t="shared" ca="1" si="295"/>
        <v>1.321822168</v>
      </c>
      <c r="O787" s="17">
        <f t="shared" si="296"/>
        <v>0</v>
      </c>
      <c r="P787" s="13">
        <f t="shared" ca="1" si="297"/>
        <v>321.82216799999998</v>
      </c>
      <c r="Q787" s="20">
        <f t="shared" si="283"/>
        <v>0</v>
      </c>
      <c r="R787" s="13">
        <f t="shared" si="298"/>
        <v>0</v>
      </c>
      <c r="S787" s="4" t="str">
        <f t="shared" si="299"/>
        <v>A+J=</v>
      </c>
      <c r="T787" s="34">
        <f t="shared" si="300"/>
        <v>45383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>
        <f t="shared" si="284"/>
        <v>44837</v>
      </c>
      <c r="B788" s="69">
        <f t="shared" ca="1" si="286"/>
        <v>1321.8221679999999</v>
      </c>
      <c r="C788" s="6">
        <f t="shared" si="287"/>
        <v>1000</v>
      </c>
      <c r="D788" s="12">
        <f ca="1">IF(A788&lt;$B$1,VLOOKUP(A788,[1]DI!$A$4:$B$15000,2,FALSE),0)</f>
        <v>0.13650000000000001</v>
      </c>
      <c r="E788" s="13">
        <f t="shared" ca="1" si="288"/>
        <v>1.00050788</v>
      </c>
      <c r="F788" s="13">
        <f ca="1">(TRUNC(PRODUCT($E$12:$E787),16))</f>
        <v>1.14526874092575</v>
      </c>
      <c r="G788" s="13">
        <f t="shared" si="289"/>
        <v>1</v>
      </c>
      <c r="H788" s="13">
        <f t="shared" ca="1" si="290"/>
        <v>1.1452687399999999</v>
      </c>
      <c r="I788" s="12">
        <f t="shared" si="285"/>
        <v>7.0000000000000007E-2</v>
      </c>
      <c r="J788" s="34">
        <f t="shared" si="291"/>
        <v>44061</v>
      </c>
      <c r="K788" s="2">
        <f t="shared" si="292"/>
        <v>534</v>
      </c>
      <c r="L788" s="17">
        <f t="shared" si="293"/>
        <v>534</v>
      </c>
      <c r="M788" s="11">
        <f t="shared" si="294"/>
        <v>1.1541589510000001</v>
      </c>
      <c r="N788" s="11">
        <f t="shared" ca="1" si="295"/>
        <v>1.321822168</v>
      </c>
      <c r="O788" s="17">
        <f t="shared" si="296"/>
        <v>0</v>
      </c>
      <c r="P788" s="13">
        <f t="shared" ca="1" si="297"/>
        <v>321.82216799999998</v>
      </c>
      <c r="Q788" s="20">
        <f t="shared" si="283"/>
        <v>0</v>
      </c>
      <c r="R788" s="13">
        <f t="shared" si="298"/>
        <v>0</v>
      </c>
      <c r="S788" s="4" t="str">
        <f t="shared" si="299"/>
        <v>A+J=</v>
      </c>
      <c r="T788" s="34">
        <f t="shared" si="300"/>
        <v>45383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>
        <f t="shared" si="284"/>
        <v>44838</v>
      </c>
      <c r="B789" s="69">
        <f t="shared" ca="1" si="286"/>
        <v>1322.8486149999999</v>
      </c>
      <c r="C789" s="6">
        <f t="shared" si="287"/>
        <v>1000</v>
      </c>
      <c r="D789" s="12">
        <f ca="1">IF(A789&lt;$B$1,VLOOKUP(A789,[1]DI!$A$4:$B$15000,2,FALSE),0)</f>
        <v>0.13650000000000001</v>
      </c>
      <c r="E789" s="13">
        <f t="shared" ca="1" si="288"/>
        <v>1.00050788</v>
      </c>
      <c r="F789" s="13">
        <f ca="1">(TRUNC(PRODUCT($E$12:$E788),16))</f>
        <v>1.1458504000139</v>
      </c>
      <c r="G789" s="13">
        <f t="shared" si="289"/>
        <v>1</v>
      </c>
      <c r="H789" s="13">
        <f t="shared" ca="1" si="290"/>
        <v>1.1458504</v>
      </c>
      <c r="I789" s="12">
        <f t="shared" si="285"/>
        <v>7.0000000000000007E-2</v>
      </c>
      <c r="J789" s="34">
        <f t="shared" si="291"/>
        <v>44061</v>
      </c>
      <c r="K789" s="2">
        <f t="shared" si="292"/>
        <v>535</v>
      </c>
      <c r="L789" s="17">
        <f t="shared" si="293"/>
        <v>535</v>
      </c>
      <c r="M789" s="11">
        <f t="shared" si="294"/>
        <v>1.154468869</v>
      </c>
      <c r="N789" s="11">
        <f t="shared" ca="1" si="295"/>
        <v>1.3228486150000001</v>
      </c>
      <c r="O789" s="17">
        <f t="shared" si="296"/>
        <v>0</v>
      </c>
      <c r="P789" s="13">
        <f t="shared" ca="1" si="297"/>
        <v>322.848615</v>
      </c>
      <c r="Q789" s="20">
        <f t="shared" si="283"/>
        <v>0</v>
      </c>
      <c r="R789" s="13">
        <f t="shared" si="298"/>
        <v>0</v>
      </c>
      <c r="S789" s="4" t="str">
        <f t="shared" si="299"/>
        <v>A+J=</v>
      </c>
      <c r="T789" s="34">
        <f t="shared" si="300"/>
        <v>45383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>
        <f t="shared" si="284"/>
        <v>44839</v>
      </c>
      <c r="B790" s="69">
        <f t="shared" ca="1" si="286"/>
        <v>1323.8758539999999</v>
      </c>
      <c r="C790" s="6">
        <f t="shared" si="287"/>
        <v>1000</v>
      </c>
      <c r="D790" s="12">
        <f ca="1">IF(A790&lt;$B$1,VLOOKUP(A790,[1]DI!$A$4:$B$15000,2,FALSE),0)</f>
        <v>0.13650000000000001</v>
      </c>
      <c r="E790" s="13">
        <f t="shared" ca="1" si="288"/>
        <v>1.00050788</v>
      </c>
      <c r="F790" s="13">
        <f ca="1">(TRUNC(PRODUCT($E$12:$E789),16))</f>
        <v>1.1464323545150501</v>
      </c>
      <c r="G790" s="13">
        <f t="shared" si="289"/>
        <v>1</v>
      </c>
      <c r="H790" s="13">
        <f t="shared" ca="1" si="290"/>
        <v>1.14643235</v>
      </c>
      <c r="I790" s="12">
        <f t="shared" si="285"/>
        <v>7.0000000000000007E-2</v>
      </c>
      <c r="J790" s="34">
        <f t="shared" si="291"/>
        <v>44061</v>
      </c>
      <c r="K790" s="2">
        <f t="shared" si="292"/>
        <v>536</v>
      </c>
      <c r="L790" s="17">
        <f t="shared" si="293"/>
        <v>536</v>
      </c>
      <c r="M790" s="11">
        <f t="shared" si="294"/>
        <v>1.1547788699999999</v>
      </c>
      <c r="N790" s="11">
        <f t="shared" ca="1" si="295"/>
        <v>1.323875854</v>
      </c>
      <c r="O790" s="17">
        <f t="shared" si="296"/>
        <v>0</v>
      </c>
      <c r="P790" s="13">
        <f t="shared" ca="1" si="297"/>
        <v>323.875854</v>
      </c>
      <c r="Q790" s="20">
        <f t="shared" si="283"/>
        <v>0</v>
      </c>
      <c r="R790" s="13">
        <f t="shared" si="298"/>
        <v>0</v>
      </c>
      <c r="S790" s="4" t="str">
        <f t="shared" si="299"/>
        <v>A+J=</v>
      </c>
      <c r="T790" s="34">
        <f t="shared" si="300"/>
        <v>45383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>
        <f t="shared" si="284"/>
        <v>44840</v>
      </c>
      <c r="B791" s="69">
        <f t="shared" ca="1" si="286"/>
        <v>1324.903896</v>
      </c>
      <c r="C791" s="6">
        <f t="shared" si="287"/>
        <v>1000</v>
      </c>
      <c r="D791" s="12">
        <f ca="1">IF(A791&lt;$B$1,VLOOKUP(A791,[1]DI!$A$4:$B$15000,2,FALSE),0)</f>
        <v>0.13650000000000001</v>
      </c>
      <c r="E791" s="13">
        <f t="shared" ca="1" si="288"/>
        <v>1.00050788</v>
      </c>
      <c r="F791" s="13">
        <f ca="1">(TRUNC(PRODUCT($E$12:$E790),16))</f>
        <v>1.14701460457927</v>
      </c>
      <c r="G791" s="13">
        <f t="shared" si="289"/>
        <v>1</v>
      </c>
      <c r="H791" s="13">
        <f t="shared" ca="1" si="290"/>
        <v>1.1470146000000001</v>
      </c>
      <c r="I791" s="12">
        <f t="shared" si="285"/>
        <v>7.0000000000000007E-2</v>
      </c>
      <c r="J791" s="34">
        <f t="shared" si="291"/>
        <v>44061</v>
      </c>
      <c r="K791" s="2">
        <f t="shared" si="292"/>
        <v>537</v>
      </c>
      <c r="L791" s="17">
        <f t="shared" si="293"/>
        <v>537</v>
      </c>
      <c r="M791" s="11">
        <f t="shared" si="294"/>
        <v>1.1550889550000001</v>
      </c>
      <c r="N791" s="11">
        <f t="shared" ca="1" si="295"/>
        <v>1.3249038959999999</v>
      </c>
      <c r="O791" s="17">
        <f t="shared" si="296"/>
        <v>0</v>
      </c>
      <c r="P791" s="13">
        <f t="shared" ca="1" si="297"/>
        <v>324.90389599999997</v>
      </c>
      <c r="Q791" s="20">
        <f t="shared" si="283"/>
        <v>0</v>
      </c>
      <c r="R791" s="13">
        <f t="shared" si="298"/>
        <v>0</v>
      </c>
      <c r="S791" s="4" t="str">
        <f t="shared" si="299"/>
        <v>A+J=</v>
      </c>
      <c r="T791" s="34">
        <f t="shared" si="300"/>
        <v>45383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>
        <f t="shared" si="284"/>
        <v>44841</v>
      </c>
      <c r="B792" s="69">
        <f t="shared" ca="1" si="286"/>
        <v>1325.93274</v>
      </c>
      <c r="C792" s="6">
        <f t="shared" si="287"/>
        <v>1000</v>
      </c>
      <c r="D792" s="12">
        <f ca="1">IF(A792&lt;$B$1,VLOOKUP(A792,[1]DI!$A$4:$B$15000,2,FALSE),0)</f>
        <v>0.13650000000000001</v>
      </c>
      <c r="E792" s="13">
        <f t="shared" ca="1" si="288"/>
        <v>1.00050788</v>
      </c>
      <c r="F792" s="13">
        <f ca="1">(TRUNC(PRODUCT($E$12:$E791),16))</f>
        <v>1.14759715035664</v>
      </c>
      <c r="G792" s="13">
        <f t="shared" si="289"/>
        <v>1</v>
      </c>
      <c r="H792" s="13">
        <f t="shared" ca="1" si="290"/>
        <v>1.14759715</v>
      </c>
      <c r="I792" s="12">
        <f t="shared" si="285"/>
        <v>7.0000000000000007E-2</v>
      </c>
      <c r="J792" s="34">
        <f t="shared" si="291"/>
        <v>44061</v>
      </c>
      <c r="K792" s="2">
        <f t="shared" si="292"/>
        <v>538</v>
      </c>
      <c r="L792" s="17">
        <f t="shared" si="293"/>
        <v>538</v>
      </c>
      <c r="M792" s="11">
        <f t="shared" si="294"/>
        <v>1.1553991219999999</v>
      </c>
      <c r="N792" s="11">
        <f t="shared" ca="1" si="295"/>
        <v>1.3259327400000001</v>
      </c>
      <c r="O792" s="17">
        <f t="shared" si="296"/>
        <v>0</v>
      </c>
      <c r="P792" s="13">
        <f t="shared" ca="1" si="297"/>
        <v>325.93274000000002</v>
      </c>
      <c r="Q792" s="20">
        <f t="shared" si="283"/>
        <v>0</v>
      </c>
      <c r="R792" s="13">
        <f t="shared" si="298"/>
        <v>0</v>
      </c>
      <c r="S792" s="4" t="str">
        <f t="shared" si="299"/>
        <v>A+J=</v>
      </c>
      <c r="T792" s="34">
        <f t="shared" si="300"/>
        <v>45383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>
        <f t="shared" si="284"/>
        <v>44842</v>
      </c>
      <c r="B793" s="69">
        <f t="shared" ca="1" si="286"/>
        <v>1326.9623759999999</v>
      </c>
      <c r="C793" s="6">
        <f t="shared" si="287"/>
        <v>1000</v>
      </c>
      <c r="D793" s="12">
        <f ca="1">IF(A793&lt;$B$1,VLOOKUP(A793,[1]DI!$A$4:$B$15000,2,FALSE),0)</f>
        <v>0</v>
      </c>
      <c r="E793" s="13">
        <f t="shared" ca="1" si="288"/>
        <v>1</v>
      </c>
      <c r="F793" s="13">
        <f ca="1">(TRUNC(PRODUCT($E$12:$E792),16))</f>
        <v>1.1481799919973601</v>
      </c>
      <c r="G793" s="13">
        <f t="shared" si="289"/>
        <v>1</v>
      </c>
      <c r="H793" s="13">
        <f t="shared" ca="1" si="290"/>
        <v>1.14817999</v>
      </c>
      <c r="I793" s="12">
        <f t="shared" si="285"/>
        <v>7.0000000000000007E-2</v>
      </c>
      <c r="J793" s="34">
        <f t="shared" si="291"/>
        <v>44061</v>
      </c>
      <c r="K793" s="2">
        <f t="shared" si="292"/>
        <v>538</v>
      </c>
      <c r="L793" s="17">
        <f t="shared" si="293"/>
        <v>539</v>
      </c>
      <c r="M793" s="11">
        <f t="shared" si="294"/>
        <v>1.1557093730000001</v>
      </c>
      <c r="N793" s="11">
        <f t="shared" ca="1" si="295"/>
        <v>1.326962376</v>
      </c>
      <c r="O793" s="17">
        <f t="shared" si="296"/>
        <v>0</v>
      </c>
      <c r="P793" s="13">
        <f t="shared" ca="1" si="297"/>
        <v>326.96237600000001</v>
      </c>
      <c r="Q793" s="20">
        <f t="shared" si="283"/>
        <v>0</v>
      </c>
      <c r="R793" s="13">
        <f t="shared" si="298"/>
        <v>0</v>
      </c>
      <c r="S793" s="4" t="str">
        <f t="shared" si="299"/>
        <v>A+J=</v>
      </c>
      <c r="T793" s="34">
        <f t="shared" si="300"/>
        <v>45383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>
        <f t="shared" si="284"/>
        <v>44843</v>
      </c>
      <c r="B794" s="69">
        <f t="shared" ca="1" si="286"/>
        <v>1326.9623759999999</v>
      </c>
      <c r="C794" s="6">
        <f t="shared" si="287"/>
        <v>1000</v>
      </c>
      <c r="D794" s="12">
        <f ca="1">IF(A794&lt;$B$1,VLOOKUP(A794,[1]DI!$A$4:$B$15000,2,FALSE),0)</f>
        <v>0</v>
      </c>
      <c r="E794" s="13">
        <f t="shared" ca="1" si="288"/>
        <v>1</v>
      </c>
      <c r="F794" s="13">
        <f ca="1">(TRUNC(PRODUCT($E$12:$E793),16))</f>
        <v>1.1481799919973601</v>
      </c>
      <c r="G794" s="13">
        <f t="shared" si="289"/>
        <v>1</v>
      </c>
      <c r="H794" s="13">
        <f t="shared" ca="1" si="290"/>
        <v>1.14817999</v>
      </c>
      <c r="I794" s="12">
        <f t="shared" si="285"/>
        <v>7.0000000000000007E-2</v>
      </c>
      <c r="J794" s="34">
        <f t="shared" si="291"/>
        <v>44061</v>
      </c>
      <c r="K794" s="2">
        <f t="shared" si="292"/>
        <v>538</v>
      </c>
      <c r="L794" s="17">
        <f t="shared" si="293"/>
        <v>539</v>
      </c>
      <c r="M794" s="11">
        <f t="shared" si="294"/>
        <v>1.1557093730000001</v>
      </c>
      <c r="N794" s="11">
        <f t="shared" ca="1" si="295"/>
        <v>1.326962376</v>
      </c>
      <c r="O794" s="17">
        <f t="shared" si="296"/>
        <v>0</v>
      </c>
      <c r="P794" s="13">
        <f t="shared" ca="1" si="297"/>
        <v>326.96237600000001</v>
      </c>
      <c r="Q794" s="20">
        <f t="shared" si="283"/>
        <v>0</v>
      </c>
      <c r="R794" s="13">
        <f t="shared" si="298"/>
        <v>0</v>
      </c>
      <c r="S794" s="4" t="str">
        <f t="shared" si="299"/>
        <v>A+J=</v>
      </c>
      <c r="T794" s="34">
        <f t="shared" si="300"/>
        <v>45383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>
        <f t="shared" si="284"/>
        <v>44844</v>
      </c>
      <c r="B795" s="69">
        <f t="shared" ca="1" si="286"/>
        <v>1326.9623759999999</v>
      </c>
      <c r="C795" s="6">
        <f t="shared" si="287"/>
        <v>1000</v>
      </c>
      <c r="D795" s="12">
        <f ca="1">IF(A795&lt;$B$1,VLOOKUP(A795,[1]DI!$A$4:$B$15000,2,FALSE),0)</f>
        <v>0.13650000000000001</v>
      </c>
      <c r="E795" s="13">
        <f t="shared" ca="1" si="288"/>
        <v>1.00050788</v>
      </c>
      <c r="F795" s="13">
        <f ca="1">(TRUNC(PRODUCT($E$12:$E794),16))</f>
        <v>1.1481799919973601</v>
      </c>
      <c r="G795" s="13">
        <f t="shared" si="289"/>
        <v>1</v>
      </c>
      <c r="H795" s="13">
        <f t="shared" ca="1" si="290"/>
        <v>1.14817999</v>
      </c>
      <c r="I795" s="12">
        <f t="shared" si="285"/>
        <v>7.0000000000000007E-2</v>
      </c>
      <c r="J795" s="34">
        <f t="shared" si="291"/>
        <v>44061</v>
      </c>
      <c r="K795" s="2">
        <f t="shared" si="292"/>
        <v>539</v>
      </c>
      <c r="L795" s="17">
        <f t="shared" si="293"/>
        <v>539</v>
      </c>
      <c r="M795" s="11">
        <f t="shared" si="294"/>
        <v>1.1557093730000001</v>
      </c>
      <c r="N795" s="11">
        <f t="shared" ca="1" si="295"/>
        <v>1.326962376</v>
      </c>
      <c r="O795" s="17">
        <f t="shared" si="296"/>
        <v>0</v>
      </c>
      <c r="P795" s="13">
        <f t="shared" ca="1" si="297"/>
        <v>326.96237600000001</v>
      </c>
      <c r="Q795" s="20">
        <f t="shared" si="283"/>
        <v>0</v>
      </c>
      <c r="R795" s="13">
        <f t="shared" si="298"/>
        <v>0</v>
      </c>
      <c r="S795" s="4" t="str">
        <f t="shared" si="299"/>
        <v>A+J=</v>
      </c>
      <c r="T795" s="34">
        <f t="shared" si="300"/>
        <v>45383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>
        <f t="shared" si="284"/>
        <v>44845</v>
      </c>
      <c r="B796" s="69">
        <f t="shared" ca="1" si="286"/>
        <v>1327.9928179999999</v>
      </c>
      <c r="C796" s="6">
        <f t="shared" si="287"/>
        <v>1000</v>
      </c>
      <c r="D796" s="12">
        <f ca="1">IF(A796&lt;$B$1,VLOOKUP(A796,[1]DI!$A$4:$B$15000,2,FALSE),0)</f>
        <v>0.13650000000000001</v>
      </c>
      <c r="E796" s="13">
        <f t="shared" ca="1" si="288"/>
        <v>1.00050788</v>
      </c>
      <c r="F796" s="13">
        <f ca="1">(TRUNC(PRODUCT($E$12:$E795),16))</f>
        <v>1.1487631296517</v>
      </c>
      <c r="G796" s="13">
        <f t="shared" si="289"/>
        <v>1</v>
      </c>
      <c r="H796" s="13">
        <f t="shared" ca="1" si="290"/>
        <v>1.1487631300000001</v>
      </c>
      <c r="I796" s="12">
        <f t="shared" si="285"/>
        <v>7.0000000000000007E-2</v>
      </c>
      <c r="J796" s="34">
        <f t="shared" si="291"/>
        <v>44061</v>
      </c>
      <c r="K796" s="2">
        <f t="shared" si="292"/>
        <v>540</v>
      </c>
      <c r="L796" s="17">
        <f t="shared" si="293"/>
        <v>540</v>
      </c>
      <c r="M796" s="11">
        <f t="shared" si="294"/>
        <v>1.1560197080000001</v>
      </c>
      <c r="N796" s="11">
        <f t="shared" ca="1" si="295"/>
        <v>1.327992818</v>
      </c>
      <c r="O796" s="17">
        <f t="shared" si="296"/>
        <v>0</v>
      </c>
      <c r="P796" s="13">
        <f t="shared" ca="1" si="297"/>
        <v>327.992818</v>
      </c>
      <c r="Q796" s="20">
        <f t="shared" si="283"/>
        <v>0</v>
      </c>
      <c r="R796" s="13">
        <f t="shared" si="298"/>
        <v>0</v>
      </c>
      <c r="S796" s="4" t="str">
        <f t="shared" si="299"/>
        <v>A+J=</v>
      </c>
      <c r="T796" s="34">
        <f t="shared" si="300"/>
        <v>45383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>
        <f t="shared" si="284"/>
        <v>44846</v>
      </c>
      <c r="B797" s="69">
        <f t="shared" ca="1" si="286"/>
        <v>1329.0240509999999</v>
      </c>
      <c r="C797" s="6">
        <f t="shared" si="287"/>
        <v>1000</v>
      </c>
      <c r="D797" s="12">
        <f ca="1">IF(A797&lt;$B$1,VLOOKUP(A797,[1]DI!$A$4:$B$15000,2,FALSE),0)</f>
        <v>0</v>
      </c>
      <c r="E797" s="13">
        <f t="shared" ca="1" si="288"/>
        <v>1</v>
      </c>
      <c r="F797" s="13">
        <f ca="1">(TRUNC(PRODUCT($E$12:$E796),16))</f>
        <v>1.14934656346999</v>
      </c>
      <c r="G797" s="13">
        <f t="shared" si="289"/>
        <v>1</v>
      </c>
      <c r="H797" s="13">
        <f t="shared" ca="1" si="290"/>
        <v>1.1493465599999999</v>
      </c>
      <c r="I797" s="12">
        <f t="shared" si="285"/>
        <v>7.0000000000000007E-2</v>
      </c>
      <c r="J797" s="34">
        <f t="shared" si="291"/>
        <v>44061</v>
      </c>
      <c r="K797" s="2">
        <f t="shared" si="292"/>
        <v>540</v>
      </c>
      <c r="L797" s="17">
        <f t="shared" si="293"/>
        <v>541</v>
      </c>
      <c r="M797" s="11">
        <f t="shared" si="294"/>
        <v>1.156330125</v>
      </c>
      <c r="N797" s="11">
        <f t="shared" ca="1" si="295"/>
        <v>1.329024051</v>
      </c>
      <c r="O797" s="17">
        <f t="shared" si="296"/>
        <v>0</v>
      </c>
      <c r="P797" s="13">
        <f t="shared" ca="1" si="297"/>
        <v>329.02405099999999</v>
      </c>
      <c r="Q797" s="20">
        <f t="shared" si="283"/>
        <v>0</v>
      </c>
      <c r="R797" s="13">
        <f t="shared" si="298"/>
        <v>0</v>
      </c>
      <c r="S797" s="4" t="str">
        <f t="shared" si="299"/>
        <v>A+J=</v>
      </c>
      <c r="T797" s="34">
        <f t="shared" si="300"/>
        <v>45383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>
        <f t="shared" si="284"/>
        <v>44847</v>
      </c>
      <c r="B798" s="69">
        <f t="shared" ca="1" si="286"/>
        <v>1329.0240509999999</v>
      </c>
      <c r="C798" s="6">
        <f t="shared" si="287"/>
        <v>1000</v>
      </c>
      <c r="D798" s="12">
        <f ca="1">IF(A798&lt;$B$1,VLOOKUP(A798,[1]DI!$A$4:$B$15000,2,FALSE),0)</f>
        <v>0.13650000000000001</v>
      </c>
      <c r="E798" s="13">
        <f t="shared" ca="1" si="288"/>
        <v>1.00050788</v>
      </c>
      <c r="F798" s="13">
        <f ca="1">(TRUNC(PRODUCT($E$12:$E797),16))</f>
        <v>1.14934656346999</v>
      </c>
      <c r="G798" s="13">
        <f t="shared" si="289"/>
        <v>1</v>
      </c>
      <c r="H798" s="13">
        <f t="shared" ca="1" si="290"/>
        <v>1.1493465599999999</v>
      </c>
      <c r="I798" s="12">
        <f t="shared" si="285"/>
        <v>7.0000000000000007E-2</v>
      </c>
      <c r="J798" s="34">
        <f t="shared" si="291"/>
        <v>44061</v>
      </c>
      <c r="K798" s="2">
        <f t="shared" si="292"/>
        <v>541</v>
      </c>
      <c r="L798" s="17">
        <f t="shared" si="293"/>
        <v>541</v>
      </c>
      <c r="M798" s="11">
        <f t="shared" si="294"/>
        <v>1.156330125</v>
      </c>
      <c r="N798" s="11">
        <f t="shared" ca="1" si="295"/>
        <v>1.329024051</v>
      </c>
      <c r="O798" s="17">
        <f t="shared" si="296"/>
        <v>0</v>
      </c>
      <c r="P798" s="13">
        <f t="shared" ca="1" si="297"/>
        <v>329.02405099999999</v>
      </c>
      <c r="Q798" s="20">
        <f t="shared" si="283"/>
        <v>0</v>
      </c>
      <c r="R798" s="13">
        <f t="shared" si="298"/>
        <v>0</v>
      </c>
      <c r="S798" s="4" t="str">
        <f t="shared" si="299"/>
        <v>A+J=</v>
      </c>
      <c r="T798" s="34">
        <f t="shared" si="300"/>
        <v>45383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>
        <f t="shared" si="284"/>
        <v>44848</v>
      </c>
      <c r="B799" s="69">
        <f t="shared" ca="1" si="286"/>
        <v>1330.05609</v>
      </c>
      <c r="C799" s="6">
        <f t="shared" si="287"/>
        <v>1000</v>
      </c>
      <c r="D799" s="12">
        <f ca="1">IF(A799&lt;$B$1,VLOOKUP(A799,[1]DI!$A$4:$B$15000,2,FALSE),0)</f>
        <v>0.13650000000000001</v>
      </c>
      <c r="E799" s="13">
        <f t="shared" ca="1" si="288"/>
        <v>1.00050788</v>
      </c>
      <c r="F799" s="13">
        <f ca="1">(TRUNC(PRODUCT($E$12:$E798),16))</f>
        <v>1.1499302936026401</v>
      </c>
      <c r="G799" s="13">
        <f t="shared" si="289"/>
        <v>1</v>
      </c>
      <c r="H799" s="13">
        <f t="shared" ca="1" si="290"/>
        <v>1.1499302899999999</v>
      </c>
      <c r="I799" s="12">
        <f t="shared" si="285"/>
        <v>7.0000000000000007E-2</v>
      </c>
      <c r="J799" s="34">
        <f t="shared" si="291"/>
        <v>44061</v>
      </c>
      <c r="K799" s="2">
        <f t="shared" si="292"/>
        <v>542</v>
      </c>
      <c r="L799" s="17">
        <f t="shared" si="293"/>
        <v>542</v>
      </c>
      <c r="M799" s="11">
        <f t="shared" si="294"/>
        <v>1.1566406259999999</v>
      </c>
      <c r="N799" s="11">
        <f t="shared" ca="1" si="295"/>
        <v>1.33005609</v>
      </c>
      <c r="O799" s="17">
        <f t="shared" si="296"/>
        <v>0</v>
      </c>
      <c r="P799" s="13">
        <f t="shared" ca="1" si="297"/>
        <v>330.05608999999998</v>
      </c>
      <c r="Q799" s="20">
        <f t="shared" si="283"/>
        <v>0</v>
      </c>
      <c r="R799" s="13">
        <f t="shared" si="298"/>
        <v>0</v>
      </c>
      <c r="S799" s="4" t="str">
        <f t="shared" si="299"/>
        <v>A+J=</v>
      </c>
      <c r="T799" s="34">
        <f t="shared" si="300"/>
        <v>45383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>
        <f t="shared" si="284"/>
        <v>44849</v>
      </c>
      <c r="B800" s="69">
        <f t="shared" ca="1" si="286"/>
        <v>1331.088935</v>
      </c>
      <c r="C800" s="6">
        <f t="shared" si="287"/>
        <v>1000</v>
      </c>
      <c r="D800" s="12">
        <f ca="1">IF(A800&lt;$B$1,VLOOKUP(A800,[1]DI!$A$4:$B$15000,2,FALSE),0)</f>
        <v>0</v>
      </c>
      <c r="E800" s="13">
        <f t="shared" ca="1" si="288"/>
        <v>1</v>
      </c>
      <c r="F800" s="13">
        <f ca="1">(TRUNC(PRODUCT($E$12:$E799),16))</f>
        <v>1.15051432020016</v>
      </c>
      <c r="G800" s="13">
        <f t="shared" si="289"/>
        <v>1</v>
      </c>
      <c r="H800" s="13">
        <f t="shared" ca="1" si="290"/>
        <v>1.1505143200000001</v>
      </c>
      <c r="I800" s="12">
        <f t="shared" si="285"/>
        <v>7.0000000000000007E-2</v>
      </c>
      <c r="J800" s="34">
        <f t="shared" si="291"/>
        <v>44061</v>
      </c>
      <c r="K800" s="2">
        <f t="shared" si="292"/>
        <v>542</v>
      </c>
      <c r="L800" s="17">
        <f t="shared" si="293"/>
        <v>543</v>
      </c>
      <c r="M800" s="11">
        <f t="shared" si="294"/>
        <v>1.1569512099999999</v>
      </c>
      <c r="N800" s="11">
        <f t="shared" ca="1" si="295"/>
        <v>1.3310889349999999</v>
      </c>
      <c r="O800" s="17">
        <f t="shared" si="296"/>
        <v>0</v>
      </c>
      <c r="P800" s="13">
        <f t="shared" ca="1" si="297"/>
        <v>331.08893499999999</v>
      </c>
      <c r="Q800" s="20">
        <f t="shared" si="283"/>
        <v>0</v>
      </c>
      <c r="R800" s="13">
        <f t="shared" si="298"/>
        <v>0</v>
      </c>
      <c r="S800" s="4" t="str">
        <f t="shared" si="299"/>
        <v>A+J=</v>
      </c>
      <c r="T800" s="34">
        <f t="shared" si="300"/>
        <v>45383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>
        <f t="shared" si="284"/>
        <v>44850</v>
      </c>
      <c r="B801" s="69">
        <f t="shared" ca="1" si="286"/>
        <v>1331.088935</v>
      </c>
      <c r="C801" s="6">
        <f t="shared" si="287"/>
        <v>1000</v>
      </c>
      <c r="D801" s="12">
        <f ca="1">IF(A801&lt;$B$1,VLOOKUP(A801,[1]DI!$A$4:$B$15000,2,FALSE),0)</f>
        <v>0</v>
      </c>
      <c r="E801" s="13">
        <f t="shared" ca="1" si="288"/>
        <v>1</v>
      </c>
      <c r="F801" s="13">
        <f ca="1">(TRUNC(PRODUCT($E$12:$E800),16))</f>
        <v>1.15051432020016</v>
      </c>
      <c r="G801" s="13">
        <f t="shared" si="289"/>
        <v>1</v>
      </c>
      <c r="H801" s="13">
        <f t="shared" ca="1" si="290"/>
        <v>1.1505143200000001</v>
      </c>
      <c r="I801" s="12">
        <f t="shared" si="285"/>
        <v>7.0000000000000007E-2</v>
      </c>
      <c r="J801" s="34">
        <f t="shared" si="291"/>
        <v>44061</v>
      </c>
      <c r="K801" s="2">
        <f t="shared" si="292"/>
        <v>542</v>
      </c>
      <c r="L801" s="17">
        <f t="shared" si="293"/>
        <v>543</v>
      </c>
      <c r="M801" s="11">
        <f t="shared" si="294"/>
        <v>1.1569512099999999</v>
      </c>
      <c r="N801" s="11">
        <f t="shared" ca="1" si="295"/>
        <v>1.3310889349999999</v>
      </c>
      <c r="O801" s="17">
        <f t="shared" si="296"/>
        <v>0</v>
      </c>
      <c r="P801" s="13">
        <f t="shared" ca="1" si="297"/>
        <v>331.08893499999999</v>
      </c>
      <c r="Q801" s="20">
        <f t="shared" si="283"/>
        <v>0</v>
      </c>
      <c r="R801" s="13">
        <f t="shared" si="298"/>
        <v>0</v>
      </c>
      <c r="S801" s="4" t="str">
        <f t="shared" si="299"/>
        <v>A+J=</v>
      </c>
      <c r="T801" s="34">
        <f t="shared" si="300"/>
        <v>45383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>
        <f t="shared" si="284"/>
        <v>44851</v>
      </c>
      <c r="B802" s="69">
        <f t="shared" ca="1" si="286"/>
        <v>1331.088935</v>
      </c>
      <c r="C802" s="6">
        <f t="shared" si="287"/>
        <v>1000</v>
      </c>
      <c r="D802" s="12">
        <f ca="1">IF(A802&lt;$B$1,VLOOKUP(A802,[1]DI!$A$4:$B$15000,2,FALSE),0)</f>
        <v>0.13650000000000001</v>
      </c>
      <c r="E802" s="13">
        <f t="shared" ca="1" si="288"/>
        <v>1.00050788</v>
      </c>
      <c r="F802" s="13">
        <f ca="1">(TRUNC(PRODUCT($E$12:$E801),16))</f>
        <v>1.15051432020016</v>
      </c>
      <c r="G802" s="13">
        <f t="shared" si="289"/>
        <v>1</v>
      </c>
      <c r="H802" s="13">
        <f t="shared" ca="1" si="290"/>
        <v>1.1505143200000001</v>
      </c>
      <c r="I802" s="12">
        <f t="shared" si="285"/>
        <v>7.0000000000000007E-2</v>
      </c>
      <c r="J802" s="34">
        <f t="shared" si="291"/>
        <v>44061</v>
      </c>
      <c r="K802" s="2">
        <f t="shared" si="292"/>
        <v>543</v>
      </c>
      <c r="L802" s="17">
        <f t="shared" si="293"/>
        <v>543</v>
      </c>
      <c r="M802" s="11">
        <f t="shared" si="294"/>
        <v>1.1569512099999999</v>
      </c>
      <c r="N802" s="11">
        <f t="shared" ca="1" si="295"/>
        <v>1.3310889349999999</v>
      </c>
      <c r="O802" s="17">
        <f t="shared" si="296"/>
        <v>0</v>
      </c>
      <c r="P802" s="13">
        <f t="shared" ca="1" si="297"/>
        <v>331.08893499999999</v>
      </c>
      <c r="Q802" s="20">
        <f t="shared" si="283"/>
        <v>0</v>
      </c>
      <c r="R802" s="13">
        <f t="shared" si="298"/>
        <v>0</v>
      </c>
      <c r="S802" s="4" t="str">
        <f t="shared" si="299"/>
        <v>A+J=</v>
      </c>
      <c r="T802" s="34">
        <f t="shared" si="300"/>
        <v>45383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>
        <f t="shared" si="284"/>
        <v>44852</v>
      </c>
      <c r="B803" s="69">
        <f t="shared" ca="1" si="286"/>
        <v>1332.122574</v>
      </c>
      <c r="C803" s="6">
        <f t="shared" si="287"/>
        <v>1000</v>
      </c>
      <c r="D803" s="12">
        <f ca="1">IF(A803&lt;$B$1,VLOOKUP(A803,[1]DI!$A$4:$B$15000,2,FALSE),0)</f>
        <v>0.13650000000000001</v>
      </c>
      <c r="E803" s="13">
        <f t="shared" ca="1" si="288"/>
        <v>1.00050788</v>
      </c>
      <c r="F803" s="13">
        <f ca="1">(TRUNC(PRODUCT($E$12:$E802),16))</f>
        <v>1.1510986434131001</v>
      </c>
      <c r="G803" s="13">
        <f t="shared" si="289"/>
        <v>1</v>
      </c>
      <c r="H803" s="13">
        <f t="shared" ca="1" si="290"/>
        <v>1.1510986400000001</v>
      </c>
      <c r="I803" s="12">
        <f t="shared" si="285"/>
        <v>7.0000000000000007E-2</v>
      </c>
      <c r="J803" s="34">
        <f t="shared" si="291"/>
        <v>44061</v>
      </c>
      <c r="K803" s="2">
        <f t="shared" si="292"/>
        <v>544</v>
      </c>
      <c r="L803" s="17">
        <f t="shared" si="293"/>
        <v>544</v>
      </c>
      <c r="M803" s="11">
        <f t="shared" si="294"/>
        <v>1.1572618779999999</v>
      </c>
      <c r="N803" s="11">
        <f t="shared" ca="1" si="295"/>
        <v>1.332122574</v>
      </c>
      <c r="O803" s="17">
        <f t="shared" si="296"/>
        <v>0</v>
      </c>
      <c r="P803" s="13">
        <f t="shared" ca="1" si="297"/>
        <v>332.12257399999999</v>
      </c>
      <c r="Q803" s="20">
        <f t="shared" si="283"/>
        <v>0</v>
      </c>
      <c r="R803" s="13">
        <f t="shared" si="298"/>
        <v>0</v>
      </c>
      <c r="S803" s="4" t="str">
        <f t="shared" si="299"/>
        <v>A+J=</v>
      </c>
      <c r="T803" s="34">
        <f t="shared" si="300"/>
        <v>45383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>
        <f t="shared" si="284"/>
        <v>44853</v>
      </c>
      <c r="B804" s="69">
        <f t="shared" ca="1" si="286"/>
        <v>1333.157019</v>
      </c>
      <c r="C804" s="6">
        <f t="shared" si="287"/>
        <v>1000</v>
      </c>
      <c r="D804" s="12">
        <f ca="1">IF(A804&lt;$B$1,VLOOKUP(A804,[1]DI!$A$4:$B$15000,2,FALSE),0)</f>
        <v>0.13650000000000001</v>
      </c>
      <c r="E804" s="13">
        <f t="shared" ca="1" si="288"/>
        <v>1.00050788</v>
      </c>
      <c r="F804" s="13">
        <f ca="1">(TRUNC(PRODUCT($E$12:$E803),16))</f>
        <v>1.1516832633921199</v>
      </c>
      <c r="G804" s="13">
        <f t="shared" si="289"/>
        <v>1</v>
      </c>
      <c r="H804" s="13">
        <f t="shared" ca="1" si="290"/>
        <v>1.15168326</v>
      </c>
      <c r="I804" s="12">
        <f t="shared" si="285"/>
        <v>7.0000000000000007E-2</v>
      </c>
      <c r="J804" s="34">
        <f t="shared" si="291"/>
        <v>44061</v>
      </c>
      <c r="K804" s="2">
        <f t="shared" si="292"/>
        <v>545</v>
      </c>
      <c r="L804" s="17">
        <f t="shared" si="293"/>
        <v>545</v>
      </c>
      <c r="M804" s="11">
        <f t="shared" si="294"/>
        <v>1.1575726289999999</v>
      </c>
      <c r="N804" s="11">
        <f t="shared" ca="1" si="295"/>
        <v>1.3331570189999999</v>
      </c>
      <c r="O804" s="17">
        <f t="shared" si="296"/>
        <v>0</v>
      </c>
      <c r="P804" s="13">
        <f t="shared" ca="1" si="297"/>
        <v>333.15701899999999</v>
      </c>
      <c r="Q804" s="20">
        <f t="shared" si="283"/>
        <v>0</v>
      </c>
      <c r="R804" s="13">
        <f t="shared" si="298"/>
        <v>0</v>
      </c>
      <c r="S804" s="4" t="str">
        <f t="shared" si="299"/>
        <v>A+J=</v>
      </c>
      <c r="T804" s="34">
        <f t="shared" si="300"/>
        <v>45383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>
        <f t="shared" si="284"/>
        <v>44854</v>
      </c>
      <c r="B805" s="69">
        <f t="shared" ca="1" si="286"/>
        <v>1334.192272</v>
      </c>
      <c r="C805" s="6">
        <f t="shared" si="287"/>
        <v>1000</v>
      </c>
      <c r="D805" s="12">
        <f ca="1">IF(A805&lt;$B$1,VLOOKUP(A805,[1]DI!$A$4:$B$15000,2,FALSE),0)</f>
        <v>0.13650000000000001</v>
      </c>
      <c r="E805" s="13">
        <f t="shared" ca="1" si="288"/>
        <v>1.00050788</v>
      </c>
      <c r="F805" s="13">
        <f ca="1">(TRUNC(PRODUCT($E$12:$E804),16))</f>
        <v>1.15226818028793</v>
      </c>
      <c r="G805" s="13">
        <f t="shared" si="289"/>
        <v>1</v>
      </c>
      <c r="H805" s="13">
        <f t="shared" ca="1" si="290"/>
        <v>1.1522681800000001</v>
      </c>
      <c r="I805" s="12">
        <f t="shared" si="285"/>
        <v>7.0000000000000007E-2</v>
      </c>
      <c r="J805" s="34">
        <f t="shared" si="291"/>
        <v>44061</v>
      </c>
      <c r="K805" s="2">
        <f t="shared" si="292"/>
        <v>546</v>
      </c>
      <c r="L805" s="17">
        <f t="shared" si="293"/>
        <v>546</v>
      </c>
      <c r="M805" s="11">
        <f t="shared" si="294"/>
        <v>1.157883464</v>
      </c>
      <c r="N805" s="11">
        <f t="shared" ca="1" si="295"/>
        <v>1.3341922719999999</v>
      </c>
      <c r="O805" s="17">
        <f t="shared" si="296"/>
        <v>0</v>
      </c>
      <c r="P805" s="13">
        <f t="shared" ca="1" si="297"/>
        <v>334.192272</v>
      </c>
      <c r="Q805" s="20">
        <f t="shared" si="283"/>
        <v>0</v>
      </c>
      <c r="R805" s="13">
        <f t="shared" si="298"/>
        <v>0</v>
      </c>
      <c r="S805" s="4" t="str">
        <f t="shared" si="299"/>
        <v>A+J=</v>
      </c>
      <c r="T805" s="34">
        <f t="shared" si="300"/>
        <v>45383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>
        <f t="shared" si="284"/>
        <v>44855</v>
      </c>
      <c r="B806" s="69">
        <f t="shared" ca="1" si="286"/>
        <v>1335.2283199999999</v>
      </c>
      <c r="C806" s="6">
        <f t="shared" si="287"/>
        <v>1000</v>
      </c>
      <c r="D806" s="12">
        <f ca="1">IF(A806&lt;$B$1,VLOOKUP(A806,[1]DI!$A$4:$B$15000,2,FALSE),0)</f>
        <v>0.13650000000000001</v>
      </c>
      <c r="E806" s="13">
        <f t="shared" ca="1" si="288"/>
        <v>1.00050788</v>
      </c>
      <c r="F806" s="13">
        <f ca="1">(TRUNC(PRODUCT($E$12:$E805),16))</f>
        <v>1.1528533942513299</v>
      </c>
      <c r="G806" s="13">
        <f t="shared" si="289"/>
        <v>1</v>
      </c>
      <c r="H806" s="13">
        <f t="shared" ca="1" si="290"/>
        <v>1.15285339</v>
      </c>
      <c r="I806" s="12">
        <f t="shared" si="285"/>
        <v>7.0000000000000007E-2</v>
      </c>
      <c r="J806" s="34">
        <f t="shared" si="291"/>
        <v>44061</v>
      </c>
      <c r="K806" s="2">
        <f t="shared" si="292"/>
        <v>547</v>
      </c>
      <c r="L806" s="17">
        <f t="shared" si="293"/>
        <v>547</v>
      </c>
      <c r="M806" s="11">
        <f t="shared" si="294"/>
        <v>1.158194382</v>
      </c>
      <c r="N806" s="11">
        <f t="shared" ca="1" si="295"/>
        <v>1.3352283199999999</v>
      </c>
      <c r="O806" s="17">
        <f t="shared" si="296"/>
        <v>0</v>
      </c>
      <c r="P806" s="13">
        <f t="shared" ca="1" si="297"/>
        <v>335.22832</v>
      </c>
      <c r="Q806" s="20">
        <f t="shared" si="283"/>
        <v>0</v>
      </c>
      <c r="R806" s="13">
        <f t="shared" si="298"/>
        <v>0</v>
      </c>
      <c r="S806" s="4" t="str">
        <f t="shared" si="299"/>
        <v>A+J=</v>
      </c>
      <c r="T806" s="34">
        <f t="shared" si="300"/>
        <v>45383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>
        <f t="shared" si="284"/>
        <v>44856</v>
      </c>
      <c r="B807" s="69">
        <f t="shared" ca="1" si="286"/>
        <v>1336.2651860000001</v>
      </c>
      <c r="C807" s="6">
        <f t="shared" si="287"/>
        <v>1000</v>
      </c>
      <c r="D807" s="12">
        <f ca="1">IF(A807&lt;$B$1,VLOOKUP(A807,[1]DI!$A$4:$B$15000,2,FALSE),0)</f>
        <v>0</v>
      </c>
      <c r="E807" s="13">
        <f t="shared" ca="1" si="288"/>
        <v>1</v>
      </c>
      <c r="F807" s="13">
        <f ca="1">(TRUNC(PRODUCT($E$12:$E806),16))</f>
        <v>1.1534389054331999</v>
      </c>
      <c r="G807" s="13">
        <f t="shared" si="289"/>
        <v>1</v>
      </c>
      <c r="H807" s="13">
        <f t="shared" ca="1" si="290"/>
        <v>1.15343891</v>
      </c>
      <c r="I807" s="12">
        <f t="shared" si="285"/>
        <v>7.0000000000000007E-2</v>
      </c>
      <c r="J807" s="34">
        <f t="shared" si="291"/>
        <v>44061</v>
      </c>
      <c r="K807" s="2">
        <f t="shared" si="292"/>
        <v>547</v>
      </c>
      <c r="L807" s="17">
        <f t="shared" si="293"/>
        <v>548</v>
      </c>
      <c r="M807" s="11">
        <f t="shared" si="294"/>
        <v>1.1585053830000001</v>
      </c>
      <c r="N807" s="11">
        <f t="shared" ca="1" si="295"/>
        <v>1.3362651860000001</v>
      </c>
      <c r="O807" s="17">
        <f t="shared" si="296"/>
        <v>0</v>
      </c>
      <c r="P807" s="13">
        <f t="shared" ca="1" si="297"/>
        <v>336.26518600000003</v>
      </c>
      <c r="Q807" s="20">
        <f t="shared" si="283"/>
        <v>0</v>
      </c>
      <c r="R807" s="13">
        <f t="shared" si="298"/>
        <v>0</v>
      </c>
      <c r="S807" s="4" t="str">
        <f t="shared" si="299"/>
        <v>A+J=</v>
      </c>
      <c r="T807" s="34">
        <f t="shared" si="300"/>
        <v>45383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>
        <f t="shared" si="284"/>
        <v>44857</v>
      </c>
      <c r="B808" s="69">
        <f t="shared" ca="1" si="286"/>
        <v>1336.2651860000001</v>
      </c>
      <c r="C808" s="6">
        <f t="shared" si="287"/>
        <v>1000</v>
      </c>
      <c r="D808" s="12">
        <f ca="1">IF(A808&lt;$B$1,VLOOKUP(A808,[1]DI!$A$4:$B$15000,2,FALSE),0)</f>
        <v>0</v>
      </c>
      <c r="E808" s="13">
        <f t="shared" ca="1" si="288"/>
        <v>1</v>
      </c>
      <c r="F808" s="13">
        <f ca="1">(TRUNC(PRODUCT($E$12:$E807),16))</f>
        <v>1.1534389054331999</v>
      </c>
      <c r="G808" s="13">
        <f t="shared" si="289"/>
        <v>1</v>
      </c>
      <c r="H808" s="13">
        <f t="shared" ca="1" si="290"/>
        <v>1.15343891</v>
      </c>
      <c r="I808" s="12">
        <f t="shared" si="285"/>
        <v>7.0000000000000007E-2</v>
      </c>
      <c r="J808" s="34">
        <f t="shared" si="291"/>
        <v>44061</v>
      </c>
      <c r="K808" s="2">
        <f t="shared" si="292"/>
        <v>547</v>
      </c>
      <c r="L808" s="17">
        <f t="shared" si="293"/>
        <v>548</v>
      </c>
      <c r="M808" s="11">
        <f t="shared" si="294"/>
        <v>1.1585053830000001</v>
      </c>
      <c r="N808" s="11">
        <f t="shared" ca="1" si="295"/>
        <v>1.3362651860000001</v>
      </c>
      <c r="O808" s="17">
        <f t="shared" si="296"/>
        <v>0</v>
      </c>
      <c r="P808" s="13">
        <f t="shared" ca="1" si="297"/>
        <v>336.26518600000003</v>
      </c>
      <c r="Q808" s="20">
        <f t="shared" si="283"/>
        <v>0</v>
      </c>
      <c r="R808" s="13">
        <f t="shared" si="298"/>
        <v>0</v>
      </c>
      <c r="S808" s="4" t="str">
        <f t="shared" si="299"/>
        <v>A+J=</v>
      </c>
      <c r="T808" s="34">
        <f t="shared" si="300"/>
        <v>45383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>
        <f t="shared" si="284"/>
        <v>44858</v>
      </c>
      <c r="B809" s="69">
        <f t="shared" ca="1" si="286"/>
        <v>1336.2651860000001</v>
      </c>
      <c r="C809" s="6">
        <f t="shared" si="287"/>
        <v>1000</v>
      </c>
      <c r="D809" s="12">
        <f ca="1">IF(A809&lt;$B$1,VLOOKUP(A809,[1]DI!$A$4:$B$15000,2,FALSE),0)</f>
        <v>0.13650000000000001</v>
      </c>
      <c r="E809" s="13">
        <f t="shared" ca="1" si="288"/>
        <v>1.00050788</v>
      </c>
      <c r="F809" s="13">
        <f ca="1">(TRUNC(PRODUCT($E$12:$E808),16))</f>
        <v>1.1534389054331999</v>
      </c>
      <c r="G809" s="13">
        <f t="shared" si="289"/>
        <v>1</v>
      </c>
      <c r="H809" s="13">
        <f t="shared" ca="1" si="290"/>
        <v>1.15343891</v>
      </c>
      <c r="I809" s="12">
        <f t="shared" si="285"/>
        <v>7.0000000000000007E-2</v>
      </c>
      <c r="J809" s="34">
        <f t="shared" si="291"/>
        <v>44061</v>
      </c>
      <c r="K809" s="2">
        <f t="shared" si="292"/>
        <v>548</v>
      </c>
      <c r="L809" s="17">
        <f t="shared" si="293"/>
        <v>548</v>
      </c>
      <c r="M809" s="11">
        <f t="shared" si="294"/>
        <v>1.1585053830000001</v>
      </c>
      <c r="N809" s="11">
        <f t="shared" ca="1" si="295"/>
        <v>1.3362651860000001</v>
      </c>
      <c r="O809" s="17">
        <f t="shared" si="296"/>
        <v>0</v>
      </c>
      <c r="P809" s="13">
        <f t="shared" ca="1" si="297"/>
        <v>336.26518600000003</v>
      </c>
      <c r="Q809" s="20">
        <f t="shared" si="283"/>
        <v>0</v>
      </c>
      <c r="R809" s="13">
        <f t="shared" si="298"/>
        <v>0</v>
      </c>
      <c r="S809" s="4" t="str">
        <f t="shared" si="299"/>
        <v>A+J=</v>
      </c>
      <c r="T809" s="34">
        <f t="shared" si="300"/>
        <v>45383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>
        <f t="shared" si="284"/>
        <v>44859</v>
      </c>
      <c r="B810" s="69">
        <f t="shared" ca="1" si="286"/>
        <v>1337.3028380000001</v>
      </c>
      <c r="C810" s="6">
        <f t="shared" si="287"/>
        <v>1000</v>
      </c>
      <c r="D810" s="12">
        <f ca="1">IF(A810&lt;$B$1,VLOOKUP(A810,[1]DI!$A$4:$B$15000,2,FALSE),0)</f>
        <v>0.13650000000000001</v>
      </c>
      <c r="E810" s="13">
        <f t="shared" ca="1" si="288"/>
        <v>1.00050788</v>
      </c>
      <c r="F810" s="13">
        <f ca="1">(TRUNC(PRODUCT($E$12:$E809),16))</f>
        <v>1.1540247139844999</v>
      </c>
      <c r="G810" s="13">
        <f t="shared" si="289"/>
        <v>1</v>
      </c>
      <c r="H810" s="13">
        <f t="shared" ca="1" si="290"/>
        <v>1.1540247100000001</v>
      </c>
      <c r="I810" s="12">
        <f t="shared" si="285"/>
        <v>7.0000000000000007E-2</v>
      </c>
      <c r="J810" s="34">
        <f t="shared" si="291"/>
        <v>44061</v>
      </c>
      <c r="K810" s="2">
        <f t="shared" si="292"/>
        <v>549</v>
      </c>
      <c r="L810" s="17">
        <f t="shared" si="293"/>
        <v>549</v>
      </c>
      <c r="M810" s="11">
        <f t="shared" si="294"/>
        <v>1.1588164679999999</v>
      </c>
      <c r="N810" s="11">
        <f t="shared" ca="1" si="295"/>
        <v>1.337302838</v>
      </c>
      <c r="O810" s="17">
        <f t="shared" si="296"/>
        <v>0</v>
      </c>
      <c r="P810" s="13">
        <f t="shared" ca="1" si="297"/>
        <v>337.30283800000001</v>
      </c>
      <c r="Q810" s="20">
        <f t="shared" si="283"/>
        <v>0</v>
      </c>
      <c r="R810" s="13">
        <f t="shared" si="298"/>
        <v>0</v>
      </c>
      <c r="S810" s="4" t="str">
        <f t="shared" si="299"/>
        <v>A+J=</v>
      </c>
      <c r="T810" s="34">
        <f t="shared" si="300"/>
        <v>45383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>
        <f t="shared" si="284"/>
        <v>44860</v>
      </c>
      <c r="B811" s="69">
        <f t="shared" ca="1" si="286"/>
        <v>1338.3413110000001</v>
      </c>
      <c r="C811" s="6">
        <f t="shared" si="287"/>
        <v>1000</v>
      </c>
      <c r="D811" s="12">
        <f ca="1">IF(A811&lt;$B$1,VLOOKUP(A811,[1]DI!$A$4:$B$15000,2,FALSE),0)</f>
        <v>0.13650000000000001</v>
      </c>
      <c r="E811" s="13">
        <f t="shared" ca="1" si="288"/>
        <v>1.00050788</v>
      </c>
      <c r="F811" s="13">
        <f ca="1">(TRUNC(PRODUCT($E$12:$E810),16))</f>
        <v>1.1546108200562299</v>
      </c>
      <c r="G811" s="13">
        <f t="shared" si="289"/>
        <v>1</v>
      </c>
      <c r="H811" s="13">
        <f t="shared" ca="1" si="290"/>
        <v>1.15461082</v>
      </c>
      <c r="I811" s="12">
        <f t="shared" si="285"/>
        <v>7.0000000000000007E-2</v>
      </c>
      <c r="J811" s="34">
        <f t="shared" si="291"/>
        <v>44061</v>
      </c>
      <c r="K811" s="2">
        <f t="shared" si="292"/>
        <v>550</v>
      </c>
      <c r="L811" s="17">
        <f t="shared" si="293"/>
        <v>550</v>
      </c>
      <c r="M811" s="11">
        <f t="shared" si="294"/>
        <v>1.1591276370000001</v>
      </c>
      <c r="N811" s="11">
        <f t="shared" ca="1" si="295"/>
        <v>1.338341311</v>
      </c>
      <c r="O811" s="17">
        <f t="shared" si="296"/>
        <v>0</v>
      </c>
      <c r="P811" s="13">
        <f t="shared" ca="1" si="297"/>
        <v>338.34131100000002</v>
      </c>
      <c r="Q811" s="20">
        <f t="shared" si="283"/>
        <v>0</v>
      </c>
      <c r="R811" s="13">
        <f t="shared" si="298"/>
        <v>0</v>
      </c>
      <c r="S811" s="4" t="str">
        <f t="shared" si="299"/>
        <v>A+J=</v>
      </c>
      <c r="T811" s="34">
        <f t="shared" si="300"/>
        <v>45383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>
        <f t="shared" si="284"/>
        <v>44861</v>
      </c>
      <c r="B812" s="69">
        <f t="shared" ca="1" si="286"/>
        <v>1339.3805809999999</v>
      </c>
      <c r="C812" s="6">
        <f t="shared" si="287"/>
        <v>1000</v>
      </c>
      <c r="D812" s="12">
        <f ca="1">IF(A812&lt;$B$1,VLOOKUP(A812,[1]DI!$A$4:$B$15000,2,FALSE),0)</f>
        <v>0.13650000000000001</v>
      </c>
      <c r="E812" s="13">
        <f t="shared" ca="1" si="288"/>
        <v>1.00050788</v>
      </c>
      <c r="F812" s="13">
        <f ca="1">(TRUNC(PRODUCT($E$12:$E811),16))</f>
        <v>1.1551972237995201</v>
      </c>
      <c r="G812" s="13">
        <f t="shared" si="289"/>
        <v>1</v>
      </c>
      <c r="H812" s="13">
        <f t="shared" ca="1" si="290"/>
        <v>1.15519722</v>
      </c>
      <c r="I812" s="12">
        <f t="shared" si="285"/>
        <v>7.0000000000000007E-2</v>
      </c>
      <c r="J812" s="34">
        <f t="shared" si="291"/>
        <v>44061</v>
      </c>
      <c r="K812" s="2">
        <f t="shared" si="292"/>
        <v>551</v>
      </c>
      <c r="L812" s="17">
        <f t="shared" si="293"/>
        <v>551</v>
      </c>
      <c r="M812" s="11">
        <f t="shared" si="294"/>
        <v>1.159438889</v>
      </c>
      <c r="N812" s="11">
        <f t="shared" ca="1" si="295"/>
        <v>1.3393805809999999</v>
      </c>
      <c r="O812" s="17">
        <f t="shared" si="296"/>
        <v>0</v>
      </c>
      <c r="P812" s="13">
        <f t="shared" ca="1" si="297"/>
        <v>339.38058100000001</v>
      </c>
      <c r="Q812" s="20">
        <f t="shared" si="283"/>
        <v>0</v>
      </c>
      <c r="R812" s="13">
        <f t="shared" si="298"/>
        <v>0</v>
      </c>
      <c r="S812" s="4" t="str">
        <f t="shared" si="299"/>
        <v>A+J=</v>
      </c>
      <c r="T812" s="34">
        <f t="shared" si="300"/>
        <v>45383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>
        <f t="shared" si="284"/>
        <v>44862</v>
      </c>
      <c r="B813" s="69">
        <f t="shared" ca="1" si="286"/>
        <v>1340.4206730000001</v>
      </c>
      <c r="C813" s="6">
        <f t="shared" si="287"/>
        <v>1000</v>
      </c>
      <c r="D813" s="12">
        <f ca="1">IF(A813&lt;$B$1,VLOOKUP(A813,[1]DI!$A$4:$B$15000,2,FALSE),0)</f>
        <v>0.13650000000000001</v>
      </c>
      <c r="E813" s="13">
        <f t="shared" ca="1" si="288"/>
        <v>1.00050788</v>
      </c>
      <c r="F813" s="13">
        <f ca="1">(TRUNC(PRODUCT($E$12:$E812),16))</f>
        <v>1.15578392536555</v>
      </c>
      <c r="G813" s="13">
        <f t="shared" si="289"/>
        <v>1</v>
      </c>
      <c r="H813" s="13">
        <f t="shared" ca="1" si="290"/>
        <v>1.1557839299999999</v>
      </c>
      <c r="I813" s="12">
        <f t="shared" si="285"/>
        <v>7.0000000000000007E-2</v>
      </c>
      <c r="J813" s="34">
        <f t="shared" si="291"/>
        <v>44061</v>
      </c>
      <c r="K813" s="2">
        <f t="shared" si="292"/>
        <v>552</v>
      </c>
      <c r="L813" s="17">
        <f t="shared" si="293"/>
        <v>552</v>
      </c>
      <c r="M813" s="11">
        <f t="shared" si="294"/>
        <v>1.159750225</v>
      </c>
      <c r="N813" s="11">
        <f t="shared" ca="1" si="295"/>
        <v>1.3404206729999999</v>
      </c>
      <c r="O813" s="17">
        <f t="shared" si="296"/>
        <v>0</v>
      </c>
      <c r="P813" s="13">
        <f t="shared" ca="1" si="297"/>
        <v>340.42067300000002</v>
      </c>
      <c r="Q813" s="20">
        <f t="shared" si="283"/>
        <v>0</v>
      </c>
      <c r="R813" s="13">
        <f t="shared" si="298"/>
        <v>0</v>
      </c>
      <c r="S813" s="4" t="str">
        <f t="shared" si="299"/>
        <v>A+J=</v>
      </c>
      <c r="T813" s="34">
        <f t="shared" si="300"/>
        <v>45383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>
        <f t="shared" si="284"/>
        <v>44863</v>
      </c>
      <c r="B814" s="69">
        <f t="shared" ca="1" si="286"/>
        <v>1341.4615509999999</v>
      </c>
      <c r="C814" s="6">
        <f t="shared" si="287"/>
        <v>1000</v>
      </c>
      <c r="D814" s="12">
        <f ca="1">IF(A814&lt;$B$1,VLOOKUP(A814,[1]DI!$A$4:$B$15000,2,FALSE),0)</f>
        <v>0</v>
      </c>
      <c r="E814" s="13">
        <f t="shared" ca="1" si="288"/>
        <v>1</v>
      </c>
      <c r="F814" s="13">
        <f ca="1">(TRUNC(PRODUCT($E$12:$E813),16))</f>
        <v>1.15637092490556</v>
      </c>
      <c r="G814" s="13">
        <f t="shared" si="289"/>
        <v>1</v>
      </c>
      <c r="H814" s="13">
        <f t="shared" ca="1" si="290"/>
        <v>1.1563709200000001</v>
      </c>
      <c r="I814" s="12">
        <f t="shared" si="285"/>
        <v>7.0000000000000007E-2</v>
      </c>
      <c r="J814" s="34">
        <f t="shared" si="291"/>
        <v>44061</v>
      </c>
      <c r="K814" s="2">
        <f t="shared" si="292"/>
        <v>552</v>
      </c>
      <c r="L814" s="17">
        <f t="shared" si="293"/>
        <v>553</v>
      </c>
      <c r="M814" s="11">
        <f t="shared" si="294"/>
        <v>1.160061644</v>
      </c>
      <c r="N814" s="11">
        <f t="shared" ca="1" si="295"/>
        <v>1.3414615510000001</v>
      </c>
      <c r="O814" s="17">
        <f t="shared" si="296"/>
        <v>0</v>
      </c>
      <c r="P814" s="13">
        <f t="shared" ca="1" si="297"/>
        <v>341.46155099999999</v>
      </c>
      <c r="Q814" s="20">
        <f t="shared" si="283"/>
        <v>0</v>
      </c>
      <c r="R814" s="13">
        <f t="shared" si="298"/>
        <v>0</v>
      </c>
      <c r="S814" s="4" t="str">
        <f t="shared" si="299"/>
        <v>A+J=</v>
      </c>
      <c r="T814" s="34">
        <f t="shared" si="300"/>
        <v>45383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>
        <f t="shared" si="284"/>
        <v>44864</v>
      </c>
      <c r="B815" s="69">
        <f t="shared" ca="1" si="286"/>
        <v>1341.4615509999999</v>
      </c>
      <c r="C815" s="6">
        <f t="shared" si="287"/>
        <v>1000</v>
      </c>
      <c r="D815" s="12">
        <f ca="1">IF(A815&lt;$B$1,VLOOKUP(A815,[1]DI!$A$4:$B$15000,2,FALSE),0)</f>
        <v>0</v>
      </c>
      <c r="E815" s="13">
        <f t="shared" ca="1" si="288"/>
        <v>1</v>
      </c>
      <c r="F815" s="13">
        <f ca="1">(TRUNC(PRODUCT($E$12:$E814),16))</f>
        <v>1.15637092490556</v>
      </c>
      <c r="G815" s="13">
        <f t="shared" si="289"/>
        <v>1</v>
      </c>
      <c r="H815" s="13">
        <f t="shared" ca="1" si="290"/>
        <v>1.1563709200000001</v>
      </c>
      <c r="I815" s="12">
        <f t="shared" si="285"/>
        <v>7.0000000000000007E-2</v>
      </c>
      <c r="J815" s="34">
        <f t="shared" si="291"/>
        <v>44061</v>
      </c>
      <c r="K815" s="2">
        <f t="shared" si="292"/>
        <v>552</v>
      </c>
      <c r="L815" s="17">
        <f t="shared" si="293"/>
        <v>553</v>
      </c>
      <c r="M815" s="11">
        <f t="shared" si="294"/>
        <v>1.160061644</v>
      </c>
      <c r="N815" s="11">
        <f t="shared" ca="1" si="295"/>
        <v>1.3414615510000001</v>
      </c>
      <c r="O815" s="17">
        <f t="shared" si="296"/>
        <v>0</v>
      </c>
      <c r="P815" s="13">
        <f t="shared" ca="1" si="297"/>
        <v>341.46155099999999</v>
      </c>
      <c r="Q815" s="20">
        <f t="shared" si="283"/>
        <v>0</v>
      </c>
      <c r="R815" s="13">
        <f t="shared" si="298"/>
        <v>0</v>
      </c>
      <c r="S815" s="4" t="str">
        <f t="shared" si="299"/>
        <v>A+J=</v>
      </c>
      <c r="T815" s="34">
        <f t="shared" si="300"/>
        <v>45383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>
        <f t="shared" si="284"/>
        <v>44865</v>
      </c>
      <c r="B816" s="69">
        <f t="shared" ca="1" si="286"/>
        <v>1341.4615509999999</v>
      </c>
      <c r="C816" s="6">
        <f t="shared" si="287"/>
        <v>1000</v>
      </c>
      <c r="D816" s="12">
        <f ca="1">IF(A816&lt;$B$1,VLOOKUP(A816,[1]DI!$A$4:$B$15000,2,FALSE),0)</f>
        <v>0.13650000000000001</v>
      </c>
      <c r="E816" s="13">
        <f t="shared" ca="1" si="288"/>
        <v>1.00050788</v>
      </c>
      <c r="F816" s="13">
        <f ca="1">(TRUNC(PRODUCT($E$12:$E815),16))</f>
        <v>1.15637092490556</v>
      </c>
      <c r="G816" s="13">
        <f t="shared" si="289"/>
        <v>1</v>
      </c>
      <c r="H816" s="13">
        <f t="shared" ca="1" si="290"/>
        <v>1.1563709200000001</v>
      </c>
      <c r="I816" s="12">
        <f t="shared" si="285"/>
        <v>7.0000000000000007E-2</v>
      </c>
      <c r="J816" s="34">
        <f t="shared" si="291"/>
        <v>44061</v>
      </c>
      <c r="K816" s="2">
        <f t="shared" si="292"/>
        <v>553</v>
      </c>
      <c r="L816" s="17">
        <f t="shared" si="293"/>
        <v>553</v>
      </c>
      <c r="M816" s="11">
        <f t="shared" si="294"/>
        <v>1.160061644</v>
      </c>
      <c r="N816" s="11">
        <f t="shared" ca="1" si="295"/>
        <v>1.3414615510000001</v>
      </c>
      <c r="O816" s="17">
        <f t="shared" si="296"/>
        <v>0</v>
      </c>
      <c r="P816" s="13">
        <f t="shared" ca="1" si="297"/>
        <v>341.46155099999999</v>
      </c>
      <c r="Q816" s="20">
        <f t="shared" si="283"/>
        <v>0</v>
      </c>
      <c r="R816" s="13">
        <f t="shared" si="298"/>
        <v>0</v>
      </c>
      <c r="S816" s="4" t="str">
        <f t="shared" si="299"/>
        <v>A+J=</v>
      </c>
      <c r="T816" s="34">
        <f t="shared" si="300"/>
        <v>45383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>
        <f t="shared" si="284"/>
        <v>44866</v>
      </c>
      <c r="B817" s="69">
        <f t="shared" ca="1" si="286"/>
        <v>1342.5032510000001</v>
      </c>
      <c r="C817" s="6">
        <f t="shared" si="287"/>
        <v>1000</v>
      </c>
      <c r="D817" s="12">
        <f ca="1">IF(A817&lt;$B$1,VLOOKUP(A817,[1]DI!$A$4:$B$15000,2,FALSE),0)</f>
        <v>0.13650000000000001</v>
      </c>
      <c r="E817" s="13">
        <f t="shared" ca="1" si="288"/>
        <v>1.00050788</v>
      </c>
      <c r="F817" s="13">
        <f ca="1">(TRUNC(PRODUCT($E$12:$E816),16))</f>
        <v>1.1569582225709001</v>
      </c>
      <c r="G817" s="13">
        <f t="shared" si="289"/>
        <v>1</v>
      </c>
      <c r="H817" s="13">
        <f t="shared" ca="1" si="290"/>
        <v>1.1569582199999999</v>
      </c>
      <c r="I817" s="12">
        <f t="shared" si="285"/>
        <v>7.0000000000000007E-2</v>
      </c>
      <c r="J817" s="34">
        <f t="shared" si="291"/>
        <v>44061</v>
      </c>
      <c r="K817" s="2">
        <f t="shared" si="292"/>
        <v>554</v>
      </c>
      <c r="L817" s="17">
        <f t="shared" si="293"/>
        <v>554</v>
      </c>
      <c r="M817" s="11">
        <f t="shared" si="294"/>
        <v>1.160373147</v>
      </c>
      <c r="N817" s="11">
        <f t="shared" ca="1" si="295"/>
        <v>1.3425032509999999</v>
      </c>
      <c r="O817" s="17">
        <f t="shared" si="296"/>
        <v>0</v>
      </c>
      <c r="P817" s="13">
        <f t="shared" ca="1" si="297"/>
        <v>342.50325099999998</v>
      </c>
      <c r="Q817" s="20">
        <f t="shared" si="283"/>
        <v>0</v>
      </c>
      <c r="R817" s="13">
        <f t="shared" si="298"/>
        <v>0</v>
      </c>
      <c r="S817" s="4" t="str">
        <f t="shared" si="299"/>
        <v>A+J=</v>
      </c>
      <c r="T817" s="34">
        <f t="shared" si="300"/>
        <v>45383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>
        <f t="shared" si="284"/>
        <v>44867</v>
      </c>
      <c r="B818" s="69">
        <f t="shared" ca="1" si="286"/>
        <v>1343.545762</v>
      </c>
      <c r="C818" s="6">
        <f t="shared" si="287"/>
        <v>1000</v>
      </c>
      <c r="D818" s="12">
        <f ca="1">IF(A818&lt;$B$1,VLOOKUP(A818,[1]DI!$A$4:$B$15000,2,FALSE),0)</f>
        <v>0</v>
      </c>
      <c r="E818" s="13">
        <f t="shared" ca="1" si="288"/>
        <v>1</v>
      </c>
      <c r="F818" s="13">
        <f ca="1">(TRUNC(PRODUCT($E$12:$E817),16))</f>
        <v>1.1575458185129801</v>
      </c>
      <c r="G818" s="13">
        <f t="shared" si="289"/>
        <v>1</v>
      </c>
      <c r="H818" s="13">
        <f t="shared" ca="1" si="290"/>
        <v>1.1575458199999999</v>
      </c>
      <c r="I818" s="12">
        <f t="shared" si="285"/>
        <v>7.0000000000000007E-2</v>
      </c>
      <c r="J818" s="34">
        <f t="shared" si="291"/>
        <v>44061</v>
      </c>
      <c r="K818" s="2">
        <f t="shared" si="292"/>
        <v>554</v>
      </c>
      <c r="L818" s="17">
        <f t="shared" si="293"/>
        <v>555</v>
      </c>
      <c r="M818" s="11">
        <f t="shared" si="294"/>
        <v>1.1606847339999999</v>
      </c>
      <c r="N818" s="11">
        <f t="shared" ca="1" si="295"/>
        <v>1.343545762</v>
      </c>
      <c r="O818" s="17">
        <f t="shared" si="296"/>
        <v>0</v>
      </c>
      <c r="P818" s="13">
        <f t="shared" ca="1" si="297"/>
        <v>343.54576200000002</v>
      </c>
      <c r="Q818" s="20">
        <f t="shared" si="283"/>
        <v>0</v>
      </c>
      <c r="R818" s="13">
        <f t="shared" si="298"/>
        <v>0</v>
      </c>
      <c r="S818" s="4" t="str">
        <f t="shared" si="299"/>
        <v>A+J=</v>
      </c>
      <c r="T818" s="34">
        <f t="shared" si="300"/>
        <v>45383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>
        <f t="shared" si="284"/>
        <v>44868</v>
      </c>
      <c r="B819" s="69">
        <f t="shared" ca="1" si="286"/>
        <v>1343.545762</v>
      </c>
      <c r="C819" s="6">
        <f t="shared" si="287"/>
        <v>1000</v>
      </c>
      <c r="D819" s="12">
        <f ca="1">IF(A819&lt;$B$1,VLOOKUP(A819,[1]DI!$A$4:$B$15000,2,FALSE),0)</f>
        <v>0.13650000000000001</v>
      </c>
      <c r="E819" s="13">
        <f t="shared" ca="1" si="288"/>
        <v>1.00050788</v>
      </c>
      <c r="F819" s="13">
        <f ca="1">(TRUNC(PRODUCT($E$12:$E818),16))</f>
        <v>1.1575458185129801</v>
      </c>
      <c r="G819" s="13">
        <f t="shared" si="289"/>
        <v>1</v>
      </c>
      <c r="H819" s="13">
        <f t="shared" ca="1" si="290"/>
        <v>1.1575458199999999</v>
      </c>
      <c r="I819" s="12">
        <f t="shared" si="285"/>
        <v>7.0000000000000007E-2</v>
      </c>
      <c r="J819" s="34">
        <f t="shared" si="291"/>
        <v>44061</v>
      </c>
      <c r="K819" s="2">
        <f t="shared" si="292"/>
        <v>555</v>
      </c>
      <c r="L819" s="17">
        <f t="shared" si="293"/>
        <v>555</v>
      </c>
      <c r="M819" s="11">
        <f t="shared" si="294"/>
        <v>1.1606847339999999</v>
      </c>
      <c r="N819" s="11">
        <f t="shared" ca="1" si="295"/>
        <v>1.343545762</v>
      </c>
      <c r="O819" s="17">
        <f t="shared" si="296"/>
        <v>0</v>
      </c>
      <c r="P819" s="13">
        <f t="shared" ca="1" si="297"/>
        <v>343.54576200000002</v>
      </c>
      <c r="Q819" s="20">
        <f t="shared" si="283"/>
        <v>0</v>
      </c>
      <c r="R819" s="13">
        <f t="shared" si="298"/>
        <v>0</v>
      </c>
      <c r="S819" s="4" t="str">
        <f t="shared" si="299"/>
        <v>A+J=</v>
      </c>
      <c r="T819" s="34">
        <f t="shared" si="300"/>
        <v>45383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>
        <f t="shared" si="284"/>
        <v>44869</v>
      </c>
      <c r="B820" s="69">
        <f t="shared" ca="1" si="286"/>
        <v>1344.5890730000001</v>
      </c>
      <c r="C820" s="6">
        <f t="shared" si="287"/>
        <v>1000</v>
      </c>
      <c r="D820" s="12">
        <f ca="1">IF(A820&lt;$B$1,VLOOKUP(A820,[1]DI!$A$4:$B$15000,2,FALSE),0)</f>
        <v>0.13650000000000001</v>
      </c>
      <c r="E820" s="13">
        <f t="shared" ca="1" si="288"/>
        <v>1.00050788</v>
      </c>
      <c r="F820" s="13">
        <f ca="1">(TRUNC(PRODUCT($E$12:$E819),16))</f>
        <v>1.15813371288329</v>
      </c>
      <c r="G820" s="13">
        <f t="shared" si="289"/>
        <v>1</v>
      </c>
      <c r="H820" s="13">
        <f t="shared" ca="1" si="290"/>
        <v>1.15813371</v>
      </c>
      <c r="I820" s="12">
        <f t="shared" si="285"/>
        <v>7.0000000000000007E-2</v>
      </c>
      <c r="J820" s="34">
        <f t="shared" si="291"/>
        <v>44061</v>
      </c>
      <c r="K820" s="2">
        <f t="shared" si="292"/>
        <v>556</v>
      </c>
      <c r="L820" s="17">
        <f t="shared" si="293"/>
        <v>556</v>
      </c>
      <c r="M820" s="11">
        <f t="shared" si="294"/>
        <v>1.160996404</v>
      </c>
      <c r="N820" s="11">
        <f t="shared" ca="1" si="295"/>
        <v>1.3445890730000001</v>
      </c>
      <c r="O820" s="17">
        <f t="shared" si="296"/>
        <v>0</v>
      </c>
      <c r="P820" s="13">
        <f t="shared" ca="1" si="297"/>
        <v>344.58907299999998</v>
      </c>
      <c r="Q820" s="20">
        <f t="shared" si="283"/>
        <v>0</v>
      </c>
      <c r="R820" s="13">
        <f t="shared" si="298"/>
        <v>0</v>
      </c>
      <c r="S820" s="4" t="str">
        <f t="shared" si="299"/>
        <v>A+J=</v>
      </c>
      <c r="T820" s="34">
        <f t="shared" si="300"/>
        <v>45383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>
        <f t="shared" si="284"/>
        <v>44870</v>
      </c>
      <c r="B821" s="69">
        <f t="shared" ca="1" si="286"/>
        <v>1345.6332070000001</v>
      </c>
      <c r="C821" s="6">
        <f t="shared" si="287"/>
        <v>1000</v>
      </c>
      <c r="D821" s="12">
        <f ca="1">IF(A821&lt;$B$1,VLOOKUP(A821,[1]DI!$A$4:$B$15000,2,FALSE),0)</f>
        <v>0</v>
      </c>
      <c r="E821" s="13">
        <f t="shared" ca="1" si="288"/>
        <v>1</v>
      </c>
      <c r="F821" s="13">
        <f ca="1">(TRUNC(PRODUCT($E$12:$E820),16))</f>
        <v>1.15872190583339</v>
      </c>
      <c r="G821" s="13">
        <f t="shared" si="289"/>
        <v>1</v>
      </c>
      <c r="H821" s="13">
        <f t="shared" ca="1" si="290"/>
        <v>1.1587219099999999</v>
      </c>
      <c r="I821" s="12">
        <f t="shared" si="285"/>
        <v>7.0000000000000007E-2</v>
      </c>
      <c r="J821" s="34">
        <f t="shared" si="291"/>
        <v>44061</v>
      </c>
      <c r="K821" s="2">
        <f t="shared" si="292"/>
        <v>556</v>
      </c>
      <c r="L821" s="17">
        <f t="shared" si="293"/>
        <v>557</v>
      </c>
      <c r="M821" s="11">
        <f t="shared" si="294"/>
        <v>1.161308158</v>
      </c>
      <c r="N821" s="11">
        <f t="shared" ca="1" si="295"/>
        <v>1.3456332070000001</v>
      </c>
      <c r="O821" s="17">
        <f t="shared" si="296"/>
        <v>0</v>
      </c>
      <c r="P821" s="13">
        <f t="shared" ca="1" si="297"/>
        <v>345.63320700000003</v>
      </c>
      <c r="Q821" s="20">
        <f t="shared" si="283"/>
        <v>0</v>
      </c>
      <c r="R821" s="13">
        <f t="shared" si="298"/>
        <v>0</v>
      </c>
      <c r="S821" s="4" t="str">
        <f t="shared" si="299"/>
        <v>A+J=</v>
      </c>
      <c r="T821" s="34">
        <f t="shared" si="300"/>
        <v>45383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>
        <f t="shared" si="284"/>
        <v>44871</v>
      </c>
      <c r="B822" s="69">
        <f t="shared" ca="1" si="286"/>
        <v>1345.6332070000001</v>
      </c>
      <c r="C822" s="6">
        <f t="shared" si="287"/>
        <v>1000</v>
      </c>
      <c r="D822" s="12">
        <f ca="1">IF(A822&lt;$B$1,VLOOKUP(A822,[1]DI!$A$4:$B$15000,2,FALSE),0)</f>
        <v>0</v>
      </c>
      <c r="E822" s="13">
        <f t="shared" ca="1" si="288"/>
        <v>1</v>
      </c>
      <c r="F822" s="13">
        <f ca="1">(TRUNC(PRODUCT($E$12:$E821),16))</f>
        <v>1.15872190583339</v>
      </c>
      <c r="G822" s="13">
        <f t="shared" si="289"/>
        <v>1</v>
      </c>
      <c r="H822" s="13">
        <f t="shared" ca="1" si="290"/>
        <v>1.1587219099999999</v>
      </c>
      <c r="I822" s="12">
        <f t="shared" si="285"/>
        <v>7.0000000000000007E-2</v>
      </c>
      <c r="J822" s="34">
        <f t="shared" si="291"/>
        <v>44061</v>
      </c>
      <c r="K822" s="2">
        <f t="shared" si="292"/>
        <v>556</v>
      </c>
      <c r="L822" s="17">
        <f t="shared" si="293"/>
        <v>557</v>
      </c>
      <c r="M822" s="11">
        <f t="shared" si="294"/>
        <v>1.161308158</v>
      </c>
      <c r="N822" s="11">
        <f t="shared" ca="1" si="295"/>
        <v>1.3456332070000001</v>
      </c>
      <c r="O822" s="17">
        <f t="shared" si="296"/>
        <v>0</v>
      </c>
      <c r="P822" s="13">
        <f t="shared" ca="1" si="297"/>
        <v>345.63320700000003</v>
      </c>
      <c r="Q822" s="20">
        <f t="shared" si="283"/>
        <v>0</v>
      </c>
      <c r="R822" s="13">
        <f t="shared" si="298"/>
        <v>0</v>
      </c>
      <c r="S822" s="4" t="str">
        <f t="shared" si="299"/>
        <v>A+J=</v>
      </c>
      <c r="T822" s="34">
        <f t="shared" si="300"/>
        <v>45383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>
        <f t="shared" si="284"/>
        <v>44872</v>
      </c>
      <c r="B823" s="69">
        <f t="shared" ca="1" si="286"/>
        <v>1345.6332070000001</v>
      </c>
      <c r="C823" s="6">
        <f t="shared" si="287"/>
        <v>1000</v>
      </c>
      <c r="D823" s="12">
        <f ca="1">IF(A823&lt;$B$1,VLOOKUP(A823,[1]DI!$A$4:$B$15000,2,FALSE),0)</f>
        <v>0.13650000000000001</v>
      </c>
      <c r="E823" s="13">
        <f t="shared" ca="1" si="288"/>
        <v>1.00050788</v>
      </c>
      <c r="F823" s="13">
        <f ca="1">(TRUNC(PRODUCT($E$12:$E822),16))</f>
        <v>1.15872190583339</v>
      </c>
      <c r="G823" s="13">
        <f t="shared" si="289"/>
        <v>1</v>
      </c>
      <c r="H823" s="13">
        <f t="shared" ca="1" si="290"/>
        <v>1.1587219099999999</v>
      </c>
      <c r="I823" s="12">
        <f t="shared" si="285"/>
        <v>7.0000000000000007E-2</v>
      </c>
      <c r="J823" s="34">
        <f t="shared" si="291"/>
        <v>44061</v>
      </c>
      <c r="K823" s="2">
        <f t="shared" si="292"/>
        <v>557</v>
      </c>
      <c r="L823" s="17">
        <f t="shared" si="293"/>
        <v>557</v>
      </c>
      <c r="M823" s="11">
        <f t="shared" si="294"/>
        <v>1.161308158</v>
      </c>
      <c r="N823" s="11">
        <f t="shared" ca="1" si="295"/>
        <v>1.3456332070000001</v>
      </c>
      <c r="O823" s="17">
        <f t="shared" si="296"/>
        <v>0</v>
      </c>
      <c r="P823" s="13">
        <f t="shared" ca="1" si="297"/>
        <v>345.63320700000003</v>
      </c>
      <c r="Q823" s="20">
        <f t="shared" si="283"/>
        <v>0</v>
      </c>
      <c r="R823" s="13">
        <f t="shared" si="298"/>
        <v>0</v>
      </c>
      <c r="S823" s="4" t="str">
        <f t="shared" si="299"/>
        <v>A+J=</v>
      </c>
      <c r="T823" s="34">
        <f t="shared" si="300"/>
        <v>45383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>
        <f t="shared" si="284"/>
        <v>44873</v>
      </c>
      <c r="B824" s="69">
        <f t="shared" ca="1" si="286"/>
        <v>1346.678142</v>
      </c>
      <c r="C824" s="6">
        <f t="shared" si="287"/>
        <v>1000</v>
      </c>
      <c r="D824" s="12">
        <f ca="1">IF(A824&lt;$B$1,VLOOKUP(A824,[1]DI!$A$4:$B$15000,2,FALSE),0)</f>
        <v>0.13650000000000001</v>
      </c>
      <c r="E824" s="13">
        <f t="shared" ca="1" si="288"/>
        <v>1.00050788</v>
      </c>
      <c r="F824" s="13">
        <f ca="1">(TRUNC(PRODUCT($E$12:$E823),16))</f>
        <v>1.1593103975149199</v>
      </c>
      <c r="G824" s="13">
        <f t="shared" si="289"/>
        <v>1</v>
      </c>
      <c r="H824" s="13">
        <f t="shared" ca="1" si="290"/>
        <v>1.1593104000000001</v>
      </c>
      <c r="I824" s="12">
        <f t="shared" si="285"/>
        <v>7.0000000000000007E-2</v>
      </c>
      <c r="J824" s="34">
        <f t="shared" si="291"/>
        <v>44061</v>
      </c>
      <c r="K824" s="2">
        <f t="shared" si="292"/>
        <v>558</v>
      </c>
      <c r="L824" s="17">
        <f t="shared" si="293"/>
        <v>558</v>
      </c>
      <c r="M824" s="11">
        <f t="shared" si="294"/>
        <v>1.161619996</v>
      </c>
      <c r="N824" s="11">
        <f t="shared" ca="1" si="295"/>
        <v>1.346678142</v>
      </c>
      <c r="O824" s="17">
        <f t="shared" si="296"/>
        <v>0</v>
      </c>
      <c r="P824" s="13">
        <f t="shared" ca="1" si="297"/>
        <v>346.67814199999998</v>
      </c>
      <c r="Q824" s="20">
        <f t="shared" si="283"/>
        <v>0</v>
      </c>
      <c r="R824" s="13">
        <f t="shared" si="298"/>
        <v>0</v>
      </c>
      <c r="S824" s="4" t="str">
        <f t="shared" si="299"/>
        <v>A+J=</v>
      </c>
      <c r="T824" s="34">
        <f t="shared" si="300"/>
        <v>45383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>
        <f t="shared" si="284"/>
        <v>44874</v>
      </c>
      <c r="B825" s="69">
        <f t="shared" ca="1" si="286"/>
        <v>1347.7238889999999</v>
      </c>
      <c r="C825" s="6">
        <f t="shared" si="287"/>
        <v>1000</v>
      </c>
      <c r="D825" s="12">
        <f ca="1">IF(A825&lt;$B$1,VLOOKUP(A825,[1]DI!$A$4:$B$15000,2,FALSE),0)</f>
        <v>0.13650000000000001</v>
      </c>
      <c r="E825" s="13">
        <f t="shared" ca="1" si="288"/>
        <v>1.00050788</v>
      </c>
      <c r="F825" s="13">
        <f ca="1">(TRUNC(PRODUCT($E$12:$E824),16))</f>
        <v>1.1598991880796099</v>
      </c>
      <c r="G825" s="13">
        <f t="shared" si="289"/>
        <v>1</v>
      </c>
      <c r="H825" s="13">
        <f t="shared" ca="1" si="290"/>
        <v>1.15989919</v>
      </c>
      <c r="I825" s="12">
        <f t="shared" si="285"/>
        <v>7.0000000000000007E-2</v>
      </c>
      <c r="J825" s="34">
        <f t="shared" si="291"/>
        <v>44061</v>
      </c>
      <c r="K825" s="2">
        <f t="shared" si="292"/>
        <v>559</v>
      </c>
      <c r="L825" s="17">
        <f t="shared" si="293"/>
        <v>559</v>
      </c>
      <c r="M825" s="11">
        <f t="shared" si="294"/>
        <v>1.161931917</v>
      </c>
      <c r="N825" s="11">
        <f t="shared" ca="1" si="295"/>
        <v>1.3477238890000001</v>
      </c>
      <c r="O825" s="17">
        <f t="shared" si="296"/>
        <v>0</v>
      </c>
      <c r="P825" s="13">
        <f t="shared" ca="1" si="297"/>
        <v>347.72388899999999</v>
      </c>
      <c r="Q825" s="20">
        <f t="shared" si="283"/>
        <v>0</v>
      </c>
      <c r="R825" s="13">
        <f t="shared" si="298"/>
        <v>0</v>
      </c>
      <c r="S825" s="4" t="str">
        <f t="shared" si="299"/>
        <v>A+J=</v>
      </c>
      <c r="T825" s="34">
        <f t="shared" si="300"/>
        <v>45383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>
        <f t="shared" si="284"/>
        <v>44875</v>
      </c>
      <c r="B826" s="69">
        <f t="shared" ca="1" si="286"/>
        <v>1348.77045</v>
      </c>
      <c r="C826" s="6">
        <f t="shared" si="287"/>
        <v>1000</v>
      </c>
      <c r="D826" s="12">
        <f ca="1">IF(A826&lt;$B$1,VLOOKUP(A826,[1]DI!$A$4:$B$15000,2,FALSE),0)</f>
        <v>0.13650000000000001</v>
      </c>
      <c r="E826" s="13">
        <f t="shared" ca="1" si="288"/>
        <v>1.00050788</v>
      </c>
      <c r="F826" s="13">
        <f ca="1">(TRUNC(PRODUCT($E$12:$E825),16))</f>
        <v>1.16048827767926</v>
      </c>
      <c r="G826" s="13">
        <f t="shared" si="289"/>
        <v>1</v>
      </c>
      <c r="H826" s="13">
        <f t="shared" ca="1" si="290"/>
        <v>1.16048828</v>
      </c>
      <c r="I826" s="12">
        <f t="shared" si="285"/>
        <v>7.0000000000000007E-2</v>
      </c>
      <c r="J826" s="34">
        <f t="shared" si="291"/>
        <v>44061</v>
      </c>
      <c r="K826" s="2">
        <f t="shared" si="292"/>
        <v>560</v>
      </c>
      <c r="L826" s="17">
        <f t="shared" si="293"/>
        <v>560</v>
      </c>
      <c r="M826" s="11">
        <f t="shared" si="294"/>
        <v>1.162243922</v>
      </c>
      <c r="N826" s="11">
        <f t="shared" ca="1" si="295"/>
        <v>1.34877045</v>
      </c>
      <c r="O826" s="17">
        <f t="shared" si="296"/>
        <v>0</v>
      </c>
      <c r="P826" s="13">
        <f t="shared" ca="1" si="297"/>
        <v>348.77044999999998</v>
      </c>
      <c r="Q826" s="20">
        <f t="shared" si="283"/>
        <v>0</v>
      </c>
      <c r="R826" s="13">
        <f t="shared" si="298"/>
        <v>0</v>
      </c>
      <c r="S826" s="4" t="str">
        <f t="shared" si="299"/>
        <v>A+J=</v>
      </c>
      <c r="T826" s="34">
        <f t="shared" si="300"/>
        <v>45383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>
        <f t="shared" si="284"/>
        <v>44876</v>
      </c>
      <c r="B827" s="69">
        <f t="shared" ca="1" si="286"/>
        <v>1349.817824</v>
      </c>
      <c r="C827" s="6">
        <f t="shared" si="287"/>
        <v>1000</v>
      </c>
      <c r="D827" s="12">
        <f ca="1">IF(A827&lt;$B$1,VLOOKUP(A827,[1]DI!$A$4:$B$15000,2,FALSE),0)</f>
        <v>0.13650000000000001</v>
      </c>
      <c r="E827" s="13">
        <f t="shared" ca="1" si="288"/>
        <v>1.00050788</v>
      </c>
      <c r="F827" s="13">
        <f ca="1">(TRUNC(PRODUCT($E$12:$E826),16))</f>
        <v>1.1610776664657201</v>
      </c>
      <c r="G827" s="13">
        <f t="shared" si="289"/>
        <v>1</v>
      </c>
      <c r="H827" s="13">
        <f t="shared" ca="1" si="290"/>
        <v>1.1610776700000001</v>
      </c>
      <c r="I827" s="12">
        <f t="shared" si="285"/>
        <v>7.0000000000000007E-2</v>
      </c>
      <c r="J827" s="34">
        <f t="shared" si="291"/>
        <v>44061</v>
      </c>
      <c r="K827" s="2">
        <f t="shared" si="292"/>
        <v>561</v>
      </c>
      <c r="L827" s="17">
        <f t="shared" si="293"/>
        <v>561</v>
      </c>
      <c r="M827" s="11">
        <f t="shared" si="294"/>
        <v>1.1625560109999999</v>
      </c>
      <c r="N827" s="11">
        <f t="shared" ca="1" si="295"/>
        <v>1.3498178240000001</v>
      </c>
      <c r="O827" s="17">
        <f t="shared" si="296"/>
        <v>0</v>
      </c>
      <c r="P827" s="13">
        <f t="shared" ca="1" si="297"/>
        <v>349.81782399999997</v>
      </c>
      <c r="Q827" s="20">
        <f t="shared" si="283"/>
        <v>0</v>
      </c>
      <c r="R827" s="13">
        <f t="shared" si="298"/>
        <v>0</v>
      </c>
      <c r="S827" s="4" t="str">
        <f t="shared" si="299"/>
        <v>A+J=</v>
      </c>
      <c r="T827" s="34">
        <f t="shared" si="300"/>
        <v>45383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>
        <f t="shared" si="284"/>
        <v>44877</v>
      </c>
      <c r="B828" s="69">
        <f t="shared" ca="1" si="286"/>
        <v>1350.866002</v>
      </c>
      <c r="C828" s="6">
        <f t="shared" si="287"/>
        <v>1000</v>
      </c>
      <c r="D828" s="12">
        <f ca="1">IF(A828&lt;$B$1,VLOOKUP(A828,[1]DI!$A$4:$B$15000,2,FALSE),0)</f>
        <v>0</v>
      </c>
      <c r="E828" s="13">
        <f t="shared" ca="1" si="288"/>
        <v>1</v>
      </c>
      <c r="F828" s="13">
        <f ca="1">(TRUNC(PRODUCT($E$12:$E827),16))</f>
        <v>1.1616673545909699</v>
      </c>
      <c r="G828" s="13">
        <f t="shared" si="289"/>
        <v>1</v>
      </c>
      <c r="H828" s="13">
        <f t="shared" ca="1" si="290"/>
        <v>1.1616673500000001</v>
      </c>
      <c r="I828" s="12">
        <f t="shared" si="285"/>
        <v>7.0000000000000007E-2</v>
      </c>
      <c r="J828" s="34">
        <f t="shared" si="291"/>
        <v>44061</v>
      </c>
      <c r="K828" s="2">
        <f t="shared" si="292"/>
        <v>561</v>
      </c>
      <c r="L828" s="17">
        <f t="shared" si="293"/>
        <v>562</v>
      </c>
      <c r="M828" s="11">
        <f t="shared" si="294"/>
        <v>1.1628681839999999</v>
      </c>
      <c r="N828" s="11">
        <f t="shared" ca="1" si="295"/>
        <v>1.3508660020000001</v>
      </c>
      <c r="O828" s="17">
        <f t="shared" si="296"/>
        <v>0</v>
      </c>
      <c r="P828" s="13">
        <f t="shared" ca="1" si="297"/>
        <v>350.86600199999998</v>
      </c>
      <c r="Q828" s="20">
        <f t="shared" si="283"/>
        <v>0</v>
      </c>
      <c r="R828" s="13">
        <f t="shared" si="298"/>
        <v>0</v>
      </c>
      <c r="S828" s="4" t="str">
        <f t="shared" si="299"/>
        <v>A+J=</v>
      </c>
      <c r="T828" s="34">
        <f t="shared" si="300"/>
        <v>45383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>
        <f t="shared" si="284"/>
        <v>44878</v>
      </c>
      <c r="B829" s="69">
        <f t="shared" ca="1" si="286"/>
        <v>1350.866002</v>
      </c>
      <c r="C829" s="6">
        <f t="shared" si="287"/>
        <v>1000</v>
      </c>
      <c r="D829" s="12">
        <f ca="1">IF(A829&lt;$B$1,VLOOKUP(A829,[1]DI!$A$4:$B$15000,2,FALSE),0)</f>
        <v>0</v>
      </c>
      <c r="E829" s="13">
        <f t="shared" ca="1" si="288"/>
        <v>1</v>
      </c>
      <c r="F829" s="13">
        <f ca="1">(TRUNC(PRODUCT($E$12:$E828),16))</f>
        <v>1.1616673545909699</v>
      </c>
      <c r="G829" s="13">
        <f t="shared" si="289"/>
        <v>1</v>
      </c>
      <c r="H829" s="13">
        <f t="shared" ca="1" si="290"/>
        <v>1.1616673500000001</v>
      </c>
      <c r="I829" s="12">
        <f t="shared" si="285"/>
        <v>7.0000000000000007E-2</v>
      </c>
      <c r="J829" s="34">
        <f t="shared" si="291"/>
        <v>44061</v>
      </c>
      <c r="K829" s="2">
        <f t="shared" si="292"/>
        <v>561</v>
      </c>
      <c r="L829" s="17">
        <f t="shared" si="293"/>
        <v>562</v>
      </c>
      <c r="M829" s="11">
        <f t="shared" si="294"/>
        <v>1.1628681839999999</v>
      </c>
      <c r="N829" s="11">
        <f t="shared" ca="1" si="295"/>
        <v>1.3508660020000001</v>
      </c>
      <c r="O829" s="17">
        <f t="shared" si="296"/>
        <v>0</v>
      </c>
      <c r="P829" s="13">
        <f t="shared" ca="1" si="297"/>
        <v>350.86600199999998</v>
      </c>
      <c r="Q829" s="20">
        <f t="shared" si="283"/>
        <v>0</v>
      </c>
      <c r="R829" s="13">
        <f t="shared" si="298"/>
        <v>0</v>
      </c>
      <c r="S829" s="4" t="str">
        <f t="shared" si="299"/>
        <v>A+J=</v>
      </c>
      <c r="T829" s="34">
        <f t="shared" si="300"/>
        <v>45383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>
        <f t="shared" si="284"/>
        <v>44879</v>
      </c>
      <c r="B830" s="69">
        <f t="shared" ca="1" si="286"/>
        <v>1350.866002</v>
      </c>
      <c r="C830" s="6">
        <f t="shared" si="287"/>
        <v>1000</v>
      </c>
      <c r="D830" s="12">
        <f ca="1">IF(A830&lt;$B$1,VLOOKUP(A830,[1]DI!$A$4:$B$15000,2,FALSE),0)</f>
        <v>0.13650000000000001</v>
      </c>
      <c r="E830" s="13">
        <f t="shared" ca="1" si="288"/>
        <v>1.00050788</v>
      </c>
      <c r="F830" s="13">
        <f ca="1">(TRUNC(PRODUCT($E$12:$E829),16))</f>
        <v>1.1616673545909699</v>
      </c>
      <c r="G830" s="13">
        <f t="shared" si="289"/>
        <v>1</v>
      </c>
      <c r="H830" s="13">
        <f t="shared" ca="1" si="290"/>
        <v>1.1616673500000001</v>
      </c>
      <c r="I830" s="12">
        <f t="shared" si="285"/>
        <v>7.0000000000000007E-2</v>
      </c>
      <c r="J830" s="34">
        <f t="shared" si="291"/>
        <v>44061</v>
      </c>
      <c r="K830" s="2">
        <f t="shared" si="292"/>
        <v>562</v>
      </c>
      <c r="L830" s="17">
        <f t="shared" si="293"/>
        <v>562</v>
      </c>
      <c r="M830" s="11">
        <f t="shared" si="294"/>
        <v>1.1628681839999999</v>
      </c>
      <c r="N830" s="11">
        <f t="shared" ca="1" si="295"/>
        <v>1.3508660020000001</v>
      </c>
      <c r="O830" s="17">
        <f t="shared" si="296"/>
        <v>0</v>
      </c>
      <c r="P830" s="13">
        <f t="shared" ca="1" si="297"/>
        <v>350.86600199999998</v>
      </c>
      <c r="Q830" s="20">
        <f t="shared" si="283"/>
        <v>0</v>
      </c>
      <c r="R830" s="13">
        <f t="shared" si="298"/>
        <v>0</v>
      </c>
      <c r="S830" s="4" t="str">
        <f t="shared" si="299"/>
        <v>A+J=</v>
      </c>
      <c r="T830" s="34">
        <f t="shared" si="300"/>
        <v>45383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>
        <f t="shared" si="284"/>
        <v>44880</v>
      </c>
      <c r="B831" s="69">
        <f t="shared" ca="1" si="286"/>
        <v>1351.915004</v>
      </c>
      <c r="C831" s="6">
        <f t="shared" si="287"/>
        <v>1000</v>
      </c>
      <c r="D831" s="12">
        <f ca="1">IF(A831&lt;$B$1,VLOOKUP(A831,[1]DI!$A$4:$B$15000,2,FALSE),0)</f>
        <v>0</v>
      </c>
      <c r="E831" s="13">
        <f t="shared" ca="1" si="288"/>
        <v>1</v>
      </c>
      <c r="F831" s="13">
        <f ca="1">(TRUNC(PRODUCT($E$12:$E830),16))</f>
        <v>1.1622573422070199</v>
      </c>
      <c r="G831" s="13">
        <f t="shared" si="289"/>
        <v>1</v>
      </c>
      <c r="H831" s="13">
        <f t="shared" ca="1" si="290"/>
        <v>1.16225734</v>
      </c>
      <c r="I831" s="12">
        <f t="shared" si="285"/>
        <v>7.0000000000000007E-2</v>
      </c>
      <c r="J831" s="34">
        <f t="shared" si="291"/>
        <v>44061</v>
      </c>
      <c r="K831" s="2">
        <f t="shared" si="292"/>
        <v>562</v>
      </c>
      <c r="L831" s="17">
        <f t="shared" si="293"/>
        <v>563</v>
      </c>
      <c r="M831" s="11">
        <f t="shared" si="294"/>
        <v>1.1631804400000001</v>
      </c>
      <c r="N831" s="11">
        <f t="shared" ca="1" si="295"/>
        <v>1.3519150040000001</v>
      </c>
      <c r="O831" s="17">
        <f t="shared" si="296"/>
        <v>0</v>
      </c>
      <c r="P831" s="13">
        <f t="shared" ca="1" si="297"/>
        <v>351.91500400000001</v>
      </c>
      <c r="Q831" s="20">
        <f t="shared" si="283"/>
        <v>0</v>
      </c>
      <c r="R831" s="13">
        <f t="shared" si="298"/>
        <v>0</v>
      </c>
      <c r="S831" s="4" t="str">
        <f t="shared" si="299"/>
        <v>A+J=</v>
      </c>
      <c r="T831" s="34">
        <f t="shared" si="300"/>
        <v>45383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>
        <f t="shared" si="284"/>
        <v>44881</v>
      </c>
      <c r="B832" s="69">
        <f t="shared" ca="1" si="286"/>
        <v>1351.915004</v>
      </c>
      <c r="C832" s="6">
        <f t="shared" si="287"/>
        <v>1000</v>
      </c>
      <c r="D832" s="12">
        <f ca="1">IF(A832&lt;$B$1,VLOOKUP(A832,[1]DI!$A$4:$B$15000,2,FALSE),0)</f>
        <v>0.13650000000000001</v>
      </c>
      <c r="E832" s="13">
        <f t="shared" ca="1" si="288"/>
        <v>1.00050788</v>
      </c>
      <c r="F832" s="13">
        <f ca="1">(TRUNC(PRODUCT($E$12:$E831),16))</f>
        <v>1.1622573422070199</v>
      </c>
      <c r="G832" s="13">
        <f t="shared" si="289"/>
        <v>1</v>
      </c>
      <c r="H832" s="13">
        <f t="shared" ca="1" si="290"/>
        <v>1.16225734</v>
      </c>
      <c r="I832" s="12">
        <f t="shared" si="285"/>
        <v>7.0000000000000007E-2</v>
      </c>
      <c r="J832" s="34">
        <f t="shared" si="291"/>
        <v>44061</v>
      </c>
      <c r="K832" s="2">
        <f t="shared" si="292"/>
        <v>563</v>
      </c>
      <c r="L832" s="17">
        <f t="shared" si="293"/>
        <v>563</v>
      </c>
      <c r="M832" s="11">
        <f t="shared" si="294"/>
        <v>1.1631804400000001</v>
      </c>
      <c r="N832" s="11">
        <f t="shared" ca="1" si="295"/>
        <v>1.3519150040000001</v>
      </c>
      <c r="O832" s="17">
        <f t="shared" si="296"/>
        <v>0</v>
      </c>
      <c r="P832" s="13">
        <f t="shared" ca="1" si="297"/>
        <v>351.91500400000001</v>
      </c>
      <c r="Q832" s="20">
        <f t="shared" si="283"/>
        <v>0</v>
      </c>
      <c r="R832" s="13">
        <f t="shared" si="298"/>
        <v>0</v>
      </c>
      <c r="S832" s="4" t="str">
        <f t="shared" si="299"/>
        <v>A+J=</v>
      </c>
      <c r="T832" s="34">
        <f t="shared" si="300"/>
        <v>45383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>
        <f t="shared" si="284"/>
        <v>44882</v>
      </c>
      <c r="B833" s="69">
        <f t="shared" ca="1" si="286"/>
        <v>1352.964823</v>
      </c>
      <c r="C833" s="6">
        <f t="shared" si="287"/>
        <v>1000</v>
      </c>
      <c r="D833" s="12">
        <f ca="1">IF(A833&lt;$B$1,VLOOKUP(A833,[1]DI!$A$4:$B$15000,2,FALSE),0)</f>
        <v>0.13650000000000001</v>
      </c>
      <c r="E833" s="13">
        <f t="shared" ca="1" si="288"/>
        <v>1.00050788</v>
      </c>
      <c r="F833" s="13">
        <f ca="1">(TRUNC(PRODUCT($E$12:$E832),16))</f>
        <v>1.16284762946598</v>
      </c>
      <c r="G833" s="13">
        <f t="shared" si="289"/>
        <v>1</v>
      </c>
      <c r="H833" s="13">
        <f t="shared" ca="1" si="290"/>
        <v>1.1628476299999999</v>
      </c>
      <c r="I833" s="12">
        <f t="shared" si="285"/>
        <v>7.0000000000000007E-2</v>
      </c>
      <c r="J833" s="34">
        <f t="shared" si="291"/>
        <v>44061</v>
      </c>
      <c r="K833" s="2">
        <f t="shared" si="292"/>
        <v>564</v>
      </c>
      <c r="L833" s="17">
        <f t="shared" si="293"/>
        <v>564</v>
      </c>
      <c r="M833" s="11">
        <f t="shared" si="294"/>
        <v>1.163492781</v>
      </c>
      <c r="N833" s="11">
        <f t="shared" ca="1" si="295"/>
        <v>1.352964823</v>
      </c>
      <c r="O833" s="17">
        <f t="shared" si="296"/>
        <v>0</v>
      </c>
      <c r="P833" s="13">
        <f t="shared" ca="1" si="297"/>
        <v>352.96482300000002</v>
      </c>
      <c r="Q833" s="20">
        <f t="shared" si="283"/>
        <v>0</v>
      </c>
      <c r="R833" s="13">
        <f t="shared" si="298"/>
        <v>0</v>
      </c>
      <c r="S833" s="4" t="str">
        <f t="shared" si="299"/>
        <v>A+J=</v>
      </c>
      <c r="T833" s="34">
        <f t="shared" si="300"/>
        <v>45383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>
        <f t="shared" si="284"/>
        <v>44883</v>
      </c>
      <c r="B834" s="69">
        <f t="shared" ca="1" si="286"/>
        <v>1354.0154560000001</v>
      </c>
      <c r="C834" s="6">
        <f t="shared" si="287"/>
        <v>1000</v>
      </c>
      <c r="D834" s="12">
        <f ca="1">IF(A834&lt;$B$1,VLOOKUP(A834,[1]DI!$A$4:$B$15000,2,FALSE),0)</f>
        <v>0.13650000000000001</v>
      </c>
      <c r="E834" s="13">
        <f t="shared" ca="1" si="288"/>
        <v>1.00050788</v>
      </c>
      <c r="F834" s="13">
        <f ca="1">(TRUNC(PRODUCT($E$12:$E833),16))</f>
        <v>1.1634382165200301</v>
      </c>
      <c r="G834" s="13">
        <f t="shared" si="289"/>
        <v>1</v>
      </c>
      <c r="H834" s="13">
        <f t="shared" ca="1" si="290"/>
        <v>1.16343822</v>
      </c>
      <c r="I834" s="12">
        <f t="shared" si="285"/>
        <v>7.0000000000000007E-2</v>
      </c>
      <c r="J834" s="34">
        <f t="shared" si="291"/>
        <v>44061</v>
      </c>
      <c r="K834" s="2">
        <f t="shared" si="292"/>
        <v>565</v>
      </c>
      <c r="L834" s="17">
        <f t="shared" si="293"/>
        <v>565</v>
      </c>
      <c r="M834" s="11">
        <f t="shared" si="294"/>
        <v>1.1638052050000001</v>
      </c>
      <c r="N834" s="11">
        <f t="shared" ca="1" si="295"/>
        <v>1.354015456</v>
      </c>
      <c r="O834" s="17">
        <f t="shared" si="296"/>
        <v>0</v>
      </c>
      <c r="P834" s="13">
        <f t="shared" ca="1" si="297"/>
        <v>354.01545599999997</v>
      </c>
      <c r="Q834" s="20">
        <f t="shared" si="283"/>
        <v>0</v>
      </c>
      <c r="R834" s="13">
        <f t="shared" si="298"/>
        <v>0</v>
      </c>
      <c r="S834" s="4" t="str">
        <f t="shared" si="299"/>
        <v>A+J=</v>
      </c>
      <c r="T834" s="34">
        <f t="shared" si="300"/>
        <v>45383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>
        <f t="shared" si="284"/>
        <v>44884</v>
      </c>
      <c r="B835" s="69">
        <f t="shared" ca="1" si="286"/>
        <v>1355.066894</v>
      </c>
      <c r="C835" s="6">
        <f t="shared" si="287"/>
        <v>1000</v>
      </c>
      <c r="D835" s="12">
        <f ca="1">IF(A835&lt;$B$1,VLOOKUP(A835,[1]DI!$A$4:$B$15000,2,FALSE),0)</f>
        <v>0</v>
      </c>
      <c r="E835" s="13">
        <f t="shared" ca="1" si="288"/>
        <v>1</v>
      </c>
      <c r="F835" s="13">
        <f ca="1">(TRUNC(PRODUCT($E$12:$E834),16))</f>
        <v>1.1640291035214401</v>
      </c>
      <c r="G835" s="13">
        <f t="shared" si="289"/>
        <v>1</v>
      </c>
      <c r="H835" s="13">
        <f t="shared" ca="1" si="290"/>
        <v>1.1640291</v>
      </c>
      <c r="I835" s="12">
        <f t="shared" si="285"/>
        <v>7.0000000000000007E-2</v>
      </c>
      <c r="J835" s="34">
        <f t="shared" si="291"/>
        <v>44061</v>
      </c>
      <c r="K835" s="2">
        <f t="shared" si="292"/>
        <v>565</v>
      </c>
      <c r="L835" s="17">
        <f t="shared" si="293"/>
        <v>566</v>
      </c>
      <c r="M835" s="11">
        <f t="shared" si="294"/>
        <v>1.164117713</v>
      </c>
      <c r="N835" s="11">
        <f t="shared" ca="1" si="295"/>
        <v>1.3550668939999999</v>
      </c>
      <c r="O835" s="17">
        <f t="shared" si="296"/>
        <v>0</v>
      </c>
      <c r="P835" s="13">
        <f t="shared" ca="1" si="297"/>
        <v>355.06689399999999</v>
      </c>
      <c r="Q835" s="20">
        <f t="shared" si="283"/>
        <v>0</v>
      </c>
      <c r="R835" s="13">
        <f t="shared" si="298"/>
        <v>0</v>
      </c>
      <c r="S835" s="4" t="str">
        <f t="shared" si="299"/>
        <v>A+J=</v>
      </c>
      <c r="T835" s="34">
        <f t="shared" si="300"/>
        <v>45383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>
        <f t="shared" si="284"/>
        <v>44885</v>
      </c>
      <c r="B836" s="69">
        <f t="shared" ca="1" si="286"/>
        <v>1355.066894</v>
      </c>
      <c r="C836" s="6">
        <f t="shared" si="287"/>
        <v>1000</v>
      </c>
      <c r="D836" s="12">
        <f ca="1">IF(A836&lt;$B$1,VLOOKUP(A836,[1]DI!$A$4:$B$15000,2,FALSE),0)</f>
        <v>0</v>
      </c>
      <c r="E836" s="13">
        <f t="shared" ca="1" si="288"/>
        <v>1</v>
      </c>
      <c r="F836" s="13">
        <f ca="1">(TRUNC(PRODUCT($E$12:$E835),16))</f>
        <v>1.1640291035214401</v>
      </c>
      <c r="G836" s="13">
        <f t="shared" si="289"/>
        <v>1</v>
      </c>
      <c r="H836" s="13">
        <f t="shared" ca="1" si="290"/>
        <v>1.1640291</v>
      </c>
      <c r="I836" s="12">
        <f t="shared" si="285"/>
        <v>7.0000000000000007E-2</v>
      </c>
      <c r="J836" s="34">
        <f t="shared" si="291"/>
        <v>44061</v>
      </c>
      <c r="K836" s="2">
        <f t="shared" si="292"/>
        <v>565</v>
      </c>
      <c r="L836" s="17">
        <f t="shared" si="293"/>
        <v>566</v>
      </c>
      <c r="M836" s="11">
        <f t="shared" si="294"/>
        <v>1.164117713</v>
      </c>
      <c r="N836" s="11">
        <f t="shared" ca="1" si="295"/>
        <v>1.3550668939999999</v>
      </c>
      <c r="O836" s="17">
        <f t="shared" si="296"/>
        <v>0</v>
      </c>
      <c r="P836" s="13">
        <f t="shared" ca="1" si="297"/>
        <v>355.06689399999999</v>
      </c>
      <c r="Q836" s="20">
        <f t="shared" si="283"/>
        <v>0</v>
      </c>
      <c r="R836" s="13">
        <f t="shared" si="298"/>
        <v>0</v>
      </c>
      <c r="S836" s="4" t="str">
        <f t="shared" si="299"/>
        <v>A+J=</v>
      </c>
      <c r="T836" s="34">
        <f t="shared" si="300"/>
        <v>45383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>
        <f t="shared" si="284"/>
        <v>44886</v>
      </c>
      <c r="B837" s="69">
        <f t="shared" ca="1" si="286"/>
        <v>1355.066894</v>
      </c>
      <c r="C837" s="6">
        <f t="shared" si="287"/>
        <v>1000</v>
      </c>
      <c r="D837" s="12">
        <f ca="1">IF(A837&lt;$B$1,VLOOKUP(A837,[1]DI!$A$4:$B$15000,2,FALSE),0)</f>
        <v>0.13650000000000001</v>
      </c>
      <c r="E837" s="13">
        <f t="shared" ca="1" si="288"/>
        <v>1.00050788</v>
      </c>
      <c r="F837" s="13">
        <f ca="1">(TRUNC(PRODUCT($E$12:$E836),16))</f>
        <v>1.1640291035214401</v>
      </c>
      <c r="G837" s="13">
        <f t="shared" si="289"/>
        <v>1</v>
      </c>
      <c r="H837" s="13">
        <f t="shared" ca="1" si="290"/>
        <v>1.1640291</v>
      </c>
      <c r="I837" s="12">
        <f t="shared" si="285"/>
        <v>7.0000000000000007E-2</v>
      </c>
      <c r="J837" s="34">
        <f t="shared" si="291"/>
        <v>44061</v>
      </c>
      <c r="K837" s="2">
        <f t="shared" si="292"/>
        <v>566</v>
      </c>
      <c r="L837" s="17">
        <f t="shared" si="293"/>
        <v>566</v>
      </c>
      <c r="M837" s="11">
        <f t="shared" si="294"/>
        <v>1.164117713</v>
      </c>
      <c r="N837" s="11">
        <f t="shared" ca="1" si="295"/>
        <v>1.3550668939999999</v>
      </c>
      <c r="O837" s="17">
        <f t="shared" si="296"/>
        <v>0</v>
      </c>
      <c r="P837" s="13">
        <f t="shared" ca="1" si="297"/>
        <v>355.06689399999999</v>
      </c>
      <c r="Q837" s="20">
        <f t="shared" si="283"/>
        <v>0</v>
      </c>
      <c r="R837" s="13">
        <f t="shared" si="298"/>
        <v>0</v>
      </c>
      <c r="S837" s="4" t="str">
        <f t="shared" si="299"/>
        <v>A+J=</v>
      </c>
      <c r="T837" s="34">
        <f t="shared" si="300"/>
        <v>45383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>
        <f t="shared" si="284"/>
        <v>44887</v>
      </c>
      <c r="B838" s="69">
        <f t="shared" ca="1" si="286"/>
        <v>1356.1191590000001</v>
      </c>
      <c r="C838" s="6">
        <f t="shared" si="287"/>
        <v>1000</v>
      </c>
      <c r="D838" s="12">
        <f ca="1">IF(A838&lt;$B$1,VLOOKUP(A838,[1]DI!$A$4:$B$15000,2,FALSE),0)</f>
        <v>0.13650000000000001</v>
      </c>
      <c r="E838" s="13">
        <f t="shared" ca="1" si="288"/>
        <v>1.00050788</v>
      </c>
      <c r="F838" s="13">
        <f ca="1">(TRUNC(PRODUCT($E$12:$E837),16))</f>
        <v>1.16462029062253</v>
      </c>
      <c r="G838" s="13">
        <f t="shared" si="289"/>
        <v>1</v>
      </c>
      <c r="H838" s="13">
        <f t="shared" ca="1" si="290"/>
        <v>1.16462029</v>
      </c>
      <c r="I838" s="12">
        <f t="shared" si="285"/>
        <v>7.0000000000000007E-2</v>
      </c>
      <c r="J838" s="34">
        <f t="shared" si="291"/>
        <v>44061</v>
      </c>
      <c r="K838" s="2">
        <f t="shared" si="292"/>
        <v>567</v>
      </c>
      <c r="L838" s="17">
        <f t="shared" si="293"/>
        <v>567</v>
      </c>
      <c r="M838" s="11">
        <f t="shared" si="294"/>
        <v>1.164430305</v>
      </c>
      <c r="N838" s="11">
        <f t="shared" ca="1" si="295"/>
        <v>1.3561191589999999</v>
      </c>
      <c r="O838" s="17">
        <f t="shared" si="296"/>
        <v>0</v>
      </c>
      <c r="P838" s="13">
        <f t="shared" ca="1" si="297"/>
        <v>356.11915900000002</v>
      </c>
      <c r="Q838" s="20">
        <f t="shared" si="283"/>
        <v>0</v>
      </c>
      <c r="R838" s="13">
        <f t="shared" si="298"/>
        <v>0</v>
      </c>
      <c r="S838" s="4" t="str">
        <f t="shared" si="299"/>
        <v>A+J=</v>
      </c>
      <c r="T838" s="34">
        <f t="shared" si="300"/>
        <v>45383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>
        <f t="shared" si="284"/>
        <v>44888</v>
      </c>
      <c r="B839" s="69">
        <f t="shared" ca="1" si="286"/>
        <v>1357.1722420000001</v>
      </c>
      <c r="C839" s="6">
        <f t="shared" si="287"/>
        <v>1000</v>
      </c>
      <c r="D839" s="12">
        <f ca="1">IF(A839&lt;$B$1,VLOOKUP(A839,[1]DI!$A$4:$B$15000,2,FALSE),0)</f>
        <v>0.13650000000000001</v>
      </c>
      <c r="E839" s="13">
        <f t="shared" ca="1" si="288"/>
        <v>1.00050788</v>
      </c>
      <c r="F839" s="13">
        <f ca="1">(TRUNC(PRODUCT($E$12:$E838),16))</f>
        <v>1.16521177797574</v>
      </c>
      <c r="G839" s="13">
        <f t="shared" si="289"/>
        <v>1</v>
      </c>
      <c r="H839" s="13">
        <f t="shared" ca="1" si="290"/>
        <v>1.1652117799999999</v>
      </c>
      <c r="I839" s="12">
        <f t="shared" si="285"/>
        <v>7.0000000000000007E-2</v>
      </c>
      <c r="J839" s="34">
        <f t="shared" si="291"/>
        <v>44061</v>
      </c>
      <c r="K839" s="2">
        <f t="shared" si="292"/>
        <v>568</v>
      </c>
      <c r="L839" s="17">
        <f t="shared" si="293"/>
        <v>568</v>
      </c>
      <c r="M839" s="11">
        <f t="shared" si="294"/>
        <v>1.1647429810000001</v>
      </c>
      <c r="N839" s="11">
        <f t="shared" ca="1" si="295"/>
        <v>1.3571722420000001</v>
      </c>
      <c r="O839" s="17">
        <f t="shared" si="296"/>
        <v>0</v>
      </c>
      <c r="P839" s="13">
        <f t="shared" ca="1" si="297"/>
        <v>357.17224199999998</v>
      </c>
      <c r="Q839" s="20">
        <f t="shared" si="283"/>
        <v>0</v>
      </c>
      <c r="R839" s="13">
        <f t="shared" si="298"/>
        <v>0</v>
      </c>
      <c r="S839" s="4" t="str">
        <f t="shared" si="299"/>
        <v>A+J=</v>
      </c>
      <c r="T839" s="34">
        <f t="shared" si="300"/>
        <v>45383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>
        <f t="shared" si="284"/>
        <v>44889</v>
      </c>
      <c r="B840" s="69">
        <f t="shared" ca="1" si="286"/>
        <v>1358.226142</v>
      </c>
      <c r="C840" s="6">
        <f t="shared" si="287"/>
        <v>1000</v>
      </c>
      <c r="D840" s="12">
        <f ca="1">IF(A840&lt;$B$1,VLOOKUP(A840,[1]DI!$A$4:$B$15000,2,FALSE),0)</f>
        <v>0.13650000000000001</v>
      </c>
      <c r="E840" s="13">
        <f t="shared" ca="1" si="288"/>
        <v>1.00050788</v>
      </c>
      <c r="F840" s="13">
        <f ca="1">(TRUNC(PRODUCT($E$12:$E839),16))</f>
        <v>1.1658035657335299</v>
      </c>
      <c r="G840" s="13">
        <f t="shared" si="289"/>
        <v>1</v>
      </c>
      <c r="H840" s="13">
        <f t="shared" ca="1" si="290"/>
        <v>1.16580357</v>
      </c>
      <c r="I840" s="12">
        <f t="shared" si="285"/>
        <v>7.0000000000000007E-2</v>
      </c>
      <c r="J840" s="34">
        <f t="shared" si="291"/>
        <v>44061</v>
      </c>
      <c r="K840" s="2">
        <f t="shared" si="292"/>
        <v>569</v>
      </c>
      <c r="L840" s="17">
        <f t="shared" si="293"/>
        <v>569</v>
      </c>
      <c r="M840" s="11">
        <f t="shared" si="294"/>
        <v>1.165055741</v>
      </c>
      <c r="N840" s="11">
        <f t="shared" ca="1" si="295"/>
        <v>1.3582261419999999</v>
      </c>
      <c r="O840" s="17">
        <f t="shared" si="296"/>
        <v>0</v>
      </c>
      <c r="P840" s="13">
        <f t="shared" ca="1" si="297"/>
        <v>358.22614199999998</v>
      </c>
      <c r="Q840" s="20">
        <f t="shared" si="283"/>
        <v>0</v>
      </c>
      <c r="R840" s="13">
        <f t="shared" si="298"/>
        <v>0</v>
      </c>
      <c r="S840" s="4" t="str">
        <f t="shared" si="299"/>
        <v>A+J=</v>
      </c>
      <c r="T840" s="34">
        <f t="shared" si="300"/>
        <v>45383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>
        <f t="shared" si="284"/>
        <v>44890</v>
      </c>
      <c r="B841" s="69">
        <f t="shared" ca="1" si="286"/>
        <v>1359.2808479999999</v>
      </c>
      <c r="C841" s="6">
        <f t="shared" si="287"/>
        <v>1000</v>
      </c>
      <c r="D841" s="12">
        <f ca="1">IF(A841&lt;$B$1,VLOOKUP(A841,[1]DI!$A$4:$B$15000,2,FALSE),0)</f>
        <v>0.13650000000000001</v>
      </c>
      <c r="E841" s="13">
        <f t="shared" ca="1" si="288"/>
        <v>1.00050788</v>
      </c>
      <c r="F841" s="13">
        <f ca="1">(TRUNC(PRODUCT($E$12:$E840),16))</f>
        <v>1.1663956540485001</v>
      </c>
      <c r="G841" s="13">
        <f t="shared" si="289"/>
        <v>1</v>
      </c>
      <c r="H841" s="13">
        <f t="shared" ca="1" si="290"/>
        <v>1.1663956499999999</v>
      </c>
      <c r="I841" s="12">
        <f t="shared" si="285"/>
        <v>7.0000000000000007E-2</v>
      </c>
      <c r="J841" s="34">
        <f t="shared" si="291"/>
        <v>44061</v>
      </c>
      <c r="K841" s="2">
        <f t="shared" si="292"/>
        <v>570</v>
      </c>
      <c r="L841" s="17">
        <f t="shared" si="293"/>
        <v>570</v>
      </c>
      <c r="M841" s="11">
        <f t="shared" si="294"/>
        <v>1.165368585</v>
      </c>
      <c r="N841" s="11">
        <f t="shared" ca="1" si="295"/>
        <v>1.359280848</v>
      </c>
      <c r="O841" s="17">
        <f t="shared" si="296"/>
        <v>0</v>
      </c>
      <c r="P841" s="13">
        <f t="shared" ca="1" si="297"/>
        <v>359.28084799999999</v>
      </c>
      <c r="Q841" s="20">
        <f t="shared" si="283"/>
        <v>0</v>
      </c>
      <c r="R841" s="13">
        <f t="shared" si="298"/>
        <v>0</v>
      </c>
      <c r="S841" s="4" t="str">
        <f t="shared" si="299"/>
        <v>A+J=</v>
      </c>
      <c r="T841" s="34">
        <f t="shared" si="300"/>
        <v>45383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>
        <f t="shared" si="284"/>
        <v>44891</v>
      </c>
      <c r="B842" s="69">
        <f t="shared" ca="1" si="286"/>
        <v>1360.336384</v>
      </c>
      <c r="C842" s="6">
        <f t="shared" si="287"/>
        <v>1000</v>
      </c>
      <c r="D842" s="12">
        <f ca="1">IF(A842&lt;$B$1,VLOOKUP(A842,[1]DI!$A$4:$B$15000,2,FALSE),0)</f>
        <v>0</v>
      </c>
      <c r="E842" s="13">
        <f t="shared" ca="1" si="288"/>
        <v>1</v>
      </c>
      <c r="F842" s="13">
        <f ca="1">(TRUNC(PRODUCT($E$12:$E841),16))</f>
        <v>1.16698804307328</v>
      </c>
      <c r="G842" s="13">
        <f t="shared" si="289"/>
        <v>1</v>
      </c>
      <c r="H842" s="13">
        <f t="shared" ca="1" si="290"/>
        <v>1.1669880399999999</v>
      </c>
      <c r="I842" s="12">
        <f t="shared" si="285"/>
        <v>7.0000000000000007E-2</v>
      </c>
      <c r="J842" s="34">
        <f t="shared" si="291"/>
        <v>44061</v>
      </c>
      <c r="K842" s="2">
        <f t="shared" si="292"/>
        <v>570</v>
      </c>
      <c r="L842" s="17">
        <f t="shared" si="293"/>
        <v>571</v>
      </c>
      <c r="M842" s="11">
        <f t="shared" si="294"/>
        <v>1.165681513</v>
      </c>
      <c r="N842" s="11">
        <f t="shared" ca="1" si="295"/>
        <v>1.360336384</v>
      </c>
      <c r="O842" s="17">
        <f t="shared" si="296"/>
        <v>0</v>
      </c>
      <c r="P842" s="13">
        <f t="shared" ca="1" si="297"/>
        <v>360.33638400000001</v>
      </c>
      <c r="Q842" s="20">
        <f t="shared" si="283"/>
        <v>0</v>
      </c>
      <c r="R842" s="13">
        <f t="shared" si="298"/>
        <v>0</v>
      </c>
      <c r="S842" s="4" t="str">
        <f t="shared" si="299"/>
        <v>A+J=</v>
      </c>
      <c r="T842" s="34">
        <f t="shared" si="300"/>
        <v>45383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>
        <f t="shared" si="284"/>
        <v>44892</v>
      </c>
      <c r="B843" s="69">
        <f t="shared" ca="1" si="286"/>
        <v>1360.336384</v>
      </c>
      <c r="C843" s="6">
        <f t="shared" si="287"/>
        <v>1000</v>
      </c>
      <c r="D843" s="12">
        <f ca="1">IF(A843&lt;$B$1,VLOOKUP(A843,[1]DI!$A$4:$B$15000,2,FALSE),0)</f>
        <v>0</v>
      </c>
      <c r="E843" s="13">
        <f t="shared" ca="1" si="288"/>
        <v>1</v>
      </c>
      <c r="F843" s="13">
        <f ca="1">(TRUNC(PRODUCT($E$12:$E842),16))</f>
        <v>1.16698804307328</v>
      </c>
      <c r="G843" s="13">
        <f t="shared" si="289"/>
        <v>1</v>
      </c>
      <c r="H843" s="13">
        <f t="shared" ca="1" si="290"/>
        <v>1.1669880399999999</v>
      </c>
      <c r="I843" s="12">
        <f t="shared" si="285"/>
        <v>7.0000000000000007E-2</v>
      </c>
      <c r="J843" s="34">
        <f t="shared" si="291"/>
        <v>44061</v>
      </c>
      <c r="K843" s="2">
        <f t="shared" si="292"/>
        <v>570</v>
      </c>
      <c r="L843" s="17">
        <f t="shared" si="293"/>
        <v>571</v>
      </c>
      <c r="M843" s="11">
        <f t="shared" si="294"/>
        <v>1.165681513</v>
      </c>
      <c r="N843" s="11">
        <f t="shared" ca="1" si="295"/>
        <v>1.360336384</v>
      </c>
      <c r="O843" s="17">
        <f t="shared" si="296"/>
        <v>0</v>
      </c>
      <c r="P843" s="13">
        <f t="shared" ca="1" si="297"/>
        <v>360.33638400000001</v>
      </c>
      <c r="Q843" s="20">
        <f t="shared" si="283"/>
        <v>0</v>
      </c>
      <c r="R843" s="13">
        <f t="shared" si="298"/>
        <v>0</v>
      </c>
      <c r="S843" s="4" t="str">
        <f t="shared" si="299"/>
        <v>A+J=</v>
      </c>
      <c r="T843" s="34">
        <f t="shared" si="300"/>
        <v>45383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>
        <f t="shared" si="284"/>
        <v>44893</v>
      </c>
      <c r="B844" s="69">
        <f t="shared" ca="1" si="286"/>
        <v>1360.336384</v>
      </c>
      <c r="C844" s="6">
        <f t="shared" si="287"/>
        <v>1000</v>
      </c>
      <c r="D844" s="12">
        <f ca="1">IF(A844&lt;$B$1,VLOOKUP(A844,[1]DI!$A$4:$B$15000,2,FALSE),0)</f>
        <v>0.13650000000000001</v>
      </c>
      <c r="E844" s="13">
        <f t="shared" ca="1" si="288"/>
        <v>1.00050788</v>
      </c>
      <c r="F844" s="13">
        <f ca="1">(TRUNC(PRODUCT($E$12:$E843),16))</f>
        <v>1.16698804307328</v>
      </c>
      <c r="G844" s="13">
        <f t="shared" si="289"/>
        <v>1</v>
      </c>
      <c r="H844" s="13">
        <f t="shared" ca="1" si="290"/>
        <v>1.1669880399999999</v>
      </c>
      <c r="I844" s="12">
        <f t="shared" si="285"/>
        <v>7.0000000000000007E-2</v>
      </c>
      <c r="J844" s="34">
        <f t="shared" si="291"/>
        <v>44061</v>
      </c>
      <c r="K844" s="2">
        <f t="shared" si="292"/>
        <v>571</v>
      </c>
      <c r="L844" s="17">
        <f t="shared" si="293"/>
        <v>571</v>
      </c>
      <c r="M844" s="11">
        <f t="shared" si="294"/>
        <v>1.165681513</v>
      </c>
      <c r="N844" s="11">
        <f t="shared" ca="1" si="295"/>
        <v>1.360336384</v>
      </c>
      <c r="O844" s="17">
        <f t="shared" si="296"/>
        <v>0</v>
      </c>
      <c r="P844" s="13">
        <f t="shared" ca="1" si="297"/>
        <v>360.33638400000001</v>
      </c>
      <c r="Q844" s="20">
        <f t="shared" ref="Q844:Q908" si="301">IF($O844&gt;0,VLOOKUP($O844,$W$12:$AC$19,7),0)</f>
        <v>0</v>
      </c>
      <c r="R844" s="13">
        <f t="shared" si="298"/>
        <v>0</v>
      </c>
      <c r="S844" s="4" t="str">
        <f t="shared" si="299"/>
        <v>A+J=</v>
      </c>
      <c r="T844" s="34">
        <f t="shared" si="300"/>
        <v>45383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>
        <f t="shared" ref="A845:A908" si="302">(A844+1)</f>
        <v>44894</v>
      </c>
      <c r="B845" s="69">
        <f t="shared" ca="1" si="286"/>
        <v>1361.3927389999999</v>
      </c>
      <c r="C845" s="6">
        <f t="shared" si="287"/>
        <v>1000</v>
      </c>
      <c r="D845" s="12">
        <f ca="1">IF(A845&lt;$B$1,VLOOKUP(A845,[1]DI!$A$4:$B$15000,2,FALSE),0)</f>
        <v>0.13650000000000001</v>
      </c>
      <c r="E845" s="13">
        <f t="shared" ca="1" si="288"/>
        <v>1.00050788</v>
      </c>
      <c r="F845" s="13">
        <f ca="1">(TRUNC(PRODUCT($E$12:$E844),16))</f>
        <v>1.1675807329605901</v>
      </c>
      <c r="G845" s="13">
        <f t="shared" si="289"/>
        <v>1</v>
      </c>
      <c r="H845" s="13">
        <f t="shared" ca="1" si="290"/>
        <v>1.1675807300000001</v>
      </c>
      <c r="I845" s="12">
        <f t="shared" ref="I845:I908" si="303">I844</f>
        <v>7.0000000000000007E-2</v>
      </c>
      <c r="J845" s="34">
        <f t="shared" si="291"/>
        <v>44061</v>
      </c>
      <c r="K845" s="2">
        <f t="shared" si="292"/>
        <v>572</v>
      </c>
      <c r="L845" s="17">
        <f t="shared" si="293"/>
        <v>572</v>
      </c>
      <c r="M845" s="11">
        <f t="shared" si="294"/>
        <v>1.1659945249999999</v>
      </c>
      <c r="N845" s="11">
        <f t="shared" ca="1" si="295"/>
        <v>1.361392739</v>
      </c>
      <c r="O845" s="17">
        <f t="shared" si="296"/>
        <v>0</v>
      </c>
      <c r="P845" s="13">
        <f t="shared" ca="1" si="297"/>
        <v>361.39273900000001</v>
      </c>
      <c r="Q845" s="20">
        <f t="shared" si="301"/>
        <v>0</v>
      </c>
      <c r="R845" s="13">
        <f t="shared" si="298"/>
        <v>0</v>
      </c>
      <c r="S845" s="4" t="str">
        <f t="shared" si="299"/>
        <v>A+J=</v>
      </c>
      <c r="T845" s="34">
        <f t="shared" si="300"/>
        <v>45383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>
        <f t="shared" si="302"/>
        <v>44895</v>
      </c>
      <c r="B846" s="69">
        <f t="shared" ref="B846:B907" ca="1" si="304">IF(A846&lt;=TODAY(),C846+P846,IF(AND(A846&gt;TODAY(),A846&lt;=$B$1),IF(VLOOKUP(TODAY(),$A$10:$D$5000,4,FALSE)=0,"n.d",C846+P846),"n.d"))</f>
        <v>1362.449912</v>
      </c>
      <c r="C846" s="6">
        <f t="shared" ref="C846:C907" si="305">(C845-R845)</f>
        <v>1000</v>
      </c>
      <c r="D846" s="12">
        <f ca="1">IF(A846&lt;$B$1,VLOOKUP(A846,[1]DI!$A$4:$B$15000,2,FALSE),0)</f>
        <v>0.13650000000000001</v>
      </c>
      <c r="E846" s="13">
        <f t="shared" ref="E846:E907" ca="1" si="306">ROUND(((1+D846)^(1/252)),8)</f>
        <v>1.00050788</v>
      </c>
      <c r="F846" s="13">
        <f ca="1">(TRUNC(PRODUCT($E$12:$E845),16))</f>
        <v>1.1681737238632499</v>
      </c>
      <c r="G846" s="13">
        <f t="shared" ref="G846:G907" si="307">IF(O845&gt;0,F845,G845)</f>
        <v>1</v>
      </c>
      <c r="H846" s="13">
        <f t="shared" ref="H846:H907" ca="1" si="308">ROUND(F846/G846,8)</f>
        <v>1.16817372</v>
      </c>
      <c r="I846" s="12">
        <f t="shared" si="303"/>
        <v>7.0000000000000007E-2</v>
      </c>
      <c r="J846" s="34">
        <f t="shared" ref="J846:J907" si="309">IF(O845&gt;0,VLOOKUP(O845,W$12:AG$150,2),J845)</f>
        <v>44061</v>
      </c>
      <c r="K846" s="2">
        <f t="shared" ref="K846:K907" si="310">IF(A846&gt;J846,IF(NETWORKDAYS(J846,A846,$W$21:$W$544)-1=0,1,NETWORKDAYS(J846,A846,$W$21:$W$544)-1),0)</f>
        <v>573</v>
      </c>
      <c r="L846" s="17">
        <f t="shared" ref="L846:L907" si="311">IF(AND(K846=1,K845=1),1,IF(K846&gt;0,IF(K846=K845,K846+1,K846),0))</f>
        <v>573</v>
      </c>
      <c r="M846" s="11">
        <f t="shared" ref="M846:M907" si="312">ROUND((I846+1)^(L846/252),9)</f>
        <v>1.1663076210000001</v>
      </c>
      <c r="N846" s="11">
        <f t="shared" ref="N846:N907" ca="1" si="313">ROUND(H846*M846,9)</f>
        <v>1.362449912</v>
      </c>
      <c r="O846" s="17">
        <f t="shared" ref="O846:O907" si="314">IF(VLOOKUP(A846,X$12:AE$150,8)=VLOOKUP(A845,X$12:AE$150,8),0,VLOOKUP(A846,X$12:AE$150,8))</f>
        <v>0</v>
      </c>
      <c r="P846" s="13">
        <f t="shared" ref="P846:P907" ca="1" si="315">TRUNC(((N846-1)*C846),8)</f>
        <v>362.44991199999998</v>
      </c>
      <c r="Q846" s="20">
        <f t="shared" si="301"/>
        <v>0</v>
      </c>
      <c r="R846" s="13">
        <f t="shared" ref="R846:R907" si="316">IF(Q846&gt;0,TRUNC(Q846*C$12,8),0)</f>
        <v>0</v>
      </c>
      <c r="S846" s="4" t="str">
        <f t="shared" ref="S846:S907" si="317">IF(O845&gt;0,VLOOKUP(O845,W$12:AG$150,10),S845)</f>
        <v>A+J=</v>
      </c>
      <c r="T846" s="34">
        <f t="shared" ref="T846:T907" si="318">IF(O845&gt;0,VLOOKUP(O845,W$12:AG$150,11),T845)</f>
        <v>45383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>
        <f t="shared" si="302"/>
        <v>44896</v>
      </c>
      <c r="B847" s="69">
        <f t="shared" ca="1" si="304"/>
        <v>1363.5079169999999</v>
      </c>
      <c r="C847" s="6">
        <f t="shared" si="305"/>
        <v>1000</v>
      </c>
      <c r="D847" s="12">
        <f ca="1">IF(A847&lt;$B$1,VLOOKUP(A847,[1]DI!$A$4:$B$15000,2,FALSE),0)</f>
        <v>0.13650000000000001</v>
      </c>
      <c r="E847" s="13">
        <f t="shared" ca="1" si="306"/>
        <v>1.00050788</v>
      </c>
      <c r="F847" s="13">
        <f ca="1">(TRUNC(PRODUCT($E$12:$E846),16))</f>
        <v>1.1687670159341199</v>
      </c>
      <c r="G847" s="13">
        <f t="shared" si="307"/>
        <v>1</v>
      </c>
      <c r="H847" s="13">
        <f t="shared" ca="1" si="308"/>
        <v>1.16876702</v>
      </c>
      <c r="I847" s="12">
        <f t="shared" si="303"/>
        <v>7.0000000000000007E-2</v>
      </c>
      <c r="J847" s="34">
        <f t="shared" si="309"/>
        <v>44061</v>
      </c>
      <c r="K847" s="2">
        <f t="shared" si="310"/>
        <v>574</v>
      </c>
      <c r="L847" s="17">
        <f t="shared" si="311"/>
        <v>574</v>
      </c>
      <c r="M847" s="11">
        <f t="shared" si="312"/>
        <v>1.1666208010000001</v>
      </c>
      <c r="N847" s="11">
        <f t="shared" ca="1" si="313"/>
        <v>1.363507917</v>
      </c>
      <c r="O847" s="17">
        <f t="shared" si="314"/>
        <v>0</v>
      </c>
      <c r="P847" s="13">
        <f t="shared" ca="1" si="315"/>
        <v>363.50791700000002</v>
      </c>
      <c r="Q847" s="20">
        <f t="shared" si="301"/>
        <v>0</v>
      </c>
      <c r="R847" s="13">
        <f t="shared" si="316"/>
        <v>0</v>
      </c>
      <c r="S847" s="4" t="str">
        <f t="shared" si="317"/>
        <v>A+J=</v>
      </c>
      <c r="T847" s="34">
        <f t="shared" si="318"/>
        <v>45383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>
        <f t="shared" si="302"/>
        <v>44897</v>
      </c>
      <c r="B848" s="69">
        <f t="shared" ca="1" si="304"/>
        <v>1364.5667309999999</v>
      </c>
      <c r="C848" s="6">
        <f t="shared" si="305"/>
        <v>1000</v>
      </c>
      <c r="D848" s="12">
        <f ca="1">IF(A848&lt;$B$1,VLOOKUP(A848,[1]DI!$A$4:$B$15000,2,FALSE),0)</f>
        <v>0.13650000000000001</v>
      </c>
      <c r="E848" s="13">
        <f t="shared" ca="1" si="306"/>
        <v>1.00050788</v>
      </c>
      <c r="F848" s="13">
        <f ca="1">(TRUNC(PRODUCT($E$12:$E847),16))</f>
        <v>1.1693606093261799</v>
      </c>
      <c r="G848" s="13">
        <f t="shared" si="307"/>
        <v>1</v>
      </c>
      <c r="H848" s="13">
        <f t="shared" ca="1" si="308"/>
        <v>1.16936061</v>
      </c>
      <c r="I848" s="12">
        <f t="shared" si="303"/>
        <v>7.0000000000000007E-2</v>
      </c>
      <c r="J848" s="34">
        <f t="shared" si="309"/>
        <v>44061</v>
      </c>
      <c r="K848" s="2">
        <f t="shared" si="310"/>
        <v>575</v>
      </c>
      <c r="L848" s="17">
        <f t="shared" si="311"/>
        <v>575</v>
      </c>
      <c r="M848" s="11">
        <f t="shared" si="312"/>
        <v>1.166934066</v>
      </c>
      <c r="N848" s="11">
        <f t="shared" ca="1" si="313"/>
        <v>1.364566731</v>
      </c>
      <c r="O848" s="17">
        <f t="shared" si="314"/>
        <v>0</v>
      </c>
      <c r="P848" s="13">
        <f t="shared" ca="1" si="315"/>
        <v>364.566731</v>
      </c>
      <c r="Q848" s="20">
        <f t="shared" si="301"/>
        <v>0</v>
      </c>
      <c r="R848" s="13">
        <f t="shared" si="316"/>
        <v>0</v>
      </c>
      <c r="S848" s="4" t="str">
        <f t="shared" si="317"/>
        <v>A+J=</v>
      </c>
      <c r="T848" s="34">
        <f t="shared" si="318"/>
        <v>45383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>
        <f t="shared" si="302"/>
        <v>44898</v>
      </c>
      <c r="B849" s="69">
        <f t="shared" ca="1" si="304"/>
        <v>1365.6263650000001</v>
      </c>
      <c r="C849" s="6">
        <f t="shared" si="305"/>
        <v>1000</v>
      </c>
      <c r="D849" s="12">
        <f ca="1">IF(A849&lt;$B$1,VLOOKUP(A849,[1]DI!$A$4:$B$15000,2,FALSE),0)</f>
        <v>0</v>
      </c>
      <c r="E849" s="13">
        <f t="shared" ca="1" si="306"/>
        <v>1</v>
      </c>
      <c r="F849" s="13">
        <f ca="1">(TRUNC(PRODUCT($E$12:$E848),16))</f>
        <v>1.16995450419244</v>
      </c>
      <c r="G849" s="13">
        <f t="shared" si="307"/>
        <v>1</v>
      </c>
      <c r="H849" s="13">
        <f t="shared" ca="1" si="308"/>
        <v>1.1699545</v>
      </c>
      <c r="I849" s="12">
        <f t="shared" si="303"/>
        <v>7.0000000000000007E-2</v>
      </c>
      <c r="J849" s="34">
        <f t="shared" si="309"/>
        <v>44061</v>
      </c>
      <c r="K849" s="2">
        <f t="shared" si="310"/>
        <v>575</v>
      </c>
      <c r="L849" s="17">
        <f t="shared" si="311"/>
        <v>576</v>
      </c>
      <c r="M849" s="11">
        <f t="shared" si="312"/>
        <v>1.167247414</v>
      </c>
      <c r="N849" s="11">
        <f t="shared" ca="1" si="313"/>
        <v>1.365626365</v>
      </c>
      <c r="O849" s="17">
        <f t="shared" si="314"/>
        <v>0</v>
      </c>
      <c r="P849" s="13">
        <f t="shared" ca="1" si="315"/>
        <v>365.62636500000002</v>
      </c>
      <c r="Q849" s="20">
        <f t="shared" si="301"/>
        <v>0</v>
      </c>
      <c r="R849" s="13">
        <f t="shared" si="316"/>
        <v>0</v>
      </c>
      <c r="S849" s="4" t="str">
        <f t="shared" si="317"/>
        <v>A+J=</v>
      </c>
      <c r="T849" s="34">
        <f t="shared" si="318"/>
        <v>45383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>
        <f t="shared" si="302"/>
        <v>44899</v>
      </c>
      <c r="B850" s="69">
        <f t="shared" ca="1" si="304"/>
        <v>1365.6263650000001</v>
      </c>
      <c r="C850" s="6">
        <f t="shared" si="305"/>
        <v>1000</v>
      </c>
      <c r="D850" s="12">
        <f ca="1">IF(A850&lt;$B$1,VLOOKUP(A850,[1]DI!$A$4:$B$15000,2,FALSE),0)</f>
        <v>0</v>
      </c>
      <c r="E850" s="13">
        <f t="shared" ca="1" si="306"/>
        <v>1</v>
      </c>
      <c r="F850" s="13">
        <f ca="1">(TRUNC(PRODUCT($E$12:$E849),16))</f>
        <v>1.16995450419244</v>
      </c>
      <c r="G850" s="13">
        <f t="shared" si="307"/>
        <v>1</v>
      </c>
      <c r="H850" s="13">
        <f t="shared" ca="1" si="308"/>
        <v>1.1699545</v>
      </c>
      <c r="I850" s="12">
        <f t="shared" si="303"/>
        <v>7.0000000000000007E-2</v>
      </c>
      <c r="J850" s="34">
        <f t="shared" si="309"/>
        <v>44061</v>
      </c>
      <c r="K850" s="2">
        <f t="shared" si="310"/>
        <v>575</v>
      </c>
      <c r="L850" s="17">
        <f t="shared" si="311"/>
        <v>576</v>
      </c>
      <c r="M850" s="11">
        <f t="shared" si="312"/>
        <v>1.167247414</v>
      </c>
      <c r="N850" s="11">
        <f t="shared" ca="1" si="313"/>
        <v>1.365626365</v>
      </c>
      <c r="O850" s="17">
        <f t="shared" si="314"/>
        <v>0</v>
      </c>
      <c r="P850" s="13">
        <f t="shared" ca="1" si="315"/>
        <v>365.62636500000002</v>
      </c>
      <c r="Q850" s="20">
        <f t="shared" si="301"/>
        <v>0</v>
      </c>
      <c r="R850" s="13">
        <f t="shared" si="316"/>
        <v>0</v>
      </c>
      <c r="S850" s="4" t="str">
        <f t="shared" si="317"/>
        <v>A+J=</v>
      </c>
      <c r="T850" s="34">
        <f t="shared" si="318"/>
        <v>45383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>
        <f t="shared" si="302"/>
        <v>44900</v>
      </c>
      <c r="B851" s="69">
        <f t="shared" ca="1" si="304"/>
        <v>1365.6263650000001</v>
      </c>
      <c r="C851" s="6">
        <f t="shared" si="305"/>
        <v>1000</v>
      </c>
      <c r="D851" s="12">
        <f ca="1">IF(A851&lt;$B$1,VLOOKUP(A851,[1]DI!$A$4:$B$15000,2,FALSE),0)</f>
        <v>0.13650000000000001</v>
      </c>
      <c r="E851" s="13">
        <f t="shared" ca="1" si="306"/>
        <v>1.00050788</v>
      </c>
      <c r="F851" s="13">
        <f ca="1">(TRUNC(PRODUCT($E$12:$E850),16))</f>
        <v>1.16995450419244</v>
      </c>
      <c r="G851" s="13">
        <f t="shared" si="307"/>
        <v>1</v>
      </c>
      <c r="H851" s="13">
        <f t="shared" ca="1" si="308"/>
        <v>1.1699545</v>
      </c>
      <c r="I851" s="12">
        <f t="shared" si="303"/>
        <v>7.0000000000000007E-2</v>
      </c>
      <c r="J851" s="34">
        <f t="shared" si="309"/>
        <v>44061</v>
      </c>
      <c r="K851" s="2">
        <f t="shared" si="310"/>
        <v>576</v>
      </c>
      <c r="L851" s="17">
        <f t="shared" si="311"/>
        <v>576</v>
      </c>
      <c r="M851" s="11">
        <f t="shared" si="312"/>
        <v>1.167247414</v>
      </c>
      <c r="N851" s="11">
        <f t="shared" ca="1" si="313"/>
        <v>1.365626365</v>
      </c>
      <c r="O851" s="17">
        <f t="shared" si="314"/>
        <v>0</v>
      </c>
      <c r="P851" s="13">
        <f t="shared" ca="1" si="315"/>
        <v>365.62636500000002</v>
      </c>
      <c r="Q851" s="20">
        <f t="shared" si="301"/>
        <v>0</v>
      </c>
      <c r="R851" s="13">
        <f t="shared" si="316"/>
        <v>0</v>
      </c>
      <c r="S851" s="4" t="str">
        <f t="shared" si="317"/>
        <v>A+J=</v>
      </c>
      <c r="T851" s="34">
        <f t="shared" si="318"/>
        <v>45383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>
        <f t="shared" si="302"/>
        <v>44901</v>
      </c>
      <c r="B852" s="69">
        <f t="shared" ca="1" si="304"/>
        <v>1366.6868300000001</v>
      </c>
      <c r="C852" s="6">
        <f t="shared" si="305"/>
        <v>1000</v>
      </c>
      <c r="D852" s="12">
        <f ca="1">IF(A852&lt;$B$1,VLOOKUP(A852,[1]DI!$A$4:$B$15000,2,FALSE),0)</f>
        <v>0.13650000000000001</v>
      </c>
      <c r="E852" s="13">
        <f t="shared" ca="1" si="306"/>
        <v>1.00050788</v>
      </c>
      <c r="F852" s="13">
        <f ca="1">(TRUNC(PRODUCT($E$12:$E851),16))</f>
        <v>1.17054870068603</v>
      </c>
      <c r="G852" s="13">
        <f t="shared" si="307"/>
        <v>1</v>
      </c>
      <c r="H852" s="13">
        <f t="shared" ca="1" si="308"/>
        <v>1.1705487000000001</v>
      </c>
      <c r="I852" s="12">
        <f t="shared" si="303"/>
        <v>7.0000000000000007E-2</v>
      </c>
      <c r="J852" s="34">
        <f t="shared" si="309"/>
        <v>44061</v>
      </c>
      <c r="K852" s="2">
        <f t="shared" si="310"/>
        <v>577</v>
      </c>
      <c r="L852" s="17">
        <f t="shared" si="311"/>
        <v>577</v>
      </c>
      <c r="M852" s="11">
        <f t="shared" si="312"/>
        <v>1.167560846</v>
      </c>
      <c r="N852" s="11">
        <f t="shared" ca="1" si="313"/>
        <v>1.3666868299999999</v>
      </c>
      <c r="O852" s="17">
        <f t="shared" si="314"/>
        <v>0</v>
      </c>
      <c r="P852" s="13">
        <f t="shared" ca="1" si="315"/>
        <v>366.68682999999999</v>
      </c>
      <c r="Q852" s="20">
        <f t="shared" si="301"/>
        <v>0</v>
      </c>
      <c r="R852" s="13">
        <f t="shared" si="316"/>
        <v>0</v>
      </c>
      <c r="S852" s="4" t="str">
        <f t="shared" si="317"/>
        <v>A+J=</v>
      </c>
      <c r="T852" s="34">
        <f t="shared" si="318"/>
        <v>45383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>
        <f t="shared" si="302"/>
        <v>44902</v>
      </c>
      <c r="B853" s="69">
        <f t="shared" ca="1" si="304"/>
        <v>1367.7481189999999</v>
      </c>
      <c r="C853" s="6">
        <f t="shared" si="305"/>
        <v>1000</v>
      </c>
      <c r="D853" s="12">
        <f ca="1">IF(A853&lt;$B$1,VLOOKUP(A853,[1]DI!$A$4:$B$15000,2,FALSE),0)</f>
        <v>0.13650000000000001</v>
      </c>
      <c r="E853" s="13">
        <f t="shared" ca="1" si="306"/>
        <v>1.00050788</v>
      </c>
      <c r="F853" s="13">
        <f ca="1">(TRUNC(PRODUCT($E$12:$E852),16))</f>
        <v>1.17114319896014</v>
      </c>
      <c r="G853" s="13">
        <f t="shared" si="307"/>
        <v>1</v>
      </c>
      <c r="H853" s="13">
        <f t="shared" ca="1" si="308"/>
        <v>1.1711431999999999</v>
      </c>
      <c r="I853" s="12">
        <f t="shared" si="303"/>
        <v>7.0000000000000007E-2</v>
      </c>
      <c r="J853" s="34">
        <f t="shared" si="309"/>
        <v>44061</v>
      </c>
      <c r="K853" s="2">
        <f t="shared" si="310"/>
        <v>578</v>
      </c>
      <c r="L853" s="17">
        <f t="shared" si="311"/>
        <v>578</v>
      </c>
      <c r="M853" s="11">
        <f t="shared" si="312"/>
        <v>1.1678743629999999</v>
      </c>
      <c r="N853" s="11">
        <f t="shared" ca="1" si="313"/>
        <v>1.367748119</v>
      </c>
      <c r="O853" s="17">
        <f t="shared" si="314"/>
        <v>0</v>
      </c>
      <c r="P853" s="13">
        <f t="shared" ca="1" si="315"/>
        <v>367.74811899999997</v>
      </c>
      <c r="Q853" s="20">
        <f t="shared" si="301"/>
        <v>0</v>
      </c>
      <c r="R853" s="13">
        <f t="shared" si="316"/>
        <v>0</v>
      </c>
      <c r="S853" s="4" t="str">
        <f t="shared" si="317"/>
        <v>A+J=</v>
      </c>
      <c r="T853" s="34">
        <f t="shared" si="318"/>
        <v>45383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>
        <f t="shared" si="302"/>
        <v>44903</v>
      </c>
      <c r="B854" s="69">
        <f t="shared" ca="1" si="304"/>
        <v>1368.8102289999999</v>
      </c>
      <c r="C854" s="6">
        <f t="shared" si="305"/>
        <v>1000</v>
      </c>
      <c r="D854" s="12">
        <f ca="1">IF(A854&lt;$B$1,VLOOKUP(A854,[1]DI!$A$4:$B$15000,2,FALSE),0)</f>
        <v>0.13650000000000001</v>
      </c>
      <c r="E854" s="13">
        <f t="shared" ca="1" si="306"/>
        <v>1.00050788</v>
      </c>
      <c r="F854" s="13">
        <f ca="1">(TRUNC(PRODUCT($E$12:$E853),16))</f>
        <v>1.1717379991680199</v>
      </c>
      <c r="G854" s="13">
        <f t="shared" si="307"/>
        <v>1</v>
      </c>
      <c r="H854" s="13">
        <f t="shared" ca="1" si="308"/>
        <v>1.1717379999999999</v>
      </c>
      <c r="I854" s="12">
        <f t="shared" si="303"/>
        <v>7.0000000000000007E-2</v>
      </c>
      <c r="J854" s="34">
        <f t="shared" si="309"/>
        <v>44061</v>
      </c>
      <c r="K854" s="2">
        <f t="shared" si="310"/>
        <v>579</v>
      </c>
      <c r="L854" s="17">
        <f t="shared" si="311"/>
        <v>579</v>
      </c>
      <c r="M854" s="11">
        <f t="shared" si="312"/>
        <v>1.1681879639999999</v>
      </c>
      <c r="N854" s="11">
        <f t="shared" ca="1" si="313"/>
        <v>1.3688102289999999</v>
      </c>
      <c r="O854" s="17">
        <f t="shared" si="314"/>
        <v>0</v>
      </c>
      <c r="P854" s="13">
        <f t="shared" ca="1" si="315"/>
        <v>368.81022899999999</v>
      </c>
      <c r="Q854" s="20">
        <f t="shared" si="301"/>
        <v>0</v>
      </c>
      <c r="R854" s="13">
        <f t="shared" si="316"/>
        <v>0</v>
      </c>
      <c r="S854" s="4" t="str">
        <f t="shared" si="317"/>
        <v>A+J=</v>
      </c>
      <c r="T854" s="34">
        <f t="shared" si="318"/>
        <v>45383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>
        <f t="shared" si="302"/>
        <v>44904</v>
      </c>
      <c r="B855" s="69">
        <f t="shared" ca="1" si="304"/>
        <v>1369.873161</v>
      </c>
      <c r="C855" s="6">
        <f t="shared" si="305"/>
        <v>1000</v>
      </c>
      <c r="D855" s="12">
        <f ca="1">IF(A855&lt;$B$1,VLOOKUP(A855,[1]DI!$A$4:$B$15000,2,FALSE),0)</f>
        <v>0.13650000000000001</v>
      </c>
      <c r="E855" s="13">
        <f t="shared" ca="1" si="306"/>
        <v>1.00050788</v>
      </c>
      <c r="F855" s="13">
        <f ca="1">(TRUNC(PRODUCT($E$12:$E854),16))</f>
        <v>1.17233310146304</v>
      </c>
      <c r="G855" s="13">
        <f t="shared" si="307"/>
        <v>1</v>
      </c>
      <c r="H855" s="13">
        <f t="shared" ca="1" si="308"/>
        <v>1.1723330999999999</v>
      </c>
      <c r="I855" s="12">
        <f t="shared" si="303"/>
        <v>7.0000000000000007E-2</v>
      </c>
      <c r="J855" s="34">
        <f t="shared" si="309"/>
        <v>44061</v>
      </c>
      <c r="K855" s="2">
        <f t="shared" si="310"/>
        <v>580</v>
      </c>
      <c r="L855" s="17">
        <f t="shared" si="311"/>
        <v>580</v>
      </c>
      <c r="M855" s="11">
        <f t="shared" si="312"/>
        <v>1.168501649</v>
      </c>
      <c r="N855" s="11">
        <f t="shared" ca="1" si="313"/>
        <v>1.3698731609999999</v>
      </c>
      <c r="O855" s="17">
        <f t="shared" si="314"/>
        <v>0</v>
      </c>
      <c r="P855" s="13">
        <f t="shared" ca="1" si="315"/>
        <v>369.87316099999998</v>
      </c>
      <c r="Q855" s="20">
        <f t="shared" si="301"/>
        <v>0</v>
      </c>
      <c r="R855" s="13">
        <f t="shared" si="316"/>
        <v>0</v>
      </c>
      <c r="S855" s="4" t="str">
        <f t="shared" si="317"/>
        <v>A+J=</v>
      </c>
      <c r="T855" s="34">
        <f t="shared" si="318"/>
        <v>45383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>
        <f t="shared" si="302"/>
        <v>44905</v>
      </c>
      <c r="B856" s="69">
        <f t="shared" ca="1" si="304"/>
        <v>1370.936927</v>
      </c>
      <c r="C856" s="6">
        <f t="shared" si="305"/>
        <v>1000</v>
      </c>
      <c r="D856" s="12">
        <f ca="1">IF(A856&lt;$B$1,VLOOKUP(A856,[1]DI!$A$4:$B$15000,2,FALSE),0)</f>
        <v>0</v>
      </c>
      <c r="E856" s="13">
        <f t="shared" ca="1" si="306"/>
        <v>1</v>
      </c>
      <c r="F856" s="13">
        <f ca="1">(TRUNC(PRODUCT($E$12:$E855),16))</f>
        <v>1.1729285059986101</v>
      </c>
      <c r="G856" s="13">
        <f t="shared" si="307"/>
        <v>1</v>
      </c>
      <c r="H856" s="13">
        <f t="shared" ca="1" si="308"/>
        <v>1.17292851</v>
      </c>
      <c r="I856" s="12">
        <f t="shared" si="303"/>
        <v>7.0000000000000007E-2</v>
      </c>
      <c r="J856" s="34">
        <f t="shared" si="309"/>
        <v>44061</v>
      </c>
      <c r="K856" s="2">
        <f t="shared" si="310"/>
        <v>580</v>
      </c>
      <c r="L856" s="17">
        <f t="shared" si="311"/>
        <v>581</v>
      </c>
      <c r="M856" s="11">
        <f t="shared" si="312"/>
        <v>1.1688154180000001</v>
      </c>
      <c r="N856" s="11">
        <f t="shared" ca="1" si="313"/>
        <v>1.370936927</v>
      </c>
      <c r="O856" s="17">
        <f t="shared" si="314"/>
        <v>0</v>
      </c>
      <c r="P856" s="13">
        <f t="shared" ca="1" si="315"/>
        <v>370.93692700000003</v>
      </c>
      <c r="Q856" s="20">
        <f t="shared" si="301"/>
        <v>0</v>
      </c>
      <c r="R856" s="13">
        <f t="shared" si="316"/>
        <v>0</v>
      </c>
      <c r="S856" s="4" t="str">
        <f t="shared" si="317"/>
        <v>A+J=</v>
      </c>
      <c r="T856" s="34">
        <f t="shared" si="318"/>
        <v>45383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>
        <f t="shared" si="302"/>
        <v>44906</v>
      </c>
      <c r="B857" s="69">
        <f t="shared" ca="1" si="304"/>
        <v>1370.936927</v>
      </c>
      <c r="C857" s="6">
        <f t="shared" si="305"/>
        <v>1000</v>
      </c>
      <c r="D857" s="12">
        <f ca="1">IF(A857&lt;$B$1,VLOOKUP(A857,[1]DI!$A$4:$B$15000,2,FALSE),0)</f>
        <v>0</v>
      </c>
      <c r="E857" s="13">
        <f t="shared" ca="1" si="306"/>
        <v>1</v>
      </c>
      <c r="F857" s="13">
        <f ca="1">(TRUNC(PRODUCT($E$12:$E856),16))</f>
        <v>1.1729285059986101</v>
      </c>
      <c r="G857" s="13">
        <f t="shared" si="307"/>
        <v>1</v>
      </c>
      <c r="H857" s="13">
        <f t="shared" ca="1" si="308"/>
        <v>1.17292851</v>
      </c>
      <c r="I857" s="12">
        <f t="shared" si="303"/>
        <v>7.0000000000000007E-2</v>
      </c>
      <c r="J857" s="34">
        <f t="shared" si="309"/>
        <v>44061</v>
      </c>
      <c r="K857" s="2">
        <f t="shared" si="310"/>
        <v>580</v>
      </c>
      <c r="L857" s="17">
        <f t="shared" si="311"/>
        <v>581</v>
      </c>
      <c r="M857" s="11">
        <f t="shared" si="312"/>
        <v>1.1688154180000001</v>
      </c>
      <c r="N857" s="11">
        <f t="shared" ca="1" si="313"/>
        <v>1.370936927</v>
      </c>
      <c r="O857" s="17">
        <f t="shared" si="314"/>
        <v>0</v>
      </c>
      <c r="P857" s="13">
        <f t="shared" ca="1" si="315"/>
        <v>370.93692700000003</v>
      </c>
      <c r="Q857" s="20">
        <f t="shared" si="301"/>
        <v>0</v>
      </c>
      <c r="R857" s="13">
        <f t="shared" si="316"/>
        <v>0</v>
      </c>
      <c r="S857" s="4" t="str">
        <f t="shared" si="317"/>
        <v>A+J=</v>
      </c>
      <c r="T857" s="34">
        <f t="shared" si="318"/>
        <v>45383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>
        <f t="shared" si="302"/>
        <v>44907</v>
      </c>
      <c r="B858" s="69">
        <f t="shared" ca="1" si="304"/>
        <v>1370.936927</v>
      </c>
      <c r="C858" s="6">
        <f t="shared" si="305"/>
        <v>1000</v>
      </c>
      <c r="D858" s="12">
        <f ca="1">IF(A858&lt;$B$1,VLOOKUP(A858,[1]DI!$A$4:$B$15000,2,FALSE),0)</f>
        <v>0.13650000000000001</v>
      </c>
      <c r="E858" s="13">
        <f t="shared" ca="1" si="306"/>
        <v>1.00050788</v>
      </c>
      <c r="F858" s="13">
        <f ca="1">(TRUNC(PRODUCT($E$12:$E857),16))</f>
        <v>1.1729285059986101</v>
      </c>
      <c r="G858" s="13">
        <f t="shared" si="307"/>
        <v>1</v>
      </c>
      <c r="H858" s="13">
        <f t="shared" ca="1" si="308"/>
        <v>1.17292851</v>
      </c>
      <c r="I858" s="12">
        <f t="shared" si="303"/>
        <v>7.0000000000000007E-2</v>
      </c>
      <c r="J858" s="34">
        <f t="shared" si="309"/>
        <v>44061</v>
      </c>
      <c r="K858" s="2">
        <f t="shared" si="310"/>
        <v>581</v>
      </c>
      <c r="L858" s="17">
        <f t="shared" si="311"/>
        <v>581</v>
      </c>
      <c r="M858" s="11">
        <f t="shared" si="312"/>
        <v>1.1688154180000001</v>
      </c>
      <c r="N858" s="11">
        <f t="shared" ca="1" si="313"/>
        <v>1.370936927</v>
      </c>
      <c r="O858" s="17">
        <f t="shared" si="314"/>
        <v>0</v>
      </c>
      <c r="P858" s="13">
        <f t="shared" ca="1" si="315"/>
        <v>370.93692700000003</v>
      </c>
      <c r="Q858" s="20">
        <f t="shared" si="301"/>
        <v>0</v>
      </c>
      <c r="R858" s="13">
        <f t="shared" si="316"/>
        <v>0</v>
      </c>
      <c r="S858" s="4" t="str">
        <f t="shared" si="317"/>
        <v>A+J=</v>
      </c>
      <c r="T858" s="34">
        <f t="shared" si="318"/>
        <v>45383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>
        <f t="shared" si="302"/>
        <v>44908</v>
      </c>
      <c r="B859" s="69">
        <f t="shared" ca="1" si="304"/>
        <v>1372.001505</v>
      </c>
      <c r="C859" s="6">
        <f t="shared" si="305"/>
        <v>1000</v>
      </c>
      <c r="D859" s="12">
        <f ca="1">IF(A859&lt;$B$1,VLOOKUP(A859,[1]DI!$A$4:$B$15000,2,FALSE),0)</f>
        <v>0.13650000000000001</v>
      </c>
      <c r="E859" s="13">
        <f t="shared" ca="1" si="306"/>
        <v>1.00050788</v>
      </c>
      <c r="F859" s="13">
        <f ca="1">(TRUNC(PRODUCT($E$12:$E858),16))</f>
        <v>1.1735242129282399</v>
      </c>
      <c r="G859" s="13">
        <f t="shared" si="307"/>
        <v>1</v>
      </c>
      <c r="H859" s="13">
        <f t="shared" ca="1" si="308"/>
        <v>1.1735242100000001</v>
      </c>
      <c r="I859" s="12">
        <f t="shared" si="303"/>
        <v>7.0000000000000007E-2</v>
      </c>
      <c r="J859" s="34">
        <f t="shared" si="309"/>
        <v>44061</v>
      </c>
      <c r="K859" s="2">
        <f t="shared" si="310"/>
        <v>582</v>
      </c>
      <c r="L859" s="17">
        <f t="shared" si="311"/>
        <v>582</v>
      </c>
      <c r="M859" s="11">
        <f t="shared" si="312"/>
        <v>1.1691292719999999</v>
      </c>
      <c r="N859" s="11">
        <f t="shared" ca="1" si="313"/>
        <v>1.3720015050000001</v>
      </c>
      <c r="O859" s="17">
        <f t="shared" si="314"/>
        <v>0</v>
      </c>
      <c r="P859" s="13">
        <f t="shared" ca="1" si="315"/>
        <v>372.00150500000001</v>
      </c>
      <c r="Q859" s="20">
        <f t="shared" si="301"/>
        <v>0</v>
      </c>
      <c r="R859" s="13">
        <f t="shared" si="316"/>
        <v>0</v>
      </c>
      <c r="S859" s="4" t="str">
        <f t="shared" si="317"/>
        <v>A+J=</v>
      </c>
      <c r="T859" s="34">
        <f t="shared" si="318"/>
        <v>45383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>
        <f t="shared" si="302"/>
        <v>44909</v>
      </c>
      <c r="B860" s="69">
        <f t="shared" ca="1" si="304"/>
        <v>1373.0669189999999</v>
      </c>
      <c r="C860" s="6">
        <f t="shared" si="305"/>
        <v>1000</v>
      </c>
      <c r="D860" s="12">
        <f ca="1">IF(A860&lt;$B$1,VLOOKUP(A860,[1]DI!$A$4:$B$15000,2,FALSE),0)</f>
        <v>0.13650000000000001</v>
      </c>
      <c r="E860" s="13">
        <f t="shared" ca="1" si="306"/>
        <v>1.00050788</v>
      </c>
      <c r="F860" s="13">
        <f ca="1">(TRUNC(PRODUCT($E$12:$E859),16))</f>
        <v>1.1741202224055001</v>
      </c>
      <c r="G860" s="13">
        <f t="shared" si="307"/>
        <v>1</v>
      </c>
      <c r="H860" s="13">
        <f t="shared" ca="1" si="308"/>
        <v>1.17412022</v>
      </c>
      <c r="I860" s="12">
        <f t="shared" si="303"/>
        <v>7.0000000000000007E-2</v>
      </c>
      <c r="J860" s="34">
        <f t="shared" si="309"/>
        <v>44061</v>
      </c>
      <c r="K860" s="2">
        <f t="shared" si="310"/>
        <v>583</v>
      </c>
      <c r="L860" s="17">
        <f t="shared" si="311"/>
        <v>583</v>
      </c>
      <c r="M860" s="11">
        <f t="shared" si="312"/>
        <v>1.1694432100000001</v>
      </c>
      <c r="N860" s="11">
        <f t="shared" ca="1" si="313"/>
        <v>1.373066919</v>
      </c>
      <c r="O860" s="17">
        <f t="shared" si="314"/>
        <v>0</v>
      </c>
      <c r="P860" s="13">
        <f t="shared" ca="1" si="315"/>
        <v>373.06691899999998</v>
      </c>
      <c r="Q860" s="20">
        <f t="shared" si="301"/>
        <v>0</v>
      </c>
      <c r="R860" s="13">
        <f t="shared" si="316"/>
        <v>0</v>
      </c>
      <c r="S860" s="4" t="str">
        <f t="shared" si="317"/>
        <v>A+J=</v>
      </c>
      <c r="T860" s="34">
        <f t="shared" si="318"/>
        <v>45383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>
        <f t="shared" si="302"/>
        <v>44910</v>
      </c>
      <c r="B861" s="69">
        <f t="shared" ca="1" si="304"/>
        <v>1374.133157</v>
      </c>
      <c r="C861" s="6">
        <f t="shared" si="305"/>
        <v>1000</v>
      </c>
      <c r="D861" s="12">
        <f ca="1">IF(A861&lt;$B$1,VLOOKUP(A861,[1]DI!$A$4:$B$15000,2,FALSE),0)</f>
        <v>0.13650000000000001</v>
      </c>
      <c r="E861" s="13">
        <f t="shared" ca="1" si="306"/>
        <v>1.00050788</v>
      </c>
      <c r="F861" s="13">
        <f ca="1">(TRUNC(PRODUCT($E$12:$E860),16))</f>
        <v>1.17471653458406</v>
      </c>
      <c r="G861" s="13">
        <f t="shared" si="307"/>
        <v>1</v>
      </c>
      <c r="H861" s="13">
        <f t="shared" ca="1" si="308"/>
        <v>1.17471653</v>
      </c>
      <c r="I861" s="12">
        <f t="shared" si="303"/>
        <v>7.0000000000000007E-2</v>
      </c>
      <c r="J861" s="34">
        <f t="shared" si="309"/>
        <v>44061</v>
      </c>
      <c r="K861" s="2">
        <f t="shared" si="310"/>
        <v>584</v>
      </c>
      <c r="L861" s="17">
        <f t="shared" si="311"/>
        <v>584</v>
      </c>
      <c r="M861" s="11">
        <f t="shared" si="312"/>
        <v>1.169757232</v>
      </c>
      <c r="N861" s="11">
        <f t="shared" ca="1" si="313"/>
        <v>1.3741331569999999</v>
      </c>
      <c r="O861" s="17">
        <f t="shared" si="314"/>
        <v>0</v>
      </c>
      <c r="P861" s="13">
        <f t="shared" ca="1" si="315"/>
        <v>374.13315699999998</v>
      </c>
      <c r="Q861" s="20">
        <f t="shared" si="301"/>
        <v>0</v>
      </c>
      <c r="R861" s="13">
        <f t="shared" si="316"/>
        <v>0</v>
      </c>
      <c r="S861" s="4" t="str">
        <f t="shared" si="317"/>
        <v>A+J=</v>
      </c>
      <c r="T861" s="34">
        <f t="shared" si="318"/>
        <v>45383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>
        <f t="shared" si="302"/>
        <v>44911</v>
      </c>
      <c r="B862" s="69">
        <f t="shared" ca="1" si="304"/>
        <v>1375.2002299999999</v>
      </c>
      <c r="C862" s="6">
        <f t="shared" si="305"/>
        <v>1000</v>
      </c>
      <c r="D862" s="12">
        <f ca="1">IF(A862&lt;$B$1,VLOOKUP(A862,[1]DI!$A$4:$B$15000,2,FALSE),0)</f>
        <v>0.13650000000000001</v>
      </c>
      <c r="E862" s="13">
        <f t="shared" ca="1" si="306"/>
        <v>1.00050788</v>
      </c>
      <c r="F862" s="13">
        <f ca="1">(TRUNC(PRODUCT($E$12:$E861),16))</f>
        <v>1.1753131496176401</v>
      </c>
      <c r="G862" s="13">
        <f t="shared" si="307"/>
        <v>1</v>
      </c>
      <c r="H862" s="13">
        <f t="shared" ca="1" si="308"/>
        <v>1.17531315</v>
      </c>
      <c r="I862" s="12">
        <f t="shared" si="303"/>
        <v>7.0000000000000007E-2</v>
      </c>
      <c r="J862" s="34">
        <f t="shared" si="309"/>
        <v>44061</v>
      </c>
      <c r="K862" s="2">
        <f t="shared" si="310"/>
        <v>585</v>
      </c>
      <c r="L862" s="17">
        <f t="shared" si="311"/>
        <v>585</v>
      </c>
      <c r="M862" s="11">
        <f t="shared" si="312"/>
        <v>1.1700713380000001</v>
      </c>
      <c r="N862" s="11">
        <f t="shared" ca="1" si="313"/>
        <v>1.3752002299999999</v>
      </c>
      <c r="O862" s="17">
        <f t="shared" si="314"/>
        <v>0</v>
      </c>
      <c r="P862" s="13">
        <f t="shared" ca="1" si="315"/>
        <v>375.20022999999998</v>
      </c>
      <c r="Q862" s="20">
        <f t="shared" si="301"/>
        <v>0</v>
      </c>
      <c r="R862" s="13">
        <f t="shared" si="316"/>
        <v>0</v>
      </c>
      <c r="S862" s="4" t="str">
        <f t="shared" si="317"/>
        <v>A+J=</v>
      </c>
      <c r="T862" s="34">
        <f t="shared" si="318"/>
        <v>45383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>
        <f t="shared" si="302"/>
        <v>44912</v>
      </c>
      <c r="B863" s="69">
        <f t="shared" ca="1" si="304"/>
        <v>1376.268129</v>
      </c>
      <c r="C863" s="6">
        <f t="shared" si="305"/>
        <v>1000</v>
      </c>
      <c r="D863" s="12">
        <f ca="1">IF(A863&lt;$B$1,VLOOKUP(A863,[1]DI!$A$4:$B$15000,2,FALSE),0)</f>
        <v>0</v>
      </c>
      <c r="E863" s="13">
        <f t="shared" ca="1" si="306"/>
        <v>1</v>
      </c>
      <c r="F863" s="13">
        <f ca="1">(TRUNC(PRODUCT($E$12:$E862),16))</f>
        <v>1.17591006766007</v>
      </c>
      <c r="G863" s="13">
        <f t="shared" si="307"/>
        <v>1</v>
      </c>
      <c r="H863" s="13">
        <f t="shared" ca="1" si="308"/>
        <v>1.17591007</v>
      </c>
      <c r="I863" s="12">
        <f t="shared" si="303"/>
        <v>7.0000000000000007E-2</v>
      </c>
      <c r="J863" s="34">
        <f t="shared" si="309"/>
        <v>44061</v>
      </c>
      <c r="K863" s="2">
        <f t="shared" si="310"/>
        <v>585</v>
      </c>
      <c r="L863" s="17">
        <f t="shared" si="311"/>
        <v>586</v>
      </c>
      <c r="M863" s="11">
        <f t="shared" si="312"/>
        <v>1.170385529</v>
      </c>
      <c r="N863" s="11">
        <f t="shared" ca="1" si="313"/>
        <v>1.3762681290000001</v>
      </c>
      <c r="O863" s="17">
        <f t="shared" si="314"/>
        <v>0</v>
      </c>
      <c r="P863" s="13">
        <f t="shared" ca="1" si="315"/>
        <v>376.26812899999999</v>
      </c>
      <c r="Q863" s="20">
        <f t="shared" si="301"/>
        <v>0</v>
      </c>
      <c r="R863" s="13">
        <f t="shared" si="316"/>
        <v>0</v>
      </c>
      <c r="S863" s="4" t="str">
        <f t="shared" si="317"/>
        <v>A+J=</v>
      </c>
      <c r="T863" s="34">
        <f t="shared" si="318"/>
        <v>45383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>
        <f t="shared" si="302"/>
        <v>44913</v>
      </c>
      <c r="B864" s="69">
        <f t="shared" ca="1" si="304"/>
        <v>1376.268129</v>
      </c>
      <c r="C864" s="6">
        <f t="shared" si="305"/>
        <v>1000</v>
      </c>
      <c r="D864" s="12">
        <f ca="1">IF(A864&lt;$B$1,VLOOKUP(A864,[1]DI!$A$4:$B$15000,2,FALSE),0)</f>
        <v>0</v>
      </c>
      <c r="E864" s="13">
        <f t="shared" ca="1" si="306"/>
        <v>1</v>
      </c>
      <c r="F864" s="13">
        <f ca="1">(TRUNC(PRODUCT($E$12:$E863),16))</f>
        <v>1.17591006766007</v>
      </c>
      <c r="G864" s="13">
        <f t="shared" si="307"/>
        <v>1</v>
      </c>
      <c r="H864" s="13">
        <f t="shared" ca="1" si="308"/>
        <v>1.17591007</v>
      </c>
      <c r="I864" s="12">
        <f t="shared" si="303"/>
        <v>7.0000000000000007E-2</v>
      </c>
      <c r="J864" s="34">
        <f t="shared" si="309"/>
        <v>44061</v>
      </c>
      <c r="K864" s="2">
        <f t="shared" si="310"/>
        <v>585</v>
      </c>
      <c r="L864" s="17">
        <f t="shared" si="311"/>
        <v>586</v>
      </c>
      <c r="M864" s="11">
        <f t="shared" si="312"/>
        <v>1.170385529</v>
      </c>
      <c r="N864" s="11">
        <f t="shared" ca="1" si="313"/>
        <v>1.3762681290000001</v>
      </c>
      <c r="O864" s="17">
        <f t="shared" si="314"/>
        <v>0</v>
      </c>
      <c r="P864" s="13">
        <f t="shared" ca="1" si="315"/>
        <v>376.26812899999999</v>
      </c>
      <c r="Q864" s="20">
        <f t="shared" si="301"/>
        <v>0</v>
      </c>
      <c r="R864" s="13">
        <f t="shared" si="316"/>
        <v>0</v>
      </c>
      <c r="S864" s="4" t="str">
        <f t="shared" si="317"/>
        <v>A+J=</v>
      </c>
      <c r="T864" s="34">
        <f t="shared" si="318"/>
        <v>45383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>
        <f t="shared" si="302"/>
        <v>44914</v>
      </c>
      <c r="B865" s="69">
        <f t="shared" ca="1" si="304"/>
        <v>1376.268129</v>
      </c>
      <c r="C865" s="6">
        <f t="shared" si="305"/>
        <v>1000</v>
      </c>
      <c r="D865" s="12">
        <f ca="1">IF(A865&lt;$B$1,VLOOKUP(A865,[1]DI!$A$4:$B$15000,2,FALSE),0)</f>
        <v>0.13650000000000001</v>
      </c>
      <c r="E865" s="13">
        <f t="shared" ca="1" si="306"/>
        <v>1.00050788</v>
      </c>
      <c r="F865" s="13">
        <f ca="1">(TRUNC(PRODUCT($E$12:$E864),16))</f>
        <v>1.17591006766007</v>
      </c>
      <c r="G865" s="13">
        <f t="shared" si="307"/>
        <v>1</v>
      </c>
      <c r="H865" s="13">
        <f t="shared" ca="1" si="308"/>
        <v>1.17591007</v>
      </c>
      <c r="I865" s="12">
        <f t="shared" si="303"/>
        <v>7.0000000000000007E-2</v>
      </c>
      <c r="J865" s="34">
        <f t="shared" si="309"/>
        <v>44061</v>
      </c>
      <c r="K865" s="2">
        <f t="shared" si="310"/>
        <v>586</v>
      </c>
      <c r="L865" s="17">
        <f t="shared" si="311"/>
        <v>586</v>
      </c>
      <c r="M865" s="11">
        <f t="shared" si="312"/>
        <v>1.170385529</v>
      </c>
      <c r="N865" s="11">
        <f t="shared" ca="1" si="313"/>
        <v>1.3762681290000001</v>
      </c>
      <c r="O865" s="17">
        <f t="shared" si="314"/>
        <v>0</v>
      </c>
      <c r="P865" s="13">
        <f t="shared" ca="1" si="315"/>
        <v>376.26812899999999</v>
      </c>
      <c r="Q865" s="20">
        <f t="shared" si="301"/>
        <v>0</v>
      </c>
      <c r="R865" s="13">
        <f t="shared" si="316"/>
        <v>0</v>
      </c>
      <c r="S865" s="4" t="str">
        <f t="shared" si="317"/>
        <v>A+J=</v>
      </c>
      <c r="T865" s="34">
        <f t="shared" si="318"/>
        <v>45383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>
        <f t="shared" si="302"/>
        <v>44915</v>
      </c>
      <c r="B866" s="69">
        <f t="shared" ca="1" si="304"/>
        <v>1377.3368540000001</v>
      </c>
      <c r="C866" s="6">
        <f t="shared" si="305"/>
        <v>1000</v>
      </c>
      <c r="D866" s="12">
        <f ca="1">IF(A866&lt;$B$1,VLOOKUP(A866,[1]DI!$A$4:$B$15000,2,FALSE),0)</f>
        <v>0.13650000000000001</v>
      </c>
      <c r="E866" s="13">
        <f t="shared" ca="1" si="306"/>
        <v>1.00050788</v>
      </c>
      <c r="F866" s="13">
        <f ca="1">(TRUNC(PRODUCT($E$12:$E865),16))</f>
        <v>1.1765072888652299</v>
      </c>
      <c r="G866" s="13">
        <f t="shared" si="307"/>
        <v>1</v>
      </c>
      <c r="H866" s="13">
        <f t="shared" ca="1" si="308"/>
        <v>1.17650729</v>
      </c>
      <c r="I866" s="12">
        <f t="shared" si="303"/>
        <v>7.0000000000000007E-2</v>
      </c>
      <c r="J866" s="34">
        <f t="shared" si="309"/>
        <v>44061</v>
      </c>
      <c r="K866" s="2">
        <f t="shared" si="310"/>
        <v>587</v>
      </c>
      <c r="L866" s="17">
        <f t="shared" si="311"/>
        <v>587</v>
      </c>
      <c r="M866" s="11">
        <f t="shared" si="312"/>
        <v>1.1706998040000001</v>
      </c>
      <c r="N866" s="11">
        <f t="shared" ca="1" si="313"/>
        <v>1.3773368539999999</v>
      </c>
      <c r="O866" s="17">
        <f t="shared" si="314"/>
        <v>0</v>
      </c>
      <c r="P866" s="13">
        <f t="shared" ca="1" si="315"/>
        <v>377.33685400000002</v>
      </c>
      <c r="Q866" s="20">
        <f t="shared" si="301"/>
        <v>0</v>
      </c>
      <c r="R866" s="13">
        <f t="shared" si="316"/>
        <v>0</v>
      </c>
      <c r="S866" s="4" t="str">
        <f t="shared" si="317"/>
        <v>A+J=</v>
      </c>
      <c r="T866" s="34">
        <f t="shared" si="318"/>
        <v>45383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>
        <f t="shared" si="302"/>
        <v>44916</v>
      </c>
      <c r="B867" s="69">
        <f t="shared" ca="1" si="304"/>
        <v>1378.4064049999999</v>
      </c>
      <c r="C867" s="6">
        <f t="shared" si="305"/>
        <v>1000</v>
      </c>
      <c r="D867" s="12">
        <f ca="1">IF(A867&lt;$B$1,VLOOKUP(A867,[1]DI!$A$4:$B$15000,2,FALSE),0)</f>
        <v>0.13650000000000001</v>
      </c>
      <c r="E867" s="13">
        <f t="shared" ca="1" si="306"/>
        <v>1.00050788</v>
      </c>
      <c r="F867" s="13">
        <f ca="1">(TRUNC(PRODUCT($E$12:$E866),16))</f>
        <v>1.1771048133871</v>
      </c>
      <c r="G867" s="13">
        <f t="shared" si="307"/>
        <v>1</v>
      </c>
      <c r="H867" s="13">
        <f t="shared" ca="1" si="308"/>
        <v>1.1771048099999999</v>
      </c>
      <c r="I867" s="12">
        <f t="shared" si="303"/>
        <v>7.0000000000000007E-2</v>
      </c>
      <c r="J867" s="34">
        <f t="shared" si="309"/>
        <v>44061</v>
      </c>
      <c r="K867" s="2">
        <f t="shared" si="310"/>
        <v>588</v>
      </c>
      <c r="L867" s="17">
        <f t="shared" si="311"/>
        <v>588</v>
      </c>
      <c r="M867" s="11">
        <f t="shared" si="312"/>
        <v>1.171014164</v>
      </c>
      <c r="N867" s="11">
        <f t="shared" ca="1" si="313"/>
        <v>1.378406405</v>
      </c>
      <c r="O867" s="17">
        <f t="shared" si="314"/>
        <v>0</v>
      </c>
      <c r="P867" s="13">
        <f t="shared" ca="1" si="315"/>
        <v>378.40640500000001</v>
      </c>
      <c r="Q867" s="20">
        <f t="shared" si="301"/>
        <v>0</v>
      </c>
      <c r="R867" s="13">
        <f t="shared" si="316"/>
        <v>0</v>
      </c>
      <c r="S867" s="4" t="str">
        <f t="shared" si="317"/>
        <v>A+J=</v>
      </c>
      <c r="T867" s="34">
        <f t="shared" si="318"/>
        <v>45383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>
        <f t="shared" si="302"/>
        <v>44917</v>
      </c>
      <c r="B868" s="69">
        <f t="shared" ca="1" si="304"/>
        <v>1379.476793</v>
      </c>
      <c r="C868" s="6">
        <f t="shared" si="305"/>
        <v>1000</v>
      </c>
      <c r="D868" s="12">
        <f ca="1">IF(A868&lt;$B$1,VLOOKUP(A868,[1]DI!$A$4:$B$15000,2,FALSE),0)</f>
        <v>0.13650000000000001</v>
      </c>
      <c r="E868" s="13">
        <f t="shared" ca="1" si="306"/>
        <v>1.00050788</v>
      </c>
      <c r="F868" s="13">
        <f ca="1">(TRUNC(PRODUCT($E$12:$E867),16))</f>
        <v>1.17770264137972</v>
      </c>
      <c r="G868" s="13">
        <f t="shared" si="307"/>
        <v>1</v>
      </c>
      <c r="H868" s="13">
        <f t="shared" ca="1" si="308"/>
        <v>1.1777026399999999</v>
      </c>
      <c r="I868" s="12">
        <f t="shared" si="303"/>
        <v>7.0000000000000007E-2</v>
      </c>
      <c r="J868" s="34">
        <f t="shared" si="309"/>
        <v>44061</v>
      </c>
      <c r="K868" s="2">
        <f t="shared" si="310"/>
        <v>589</v>
      </c>
      <c r="L868" s="17">
        <f t="shared" si="311"/>
        <v>589</v>
      </c>
      <c r="M868" s="11">
        <f t="shared" si="312"/>
        <v>1.171328607</v>
      </c>
      <c r="N868" s="11">
        <f t="shared" ca="1" si="313"/>
        <v>1.379476793</v>
      </c>
      <c r="O868" s="17">
        <f t="shared" si="314"/>
        <v>0</v>
      </c>
      <c r="P868" s="13">
        <f t="shared" ca="1" si="315"/>
        <v>379.47679299999999</v>
      </c>
      <c r="Q868" s="20">
        <f t="shared" si="301"/>
        <v>0</v>
      </c>
      <c r="R868" s="13">
        <f t="shared" si="316"/>
        <v>0</v>
      </c>
      <c r="S868" s="4" t="str">
        <f t="shared" si="317"/>
        <v>A+J=</v>
      </c>
      <c r="T868" s="34">
        <f t="shared" si="318"/>
        <v>45383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>
        <f t="shared" si="302"/>
        <v>44918</v>
      </c>
      <c r="B869" s="69">
        <f t="shared" ca="1" si="304"/>
        <v>1380.5480090000001</v>
      </c>
      <c r="C869" s="6">
        <f t="shared" si="305"/>
        <v>1000</v>
      </c>
      <c r="D869" s="12">
        <f ca="1">IF(A869&lt;$B$1,VLOOKUP(A869,[1]DI!$A$4:$B$15000,2,FALSE),0)</f>
        <v>0.13650000000000001</v>
      </c>
      <c r="E869" s="13">
        <f t="shared" ca="1" si="306"/>
        <v>1.00050788</v>
      </c>
      <c r="F869" s="13">
        <f ca="1">(TRUNC(PRODUCT($E$12:$E868),16))</f>
        <v>1.1783007729972299</v>
      </c>
      <c r="G869" s="13">
        <f t="shared" si="307"/>
        <v>1</v>
      </c>
      <c r="H869" s="13">
        <f t="shared" ca="1" si="308"/>
        <v>1.1783007700000001</v>
      </c>
      <c r="I869" s="12">
        <f t="shared" si="303"/>
        <v>7.0000000000000007E-2</v>
      </c>
      <c r="J869" s="34">
        <f t="shared" si="309"/>
        <v>44061</v>
      </c>
      <c r="K869" s="2">
        <f t="shared" si="310"/>
        <v>590</v>
      </c>
      <c r="L869" s="17">
        <f t="shared" si="311"/>
        <v>590</v>
      </c>
      <c r="M869" s="11">
        <f t="shared" si="312"/>
        <v>1.1716431359999999</v>
      </c>
      <c r="N869" s="11">
        <f t="shared" ca="1" si="313"/>
        <v>1.380548009</v>
      </c>
      <c r="O869" s="17">
        <f t="shared" si="314"/>
        <v>0</v>
      </c>
      <c r="P869" s="13">
        <f t="shared" ca="1" si="315"/>
        <v>380.54800899999998</v>
      </c>
      <c r="Q869" s="20">
        <f t="shared" si="301"/>
        <v>0</v>
      </c>
      <c r="R869" s="13">
        <f t="shared" si="316"/>
        <v>0</v>
      </c>
      <c r="S869" s="4" t="str">
        <f t="shared" si="317"/>
        <v>A+J=</v>
      </c>
      <c r="T869" s="34">
        <f t="shared" si="318"/>
        <v>45383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>
        <f t="shared" si="302"/>
        <v>44919</v>
      </c>
      <c r="B870" s="69">
        <f t="shared" ca="1" si="304"/>
        <v>1381.620064</v>
      </c>
      <c r="C870" s="6">
        <f t="shared" si="305"/>
        <v>1000</v>
      </c>
      <c r="D870" s="12">
        <f ca="1">IF(A870&lt;$B$1,VLOOKUP(A870,[1]DI!$A$4:$B$15000,2,FALSE),0)</f>
        <v>0</v>
      </c>
      <c r="E870" s="13">
        <f t="shared" ca="1" si="306"/>
        <v>1</v>
      </c>
      <c r="F870" s="13">
        <f ca="1">(TRUNC(PRODUCT($E$12:$E869),16))</f>
        <v>1.1788992083938199</v>
      </c>
      <c r="G870" s="13">
        <f t="shared" si="307"/>
        <v>1</v>
      </c>
      <c r="H870" s="13">
        <f t="shared" ca="1" si="308"/>
        <v>1.17889921</v>
      </c>
      <c r="I870" s="12">
        <f t="shared" si="303"/>
        <v>7.0000000000000007E-2</v>
      </c>
      <c r="J870" s="34">
        <f t="shared" si="309"/>
        <v>44061</v>
      </c>
      <c r="K870" s="2">
        <f t="shared" si="310"/>
        <v>590</v>
      </c>
      <c r="L870" s="17">
        <f t="shared" si="311"/>
        <v>591</v>
      </c>
      <c r="M870" s="11">
        <f t="shared" si="312"/>
        <v>1.1719577489999999</v>
      </c>
      <c r="N870" s="11">
        <f t="shared" ca="1" si="313"/>
        <v>1.381620064</v>
      </c>
      <c r="O870" s="17">
        <f t="shared" si="314"/>
        <v>0</v>
      </c>
      <c r="P870" s="13">
        <f t="shared" ca="1" si="315"/>
        <v>381.62006400000001</v>
      </c>
      <c r="Q870" s="20">
        <f t="shared" si="301"/>
        <v>0</v>
      </c>
      <c r="R870" s="13">
        <f t="shared" si="316"/>
        <v>0</v>
      </c>
      <c r="S870" s="4" t="str">
        <f t="shared" si="317"/>
        <v>A+J=</v>
      </c>
      <c r="T870" s="34">
        <f t="shared" si="318"/>
        <v>45383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>
        <f t="shared" si="302"/>
        <v>44920</v>
      </c>
      <c r="B871" s="69">
        <f t="shared" ca="1" si="304"/>
        <v>1381.620064</v>
      </c>
      <c r="C871" s="6">
        <f t="shared" si="305"/>
        <v>1000</v>
      </c>
      <c r="D871" s="12">
        <f ca="1">IF(A871&lt;$B$1,VLOOKUP(A871,[1]DI!$A$4:$B$15000,2,FALSE),0)</f>
        <v>0</v>
      </c>
      <c r="E871" s="13">
        <f t="shared" ca="1" si="306"/>
        <v>1</v>
      </c>
      <c r="F871" s="13">
        <f ca="1">(TRUNC(PRODUCT($E$12:$E870),16))</f>
        <v>1.1788992083938199</v>
      </c>
      <c r="G871" s="13">
        <f t="shared" si="307"/>
        <v>1</v>
      </c>
      <c r="H871" s="13">
        <f t="shared" ca="1" si="308"/>
        <v>1.17889921</v>
      </c>
      <c r="I871" s="12">
        <f t="shared" si="303"/>
        <v>7.0000000000000007E-2</v>
      </c>
      <c r="J871" s="34">
        <f t="shared" si="309"/>
        <v>44061</v>
      </c>
      <c r="K871" s="2">
        <f t="shared" si="310"/>
        <v>590</v>
      </c>
      <c r="L871" s="17">
        <f t="shared" si="311"/>
        <v>591</v>
      </c>
      <c r="M871" s="11">
        <f t="shared" si="312"/>
        <v>1.1719577489999999</v>
      </c>
      <c r="N871" s="11">
        <f t="shared" ca="1" si="313"/>
        <v>1.381620064</v>
      </c>
      <c r="O871" s="17">
        <f t="shared" si="314"/>
        <v>0</v>
      </c>
      <c r="P871" s="13">
        <f t="shared" ca="1" si="315"/>
        <v>381.62006400000001</v>
      </c>
      <c r="Q871" s="20">
        <f t="shared" si="301"/>
        <v>0</v>
      </c>
      <c r="R871" s="13">
        <f t="shared" si="316"/>
        <v>0</v>
      </c>
      <c r="S871" s="4" t="str">
        <f t="shared" si="317"/>
        <v>A+J=</v>
      </c>
      <c r="T871" s="34">
        <f t="shared" si="318"/>
        <v>45383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>
        <f t="shared" si="302"/>
        <v>44921</v>
      </c>
      <c r="B872" s="69">
        <f t="shared" ca="1" si="304"/>
        <v>1381.620064</v>
      </c>
      <c r="C872" s="6">
        <f t="shared" si="305"/>
        <v>1000</v>
      </c>
      <c r="D872" s="12">
        <f ca="1">IF(A872&lt;$B$1,VLOOKUP(A872,[1]DI!$A$4:$B$15000,2,FALSE),0)</f>
        <v>0.13650000000000001</v>
      </c>
      <c r="E872" s="13">
        <f t="shared" ca="1" si="306"/>
        <v>1.00050788</v>
      </c>
      <c r="F872" s="13">
        <f ca="1">(TRUNC(PRODUCT($E$12:$E871),16))</f>
        <v>1.1788992083938199</v>
      </c>
      <c r="G872" s="13">
        <f t="shared" si="307"/>
        <v>1</v>
      </c>
      <c r="H872" s="13">
        <f t="shared" ca="1" si="308"/>
        <v>1.17889921</v>
      </c>
      <c r="I872" s="12">
        <f t="shared" si="303"/>
        <v>7.0000000000000007E-2</v>
      </c>
      <c r="J872" s="34">
        <f t="shared" si="309"/>
        <v>44061</v>
      </c>
      <c r="K872" s="2">
        <f t="shared" si="310"/>
        <v>591</v>
      </c>
      <c r="L872" s="17">
        <f t="shared" si="311"/>
        <v>591</v>
      </c>
      <c r="M872" s="11">
        <f t="shared" si="312"/>
        <v>1.1719577489999999</v>
      </c>
      <c r="N872" s="11">
        <f t="shared" ca="1" si="313"/>
        <v>1.381620064</v>
      </c>
      <c r="O872" s="17">
        <f t="shared" si="314"/>
        <v>0</v>
      </c>
      <c r="P872" s="13">
        <f t="shared" ca="1" si="315"/>
        <v>381.62006400000001</v>
      </c>
      <c r="Q872" s="20">
        <f t="shared" si="301"/>
        <v>0</v>
      </c>
      <c r="R872" s="13">
        <f t="shared" si="316"/>
        <v>0</v>
      </c>
      <c r="S872" s="4" t="str">
        <f t="shared" si="317"/>
        <v>A+J=</v>
      </c>
      <c r="T872" s="34">
        <f t="shared" si="318"/>
        <v>45383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>
        <f t="shared" si="302"/>
        <v>44922</v>
      </c>
      <c r="B873" s="69">
        <f t="shared" ca="1" si="304"/>
        <v>1382.692947</v>
      </c>
      <c r="C873" s="6">
        <f t="shared" si="305"/>
        <v>1000</v>
      </c>
      <c r="D873" s="12">
        <f ca="1">IF(A873&lt;$B$1,VLOOKUP(A873,[1]DI!$A$4:$B$15000,2,FALSE),0)</f>
        <v>0.13650000000000001</v>
      </c>
      <c r="E873" s="13">
        <f t="shared" ca="1" si="306"/>
        <v>1.00050788</v>
      </c>
      <c r="F873" s="13">
        <f ca="1">(TRUNC(PRODUCT($E$12:$E872),16))</f>
        <v>1.1794979477237799</v>
      </c>
      <c r="G873" s="13">
        <f t="shared" si="307"/>
        <v>1</v>
      </c>
      <c r="H873" s="13">
        <f t="shared" ca="1" si="308"/>
        <v>1.17949795</v>
      </c>
      <c r="I873" s="12">
        <f t="shared" si="303"/>
        <v>7.0000000000000007E-2</v>
      </c>
      <c r="J873" s="34">
        <f t="shared" si="309"/>
        <v>44061</v>
      </c>
      <c r="K873" s="2">
        <f t="shared" si="310"/>
        <v>592</v>
      </c>
      <c r="L873" s="17">
        <f t="shared" si="311"/>
        <v>592</v>
      </c>
      <c r="M873" s="11">
        <f t="shared" si="312"/>
        <v>1.172272446</v>
      </c>
      <c r="N873" s="11">
        <f t="shared" ca="1" si="313"/>
        <v>1.382692947</v>
      </c>
      <c r="O873" s="17">
        <f t="shared" si="314"/>
        <v>0</v>
      </c>
      <c r="P873" s="13">
        <f t="shared" ca="1" si="315"/>
        <v>382.692947</v>
      </c>
      <c r="Q873" s="20">
        <f t="shared" si="301"/>
        <v>0</v>
      </c>
      <c r="R873" s="13">
        <f t="shared" si="316"/>
        <v>0</v>
      </c>
      <c r="S873" s="4" t="str">
        <f t="shared" si="317"/>
        <v>A+J=</v>
      </c>
      <c r="T873" s="34">
        <f t="shared" si="318"/>
        <v>45383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>
        <f t="shared" si="302"/>
        <v>44923</v>
      </c>
      <c r="B874" s="69">
        <f t="shared" ca="1" si="304"/>
        <v>1383.766658</v>
      </c>
      <c r="C874" s="6">
        <f t="shared" si="305"/>
        <v>1000</v>
      </c>
      <c r="D874" s="12">
        <f ca="1">IF(A874&lt;$B$1,VLOOKUP(A874,[1]DI!$A$4:$B$15000,2,FALSE),0)</f>
        <v>0.13650000000000001</v>
      </c>
      <c r="E874" s="13">
        <f t="shared" ca="1" si="306"/>
        <v>1.00050788</v>
      </c>
      <c r="F874" s="13">
        <f ca="1">(TRUNC(PRODUCT($E$12:$E873),16))</f>
        <v>1.18009699114147</v>
      </c>
      <c r="G874" s="13">
        <f t="shared" si="307"/>
        <v>1</v>
      </c>
      <c r="H874" s="13">
        <f t="shared" ca="1" si="308"/>
        <v>1.18009699</v>
      </c>
      <c r="I874" s="12">
        <f t="shared" si="303"/>
        <v>7.0000000000000007E-2</v>
      </c>
      <c r="J874" s="34">
        <f t="shared" si="309"/>
        <v>44061</v>
      </c>
      <c r="K874" s="2">
        <f t="shared" si="310"/>
        <v>593</v>
      </c>
      <c r="L874" s="17">
        <f t="shared" si="311"/>
        <v>593</v>
      </c>
      <c r="M874" s="11">
        <f t="shared" si="312"/>
        <v>1.172587228</v>
      </c>
      <c r="N874" s="11">
        <f t="shared" ca="1" si="313"/>
        <v>1.3837666580000001</v>
      </c>
      <c r="O874" s="17">
        <f t="shared" si="314"/>
        <v>0</v>
      </c>
      <c r="P874" s="13">
        <f t="shared" ca="1" si="315"/>
        <v>383.76665800000001</v>
      </c>
      <c r="Q874" s="20">
        <f t="shared" si="301"/>
        <v>0</v>
      </c>
      <c r="R874" s="13">
        <f t="shared" si="316"/>
        <v>0</v>
      </c>
      <c r="S874" s="4" t="str">
        <f t="shared" si="317"/>
        <v>A+J=</v>
      </c>
      <c r="T874" s="34">
        <f t="shared" si="318"/>
        <v>45383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>
        <f t="shared" si="302"/>
        <v>44924</v>
      </c>
      <c r="B875" s="69">
        <f t="shared" ca="1" si="304"/>
        <v>1384.84121</v>
      </c>
      <c r="C875" s="6">
        <f t="shared" si="305"/>
        <v>1000</v>
      </c>
      <c r="D875" s="12">
        <f ca="1">IF(A875&lt;$B$1,VLOOKUP(A875,[1]DI!$A$4:$B$15000,2,FALSE),0)</f>
        <v>0.13650000000000001</v>
      </c>
      <c r="E875" s="13">
        <f t="shared" ca="1" si="306"/>
        <v>1.00050788</v>
      </c>
      <c r="F875" s="13">
        <f ca="1">(TRUNC(PRODUCT($E$12:$E874),16))</f>
        <v>1.1806963388013301</v>
      </c>
      <c r="G875" s="13">
        <f t="shared" si="307"/>
        <v>1</v>
      </c>
      <c r="H875" s="13">
        <f t="shared" ca="1" si="308"/>
        <v>1.1806963399999999</v>
      </c>
      <c r="I875" s="12">
        <f t="shared" si="303"/>
        <v>7.0000000000000007E-2</v>
      </c>
      <c r="J875" s="34">
        <f t="shared" si="309"/>
        <v>44061</v>
      </c>
      <c r="K875" s="2">
        <f t="shared" si="310"/>
        <v>594</v>
      </c>
      <c r="L875" s="17">
        <f t="shared" si="311"/>
        <v>594</v>
      </c>
      <c r="M875" s="11">
        <f t="shared" si="312"/>
        <v>1.1729020939999999</v>
      </c>
      <c r="N875" s="11">
        <f t="shared" ca="1" si="313"/>
        <v>1.38484121</v>
      </c>
      <c r="O875" s="17">
        <f t="shared" si="314"/>
        <v>0</v>
      </c>
      <c r="P875" s="13">
        <f t="shared" ca="1" si="315"/>
        <v>384.84120999999999</v>
      </c>
      <c r="Q875" s="20">
        <f t="shared" si="301"/>
        <v>0</v>
      </c>
      <c r="R875" s="13">
        <f t="shared" si="316"/>
        <v>0</v>
      </c>
      <c r="S875" s="4" t="str">
        <f t="shared" si="317"/>
        <v>A+J=</v>
      </c>
      <c r="T875" s="34">
        <f t="shared" si="318"/>
        <v>45383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>
        <f t="shared" si="302"/>
        <v>44925</v>
      </c>
      <c r="B876" s="69">
        <f t="shared" ca="1" si="304"/>
        <v>1385.9165909999999</v>
      </c>
      <c r="C876" s="6">
        <f t="shared" si="305"/>
        <v>1000</v>
      </c>
      <c r="D876" s="12">
        <f ca="1">IF(A876&lt;$B$1,VLOOKUP(A876,[1]DI!$A$4:$B$15000,2,FALSE),0)</f>
        <v>0.13650000000000001</v>
      </c>
      <c r="E876" s="13">
        <f t="shared" ca="1" si="306"/>
        <v>1.00050788</v>
      </c>
      <c r="F876" s="13">
        <f ca="1">(TRUNC(PRODUCT($E$12:$E875),16))</f>
        <v>1.18129599085788</v>
      </c>
      <c r="G876" s="13">
        <f t="shared" si="307"/>
        <v>1</v>
      </c>
      <c r="H876" s="13">
        <f t="shared" ca="1" si="308"/>
        <v>1.18129599</v>
      </c>
      <c r="I876" s="12">
        <f t="shared" si="303"/>
        <v>7.0000000000000007E-2</v>
      </c>
      <c r="J876" s="34">
        <f t="shared" si="309"/>
        <v>44061</v>
      </c>
      <c r="K876" s="2">
        <f t="shared" si="310"/>
        <v>595</v>
      </c>
      <c r="L876" s="17">
        <f t="shared" si="311"/>
        <v>595</v>
      </c>
      <c r="M876" s="11">
        <f t="shared" si="312"/>
        <v>1.1732170449999999</v>
      </c>
      <c r="N876" s="11">
        <f t="shared" ca="1" si="313"/>
        <v>1.385916591</v>
      </c>
      <c r="O876" s="17">
        <f t="shared" si="314"/>
        <v>0</v>
      </c>
      <c r="P876" s="13">
        <f t="shared" ca="1" si="315"/>
        <v>385.91659099999998</v>
      </c>
      <c r="Q876" s="20">
        <f t="shared" si="301"/>
        <v>0</v>
      </c>
      <c r="R876" s="13">
        <f t="shared" si="316"/>
        <v>0</v>
      </c>
      <c r="S876" s="4" t="str">
        <f t="shared" si="317"/>
        <v>A+J=</v>
      </c>
      <c r="T876" s="34">
        <f t="shared" si="318"/>
        <v>45383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>
        <f t="shared" si="302"/>
        <v>44926</v>
      </c>
      <c r="B877" s="69">
        <f t="shared" ca="1" si="304"/>
        <v>1386.9928130000001</v>
      </c>
      <c r="C877" s="6">
        <f t="shared" si="305"/>
        <v>1000</v>
      </c>
      <c r="D877" s="12">
        <f ca="1">IF(A877&lt;$B$1,VLOOKUP(A877,[1]DI!$A$4:$B$15000,2,FALSE),0)</f>
        <v>0</v>
      </c>
      <c r="E877" s="13">
        <f t="shared" ca="1" si="306"/>
        <v>1</v>
      </c>
      <c r="F877" s="13">
        <f ca="1">(TRUNC(PRODUCT($E$12:$E876),16))</f>
        <v>1.18189594746571</v>
      </c>
      <c r="G877" s="13">
        <f t="shared" si="307"/>
        <v>1</v>
      </c>
      <c r="H877" s="13">
        <f t="shared" ca="1" si="308"/>
        <v>1.1818959499999999</v>
      </c>
      <c r="I877" s="12">
        <f t="shared" si="303"/>
        <v>7.0000000000000007E-2</v>
      </c>
      <c r="J877" s="34">
        <f t="shared" si="309"/>
        <v>44061</v>
      </c>
      <c r="K877" s="2">
        <f t="shared" si="310"/>
        <v>595</v>
      </c>
      <c r="L877" s="17">
        <f t="shared" si="311"/>
        <v>596</v>
      </c>
      <c r="M877" s="11">
        <f t="shared" si="312"/>
        <v>1.17353208</v>
      </c>
      <c r="N877" s="11">
        <f t="shared" ca="1" si="313"/>
        <v>1.386992813</v>
      </c>
      <c r="O877" s="17">
        <f t="shared" si="314"/>
        <v>0</v>
      </c>
      <c r="P877" s="13">
        <f t="shared" ca="1" si="315"/>
        <v>386.99281300000001</v>
      </c>
      <c r="Q877" s="20">
        <f t="shared" si="301"/>
        <v>0</v>
      </c>
      <c r="R877" s="13">
        <f t="shared" si="316"/>
        <v>0</v>
      </c>
      <c r="S877" s="4" t="str">
        <f t="shared" si="317"/>
        <v>A+J=</v>
      </c>
      <c r="T877" s="34">
        <f t="shared" si="318"/>
        <v>45383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>
        <f t="shared" si="302"/>
        <v>44927</v>
      </c>
      <c r="B878" s="69">
        <f t="shared" ca="1" si="304"/>
        <v>1386.9928130000001</v>
      </c>
      <c r="C878" s="6">
        <f t="shared" si="305"/>
        <v>1000</v>
      </c>
      <c r="D878" s="12">
        <f ca="1">IF(A878&lt;$B$1,VLOOKUP(A878,[1]DI!$A$4:$B$15000,2,FALSE),0)</f>
        <v>0</v>
      </c>
      <c r="E878" s="13">
        <f t="shared" ca="1" si="306"/>
        <v>1</v>
      </c>
      <c r="F878" s="13">
        <f ca="1">(TRUNC(PRODUCT($E$12:$E877),16))</f>
        <v>1.18189594746571</v>
      </c>
      <c r="G878" s="13">
        <f t="shared" si="307"/>
        <v>1</v>
      </c>
      <c r="H878" s="13">
        <f t="shared" ca="1" si="308"/>
        <v>1.1818959499999999</v>
      </c>
      <c r="I878" s="12">
        <f t="shared" si="303"/>
        <v>7.0000000000000007E-2</v>
      </c>
      <c r="J878" s="34">
        <f t="shared" si="309"/>
        <v>44061</v>
      </c>
      <c r="K878" s="2">
        <f t="shared" si="310"/>
        <v>595</v>
      </c>
      <c r="L878" s="17">
        <f t="shared" si="311"/>
        <v>596</v>
      </c>
      <c r="M878" s="11">
        <f t="shared" si="312"/>
        <v>1.17353208</v>
      </c>
      <c r="N878" s="11">
        <f t="shared" ca="1" si="313"/>
        <v>1.386992813</v>
      </c>
      <c r="O878" s="17">
        <f t="shared" si="314"/>
        <v>0</v>
      </c>
      <c r="P878" s="13">
        <f t="shared" ca="1" si="315"/>
        <v>386.99281300000001</v>
      </c>
      <c r="Q878" s="20">
        <f t="shared" si="301"/>
        <v>0</v>
      </c>
      <c r="R878" s="13">
        <f t="shared" si="316"/>
        <v>0</v>
      </c>
      <c r="S878" s="4" t="str">
        <f t="shared" si="317"/>
        <v>A+J=</v>
      </c>
      <c r="T878" s="34">
        <f t="shared" si="318"/>
        <v>45383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>
        <f t="shared" si="302"/>
        <v>44928</v>
      </c>
      <c r="B879" s="69">
        <f t="shared" ca="1" si="304"/>
        <v>1386.9928130000001</v>
      </c>
      <c r="C879" s="6">
        <f t="shared" si="305"/>
        <v>1000</v>
      </c>
      <c r="D879" s="12">
        <f ca="1">IF(A879&lt;$B$1,VLOOKUP(A879,[1]DI!$A$4:$B$15000,2,FALSE),0)</f>
        <v>0.13650000000000001</v>
      </c>
      <c r="E879" s="13">
        <f t="shared" ca="1" si="306"/>
        <v>1.00050788</v>
      </c>
      <c r="F879" s="13">
        <f ca="1">(TRUNC(PRODUCT($E$12:$E878),16))</f>
        <v>1.18189594746571</v>
      </c>
      <c r="G879" s="13">
        <f t="shared" si="307"/>
        <v>1</v>
      </c>
      <c r="H879" s="13">
        <f t="shared" ca="1" si="308"/>
        <v>1.1818959499999999</v>
      </c>
      <c r="I879" s="12">
        <f t="shared" si="303"/>
        <v>7.0000000000000007E-2</v>
      </c>
      <c r="J879" s="34">
        <f t="shared" si="309"/>
        <v>44061</v>
      </c>
      <c r="K879" s="2">
        <f t="shared" si="310"/>
        <v>596</v>
      </c>
      <c r="L879" s="17">
        <f t="shared" si="311"/>
        <v>596</v>
      </c>
      <c r="M879" s="11">
        <f t="shared" si="312"/>
        <v>1.17353208</v>
      </c>
      <c r="N879" s="11">
        <f t="shared" ca="1" si="313"/>
        <v>1.386992813</v>
      </c>
      <c r="O879" s="17">
        <f t="shared" si="314"/>
        <v>0</v>
      </c>
      <c r="P879" s="13">
        <f t="shared" ca="1" si="315"/>
        <v>386.99281300000001</v>
      </c>
      <c r="Q879" s="20">
        <f t="shared" si="301"/>
        <v>0</v>
      </c>
      <c r="R879" s="13">
        <f t="shared" si="316"/>
        <v>0</v>
      </c>
      <c r="S879" s="4" t="str">
        <f t="shared" si="317"/>
        <v>A+J=</v>
      </c>
      <c r="T879" s="34">
        <f t="shared" si="318"/>
        <v>45383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>
        <f t="shared" si="302"/>
        <v>44929</v>
      </c>
      <c r="B880" s="69">
        <f t="shared" ca="1" si="304"/>
        <v>1388.069866</v>
      </c>
      <c r="C880" s="6">
        <f t="shared" si="305"/>
        <v>1000</v>
      </c>
      <c r="D880" s="12">
        <f ca="1">IF(A880&lt;$B$1,VLOOKUP(A880,[1]DI!$A$4:$B$15000,2,FALSE),0)</f>
        <v>0.13650000000000001</v>
      </c>
      <c r="E880" s="13">
        <f t="shared" ca="1" si="306"/>
        <v>1.00050788</v>
      </c>
      <c r="F880" s="13">
        <f ca="1">(TRUNC(PRODUCT($E$12:$E879),16))</f>
        <v>1.1824962087795099</v>
      </c>
      <c r="G880" s="13">
        <f t="shared" si="307"/>
        <v>1</v>
      </c>
      <c r="H880" s="13">
        <f t="shared" ca="1" si="308"/>
        <v>1.18249621</v>
      </c>
      <c r="I880" s="12">
        <f t="shared" si="303"/>
        <v>7.0000000000000007E-2</v>
      </c>
      <c r="J880" s="34">
        <f t="shared" si="309"/>
        <v>44061</v>
      </c>
      <c r="K880" s="2">
        <f t="shared" si="310"/>
        <v>597</v>
      </c>
      <c r="L880" s="17">
        <f t="shared" si="311"/>
        <v>597</v>
      </c>
      <c r="M880" s="11">
        <f t="shared" si="312"/>
        <v>1.1738472010000001</v>
      </c>
      <c r="N880" s="11">
        <f t="shared" ca="1" si="313"/>
        <v>1.3880698659999999</v>
      </c>
      <c r="O880" s="17">
        <f t="shared" si="314"/>
        <v>0</v>
      </c>
      <c r="P880" s="13">
        <f t="shared" ca="1" si="315"/>
        <v>388.06986599999999</v>
      </c>
      <c r="Q880" s="20">
        <f t="shared" si="301"/>
        <v>0</v>
      </c>
      <c r="R880" s="13">
        <f t="shared" si="316"/>
        <v>0</v>
      </c>
      <c r="S880" s="4" t="str">
        <f t="shared" si="317"/>
        <v>A+J=</v>
      </c>
      <c r="T880" s="34">
        <f t="shared" si="318"/>
        <v>45383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>
        <f t="shared" si="302"/>
        <v>44930</v>
      </c>
      <c r="B881" s="69">
        <f t="shared" ca="1" si="304"/>
        <v>1389.147749</v>
      </c>
      <c r="C881" s="6">
        <f t="shared" si="305"/>
        <v>1000</v>
      </c>
      <c r="D881" s="12">
        <f ca="1">IF(A881&lt;$B$1,VLOOKUP(A881,[1]DI!$A$4:$B$15000,2,FALSE),0)</f>
        <v>0.13650000000000001</v>
      </c>
      <c r="E881" s="13">
        <f t="shared" ca="1" si="306"/>
        <v>1.00050788</v>
      </c>
      <c r="F881" s="13">
        <f ca="1">(TRUNC(PRODUCT($E$12:$E880),16))</f>
        <v>1.18309677495403</v>
      </c>
      <c r="G881" s="13">
        <f t="shared" si="307"/>
        <v>1</v>
      </c>
      <c r="H881" s="13">
        <f t="shared" ca="1" si="308"/>
        <v>1.1830967699999999</v>
      </c>
      <c r="I881" s="12">
        <f t="shared" si="303"/>
        <v>7.0000000000000007E-2</v>
      </c>
      <c r="J881" s="34">
        <f t="shared" si="309"/>
        <v>44061</v>
      </c>
      <c r="K881" s="2">
        <f t="shared" si="310"/>
        <v>598</v>
      </c>
      <c r="L881" s="17">
        <f t="shared" si="311"/>
        <v>598</v>
      </c>
      <c r="M881" s="11">
        <f t="shared" si="312"/>
        <v>1.1741624049999999</v>
      </c>
      <c r="N881" s="11">
        <f t="shared" ca="1" si="313"/>
        <v>1.3891477489999999</v>
      </c>
      <c r="O881" s="17">
        <f t="shared" si="314"/>
        <v>0</v>
      </c>
      <c r="P881" s="13">
        <f t="shared" ca="1" si="315"/>
        <v>389.14774899999998</v>
      </c>
      <c r="Q881" s="20">
        <f t="shared" si="301"/>
        <v>0</v>
      </c>
      <c r="R881" s="13">
        <f t="shared" si="316"/>
        <v>0</v>
      </c>
      <c r="S881" s="4" t="str">
        <f t="shared" si="317"/>
        <v>A+J=</v>
      </c>
      <c r="T881" s="34">
        <f t="shared" si="318"/>
        <v>45383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>
        <f t="shared" si="302"/>
        <v>44931</v>
      </c>
      <c r="B882" s="69">
        <f t="shared" ca="1" si="304"/>
        <v>1390.226488</v>
      </c>
      <c r="C882" s="6">
        <f t="shared" si="305"/>
        <v>1000</v>
      </c>
      <c r="D882" s="12">
        <f ca="1">IF(A882&lt;$B$1,VLOOKUP(A882,[1]DI!$A$4:$B$15000,2,FALSE),0)</f>
        <v>0.13650000000000001</v>
      </c>
      <c r="E882" s="13">
        <f t="shared" ca="1" si="306"/>
        <v>1.00050788</v>
      </c>
      <c r="F882" s="13">
        <f ca="1">(TRUNC(PRODUCT($E$12:$E881),16))</f>
        <v>1.18369764614409</v>
      </c>
      <c r="G882" s="13">
        <f t="shared" si="307"/>
        <v>1</v>
      </c>
      <c r="H882" s="13">
        <f t="shared" ca="1" si="308"/>
        <v>1.18369765</v>
      </c>
      <c r="I882" s="12">
        <f t="shared" si="303"/>
        <v>7.0000000000000007E-2</v>
      </c>
      <c r="J882" s="34">
        <f t="shared" si="309"/>
        <v>44061</v>
      </c>
      <c r="K882" s="2">
        <f t="shared" si="310"/>
        <v>599</v>
      </c>
      <c r="L882" s="17">
        <f t="shared" si="311"/>
        <v>599</v>
      </c>
      <c r="M882" s="11">
        <f t="shared" si="312"/>
        <v>1.174477695</v>
      </c>
      <c r="N882" s="11">
        <f t="shared" ca="1" si="313"/>
        <v>1.3902264879999999</v>
      </c>
      <c r="O882" s="17">
        <f t="shared" si="314"/>
        <v>0</v>
      </c>
      <c r="P882" s="13">
        <f t="shared" ca="1" si="315"/>
        <v>390.22648800000002</v>
      </c>
      <c r="Q882" s="20">
        <f t="shared" si="301"/>
        <v>0</v>
      </c>
      <c r="R882" s="13">
        <f t="shared" si="316"/>
        <v>0</v>
      </c>
      <c r="S882" s="4" t="str">
        <f t="shared" si="317"/>
        <v>A+J=</v>
      </c>
      <c r="T882" s="34">
        <f t="shared" si="318"/>
        <v>45383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>
        <f t="shared" si="302"/>
        <v>44932</v>
      </c>
      <c r="B883" s="69">
        <f t="shared" ca="1" si="304"/>
        <v>1391.306045</v>
      </c>
      <c r="C883" s="6">
        <f t="shared" si="305"/>
        <v>1000</v>
      </c>
      <c r="D883" s="12">
        <f ca="1">IF(A883&lt;$B$1,VLOOKUP(A883,[1]DI!$A$4:$B$15000,2,FALSE),0)</f>
        <v>0.13650000000000001</v>
      </c>
      <c r="E883" s="13">
        <f t="shared" ca="1" si="306"/>
        <v>1.00050788</v>
      </c>
      <c r="F883" s="13">
        <f ca="1">(TRUNC(PRODUCT($E$12:$E882),16))</f>
        <v>1.18429882250462</v>
      </c>
      <c r="G883" s="13">
        <f t="shared" si="307"/>
        <v>1</v>
      </c>
      <c r="H883" s="13">
        <f t="shared" ca="1" si="308"/>
        <v>1.18429882</v>
      </c>
      <c r="I883" s="12">
        <f t="shared" si="303"/>
        <v>7.0000000000000007E-2</v>
      </c>
      <c r="J883" s="34">
        <f t="shared" si="309"/>
        <v>44061</v>
      </c>
      <c r="K883" s="2">
        <f t="shared" si="310"/>
        <v>600</v>
      </c>
      <c r="L883" s="17">
        <f t="shared" si="311"/>
        <v>600</v>
      </c>
      <c r="M883" s="11">
        <f t="shared" si="312"/>
        <v>1.1747930689999999</v>
      </c>
      <c r="N883" s="11">
        <f t="shared" ca="1" si="313"/>
        <v>1.3913060450000001</v>
      </c>
      <c r="O883" s="17">
        <f t="shared" si="314"/>
        <v>0</v>
      </c>
      <c r="P883" s="13">
        <f t="shared" ca="1" si="315"/>
        <v>391.30604499999998</v>
      </c>
      <c r="Q883" s="20">
        <f t="shared" si="301"/>
        <v>0</v>
      </c>
      <c r="R883" s="13">
        <f t="shared" si="316"/>
        <v>0</v>
      </c>
      <c r="S883" s="4" t="str">
        <f t="shared" si="317"/>
        <v>A+J=</v>
      </c>
      <c r="T883" s="34">
        <f t="shared" si="318"/>
        <v>45383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>
        <f t="shared" si="302"/>
        <v>44933</v>
      </c>
      <c r="B884" s="69">
        <f t="shared" ca="1" si="304"/>
        <v>1392.386446</v>
      </c>
      <c r="C884" s="6">
        <f t="shared" si="305"/>
        <v>1000</v>
      </c>
      <c r="D884" s="12">
        <f ca="1">IF(A884&lt;$B$1,VLOOKUP(A884,[1]DI!$A$4:$B$15000,2,FALSE),0)</f>
        <v>0</v>
      </c>
      <c r="E884" s="13">
        <f t="shared" ca="1" si="306"/>
        <v>1</v>
      </c>
      <c r="F884" s="13">
        <f ca="1">(TRUNC(PRODUCT($E$12:$E883),16))</f>
        <v>1.1849003041905899</v>
      </c>
      <c r="G884" s="13">
        <f t="shared" si="307"/>
        <v>1</v>
      </c>
      <c r="H884" s="13">
        <f t="shared" ca="1" si="308"/>
        <v>1.1849003</v>
      </c>
      <c r="I884" s="12">
        <f t="shared" si="303"/>
        <v>7.0000000000000007E-2</v>
      </c>
      <c r="J884" s="34">
        <f t="shared" si="309"/>
        <v>44061</v>
      </c>
      <c r="K884" s="2">
        <f t="shared" si="310"/>
        <v>600</v>
      </c>
      <c r="L884" s="17">
        <f t="shared" si="311"/>
        <v>601</v>
      </c>
      <c r="M884" s="11">
        <f t="shared" si="312"/>
        <v>1.1751085269999999</v>
      </c>
      <c r="N884" s="11">
        <f t="shared" ca="1" si="313"/>
        <v>1.3923864459999999</v>
      </c>
      <c r="O884" s="17">
        <f t="shared" si="314"/>
        <v>0</v>
      </c>
      <c r="P884" s="13">
        <f t="shared" ca="1" si="315"/>
        <v>392.38644599999998</v>
      </c>
      <c r="Q884" s="20">
        <f t="shared" si="301"/>
        <v>0</v>
      </c>
      <c r="R884" s="13">
        <f t="shared" si="316"/>
        <v>0</v>
      </c>
      <c r="S884" s="4" t="str">
        <f t="shared" si="317"/>
        <v>A+J=</v>
      </c>
      <c r="T884" s="34">
        <f t="shared" si="318"/>
        <v>45383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>
        <f t="shared" si="302"/>
        <v>44934</v>
      </c>
      <c r="B885" s="69">
        <f t="shared" ca="1" si="304"/>
        <v>1392.386446</v>
      </c>
      <c r="C885" s="6">
        <f t="shared" si="305"/>
        <v>1000</v>
      </c>
      <c r="D885" s="12">
        <f ca="1">IF(A885&lt;$B$1,VLOOKUP(A885,[1]DI!$A$4:$B$15000,2,FALSE),0)</f>
        <v>0</v>
      </c>
      <c r="E885" s="13">
        <f t="shared" ca="1" si="306"/>
        <v>1</v>
      </c>
      <c r="F885" s="13">
        <f ca="1">(TRUNC(PRODUCT($E$12:$E884),16))</f>
        <v>1.1849003041905899</v>
      </c>
      <c r="G885" s="13">
        <f t="shared" si="307"/>
        <v>1</v>
      </c>
      <c r="H885" s="13">
        <f t="shared" ca="1" si="308"/>
        <v>1.1849003</v>
      </c>
      <c r="I885" s="12">
        <f t="shared" si="303"/>
        <v>7.0000000000000007E-2</v>
      </c>
      <c r="J885" s="34">
        <f t="shared" si="309"/>
        <v>44061</v>
      </c>
      <c r="K885" s="2">
        <f t="shared" si="310"/>
        <v>600</v>
      </c>
      <c r="L885" s="17">
        <f t="shared" si="311"/>
        <v>601</v>
      </c>
      <c r="M885" s="11">
        <f t="shared" si="312"/>
        <v>1.1751085269999999</v>
      </c>
      <c r="N885" s="11">
        <f t="shared" ca="1" si="313"/>
        <v>1.3923864459999999</v>
      </c>
      <c r="O885" s="17">
        <f t="shared" si="314"/>
        <v>0</v>
      </c>
      <c r="P885" s="13">
        <f t="shared" ca="1" si="315"/>
        <v>392.38644599999998</v>
      </c>
      <c r="Q885" s="20">
        <f t="shared" si="301"/>
        <v>0</v>
      </c>
      <c r="R885" s="13">
        <f t="shared" si="316"/>
        <v>0</v>
      </c>
      <c r="S885" s="4" t="str">
        <f t="shared" si="317"/>
        <v>A+J=</v>
      </c>
      <c r="T885" s="34">
        <f t="shared" si="318"/>
        <v>45383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>
        <f t="shared" si="302"/>
        <v>44935</v>
      </c>
      <c r="B886" s="69">
        <f t="shared" ca="1" si="304"/>
        <v>1392.386446</v>
      </c>
      <c r="C886" s="6">
        <f t="shared" si="305"/>
        <v>1000</v>
      </c>
      <c r="D886" s="12">
        <f ca="1">IF(A886&lt;$B$1,VLOOKUP(A886,[1]DI!$A$4:$B$15000,2,FALSE),0)</f>
        <v>0.13650000000000001</v>
      </c>
      <c r="E886" s="13">
        <f t="shared" ca="1" si="306"/>
        <v>1.00050788</v>
      </c>
      <c r="F886" s="13">
        <f ca="1">(TRUNC(PRODUCT($E$12:$E885),16))</f>
        <v>1.1849003041905899</v>
      </c>
      <c r="G886" s="13">
        <f t="shared" si="307"/>
        <v>1</v>
      </c>
      <c r="H886" s="13">
        <f t="shared" ca="1" si="308"/>
        <v>1.1849003</v>
      </c>
      <c r="I886" s="12">
        <f t="shared" si="303"/>
        <v>7.0000000000000007E-2</v>
      </c>
      <c r="J886" s="34">
        <f t="shared" si="309"/>
        <v>44061</v>
      </c>
      <c r="K886" s="2">
        <f t="shared" si="310"/>
        <v>601</v>
      </c>
      <c r="L886" s="17">
        <f t="shared" si="311"/>
        <v>601</v>
      </c>
      <c r="M886" s="11">
        <f t="shared" si="312"/>
        <v>1.1751085269999999</v>
      </c>
      <c r="N886" s="11">
        <f t="shared" ca="1" si="313"/>
        <v>1.3923864459999999</v>
      </c>
      <c r="O886" s="17">
        <f t="shared" si="314"/>
        <v>0</v>
      </c>
      <c r="P886" s="13">
        <f t="shared" ca="1" si="315"/>
        <v>392.38644599999998</v>
      </c>
      <c r="Q886" s="20">
        <f t="shared" si="301"/>
        <v>0</v>
      </c>
      <c r="R886" s="13">
        <f t="shared" si="316"/>
        <v>0</v>
      </c>
      <c r="S886" s="4" t="str">
        <f t="shared" si="317"/>
        <v>A+J=</v>
      </c>
      <c r="T886" s="34">
        <f t="shared" si="318"/>
        <v>45383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>
        <f t="shared" si="302"/>
        <v>44936</v>
      </c>
      <c r="B887" s="69">
        <f t="shared" ca="1" si="304"/>
        <v>1393.4676930000001</v>
      </c>
      <c r="C887" s="6">
        <f t="shared" si="305"/>
        <v>1000</v>
      </c>
      <c r="D887" s="12">
        <f ca="1">IF(A887&lt;$B$1,VLOOKUP(A887,[1]DI!$A$4:$B$15000,2,FALSE),0)</f>
        <v>0.13650000000000001</v>
      </c>
      <c r="E887" s="13">
        <f t="shared" ca="1" si="306"/>
        <v>1.00050788</v>
      </c>
      <c r="F887" s="13">
        <f ca="1">(TRUNC(PRODUCT($E$12:$E886),16))</f>
        <v>1.18550209135708</v>
      </c>
      <c r="G887" s="13">
        <f t="shared" si="307"/>
        <v>1</v>
      </c>
      <c r="H887" s="13">
        <f t="shared" ca="1" si="308"/>
        <v>1.18550209</v>
      </c>
      <c r="I887" s="12">
        <f t="shared" si="303"/>
        <v>7.0000000000000007E-2</v>
      </c>
      <c r="J887" s="34">
        <f t="shared" si="309"/>
        <v>44061</v>
      </c>
      <c r="K887" s="2">
        <f t="shared" si="310"/>
        <v>602</v>
      </c>
      <c r="L887" s="17">
        <f t="shared" si="311"/>
        <v>602</v>
      </c>
      <c r="M887" s="11">
        <f t="shared" si="312"/>
        <v>1.1754240709999999</v>
      </c>
      <c r="N887" s="11">
        <f t="shared" ca="1" si="313"/>
        <v>1.3934676930000001</v>
      </c>
      <c r="O887" s="17">
        <f t="shared" si="314"/>
        <v>0</v>
      </c>
      <c r="P887" s="13">
        <f t="shared" ca="1" si="315"/>
        <v>393.467693</v>
      </c>
      <c r="Q887" s="20">
        <f t="shared" si="301"/>
        <v>0</v>
      </c>
      <c r="R887" s="13">
        <f t="shared" si="316"/>
        <v>0</v>
      </c>
      <c r="S887" s="4" t="str">
        <f t="shared" si="317"/>
        <v>A+J=</v>
      </c>
      <c r="T887" s="34">
        <f t="shared" si="318"/>
        <v>45383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>
        <f t="shared" si="302"/>
        <v>44937</v>
      </c>
      <c r="B888" s="69">
        <f t="shared" ca="1" si="304"/>
        <v>1394.5497720000001</v>
      </c>
      <c r="C888" s="6">
        <f t="shared" si="305"/>
        <v>1000</v>
      </c>
      <c r="D888" s="12">
        <f ca="1">IF(A888&lt;$B$1,VLOOKUP(A888,[1]DI!$A$4:$B$15000,2,FALSE),0)</f>
        <v>0.13650000000000001</v>
      </c>
      <c r="E888" s="13">
        <f t="shared" ca="1" si="306"/>
        <v>1.00050788</v>
      </c>
      <c r="F888" s="13">
        <f ca="1">(TRUNC(PRODUCT($E$12:$E887),16))</f>
        <v>1.1861041841592399</v>
      </c>
      <c r="G888" s="13">
        <f t="shared" si="307"/>
        <v>1</v>
      </c>
      <c r="H888" s="13">
        <f t="shared" ca="1" si="308"/>
        <v>1.1861041800000001</v>
      </c>
      <c r="I888" s="12">
        <f t="shared" si="303"/>
        <v>7.0000000000000007E-2</v>
      </c>
      <c r="J888" s="34">
        <f t="shared" si="309"/>
        <v>44061</v>
      </c>
      <c r="K888" s="2">
        <f t="shared" si="310"/>
        <v>603</v>
      </c>
      <c r="L888" s="17">
        <f t="shared" si="311"/>
        <v>603</v>
      </c>
      <c r="M888" s="11">
        <f t="shared" si="312"/>
        <v>1.175739699</v>
      </c>
      <c r="N888" s="11">
        <f t="shared" ca="1" si="313"/>
        <v>1.394549772</v>
      </c>
      <c r="O888" s="17">
        <f t="shared" si="314"/>
        <v>0</v>
      </c>
      <c r="P888" s="13">
        <f t="shared" ca="1" si="315"/>
        <v>394.54977200000002</v>
      </c>
      <c r="Q888" s="20">
        <f t="shared" si="301"/>
        <v>0</v>
      </c>
      <c r="R888" s="13">
        <f t="shared" si="316"/>
        <v>0</v>
      </c>
      <c r="S888" s="4" t="str">
        <f t="shared" si="317"/>
        <v>A+J=</v>
      </c>
      <c r="T888" s="34">
        <f t="shared" si="318"/>
        <v>45383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>
        <f t="shared" si="302"/>
        <v>44938</v>
      </c>
      <c r="B889" s="69">
        <f t="shared" ca="1" si="304"/>
        <v>1395.632695</v>
      </c>
      <c r="C889" s="6">
        <f t="shared" si="305"/>
        <v>1000</v>
      </c>
      <c r="D889" s="12">
        <f ca="1">IF(A889&lt;$B$1,VLOOKUP(A889,[1]DI!$A$4:$B$15000,2,FALSE),0)</f>
        <v>0.13650000000000001</v>
      </c>
      <c r="E889" s="13">
        <f t="shared" ca="1" si="306"/>
        <v>1.00050788</v>
      </c>
      <c r="F889" s="13">
        <f ca="1">(TRUNC(PRODUCT($E$12:$E888),16))</f>
        <v>1.18670658275229</v>
      </c>
      <c r="G889" s="13">
        <f t="shared" si="307"/>
        <v>1</v>
      </c>
      <c r="H889" s="13">
        <f t="shared" ca="1" si="308"/>
        <v>1.1867065800000001</v>
      </c>
      <c r="I889" s="12">
        <f t="shared" si="303"/>
        <v>7.0000000000000007E-2</v>
      </c>
      <c r="J889" s="34">
        <f t="shared" si="309"/>
        <v>44061</v>
      </c>
      <c r="K889" s="2">
        <f t="shared" si="310"/>
        <v>604</v>
      </c>
      <c r="L889" s="17">
        <f t="shared" si="311"/>
        <v>604</v>
      </c>
      <c r="M889" s="11">
        <f t="shared" si="312"/>
        <v>1.1760554110000001</v>
      </c>
      <c r="N889" s="11">
        <f t="shared" ca="1" si="313"/>
        <v>1.395632695</v>
      </c>
      <c r="O889" s="17">
        <f t="shared" si="314"/>
        <v>0</v>
      </c>
      <c r="P889" s="13">
        <f t="shared" ca="1" si="315"/>
        <v>395.63269500000001</v>
      </c>
      <c r="Q889" s="20">
        <f t="shared" si="301"/>
        <v>0</v>
      </c>
      <c r="R889" s="13">
        <f t="shared" si="316"/>
        <v>0</v>
      </c>
      <c r="S889" s="4" t="str">
        <f t="shared" si="317"/>
        <v>A+J=</v>
      </c>
      <c r="T889" s="34">
        <f t="shared" si="318"/>
        <v>45383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>
        <f t="shared" si="302"/>
        <v>44939</v>
      </c>
      <c r="B890" s="69">
        <f t="shared" ca="1" si="304"/>
        <v>1396.716465</v>
      </c>
      <c r="C890" s="6">
        <f t="shared" si="305"/>
        <v>1000</v>
      </c>
      <c r="D890" s="12">
        <f ca="1">IF(A890&lt;$B$1,VLOOKUP(A890,[1]DI!$A$4:$B$15000,2,FALSE),0)</f>
        <v>0.13650000000000001</v>
      </c>
      <c r="E890" s="13">
        <f t="shared" ca="1" si="306"/>
        <v>1.00050788</v>
      </c>
      <c r="F890" s="13">
        <f ca="1">(TRUNC(PRODUCT($E$12:$E889),16))</f>
        <v>1.1873092872915401</v>
      </c>
      <c r="G890" s="13">
        <f t="shared" si="307"/>
        <v>1</v>
      </c>
      <c r="H890" s="13">
        <f t="shared" ca="1" si="308"/>
        <v>1.18730929</v>
      </c>
      <c r="I890" s="12">
        <f t="shared" si="303"/>
        <v>7.0000000000000007E-2</v>
      </c>
      <c r="J890" s="34">
        <f t="shared" si="309"/>
        <v>44061</v>
      </c>
      <c r="K890" s="2">
        <f t="shared" si="310"/>
        <v>605</v>
      </c>
      <c r="L890" s="17">
        <f t="shared" si="311"/>
        <v>605</v>
      </c>
      <c r="M890" s="11">
        <f t="shared" si="312"/>
        <v>1.176371209</v>
      </c>
      <c r="N890" s="11">
        <f t="shared" ca="1" si="313"/>
        <v>1.3967164649999999</v>
      </c>
      <c r="O890" s="17">
        <f t="shared" si="314"/>
        <v>0</v>
      </c>
      <c r="P890" s="13">
        <f t="shared" ca="1" si="315"/>
        <v>396.71646500000003</v>
      </c>
      <c r="Q890" s="20">
        <f t="shared" si="301"/>
        <v>0</v>
      </c>
      <c r="R890" s="13">
        <f t="shared" si="316"/>
        <v>0</v>
      </c>
      <c r="S890" s="4" t="str">
        <f t="shared" si="317"/>
        <v>A+J=</v>
      </c>
      <c r="T890" s="34">
        <f t="shared" si="318"/>
        <v>45383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>
        <f t="shared" si="302"/>
        <v>44940</v>
      </c>
      <c r="B891" s="69">
        <f t="shared" ca="1" si="304"/>
        <v>1397.80107</v>
      </c>
      <c r="C891" s="6">
        <f t="shared" si="305"/>
        <v>1000</v>
      </c>
      <c r="D891" s="12">
        <f ca="1">IF(A891&lt;$B$1,VLOOKUP(A891,[1]DI!$A$4:$B$15000,2,FALSE),0)</f>
        <v>0</v>
      </c>
      <c r="E891" s="13">
        <f t="shared" ca="1" si="306"/>
        <v>1</v>
      </c>
      <c r="F891" s="13">
        <f ca="1">(TRUNC(PRODUCT($E$12:$E890),16))</f>
        <v>1.18791229793237</v>
      </c>
      <c r="G891" s="13">
        <f t="shared" si="307"/>
        <v>1</v>
      </c>
      <c r="H891" s="13">
        <f t="shared" ca="1" si="308"/>
        <v>1.1879123</v>
      </c>
      <c r="I891" s="12">
        <f t="shared" si="303"/>
        <v>7.0000000000000007E-2</v>
      </c>
      <c r="J891" s="34">
        <f t="shared" si="309"/>
        <v>44061</v>
      </c>
      <c r="K891" s="2">
        <f t="shared" si="310"/>
        <v>605</v>
      </c>
      <c r="L891" s="17">
        <f t="shared" si="311"/>
        <v>606</v>
      </c>
      <c r="M891" s="11">
        <f t="shared" si="312"/>
        <v>1.1766870920000001</v>
      </c>
      <c r="N891" s="11">
        <f t="shared" ca="1" si="313"/>
        <v>1.3978010700000001</v>
      </c>
      <c r="O891" s="17">
        <f t="shared" si="314"/>
        <v>0</v>
      </c>
      <c r="P891" s="13">
        <f t="shared" ca="1" si="315"/>
        <v>397.80106999999998</v>
      </c>
      <c r="Q891" s="20">
        <f t="shared" si="301"/>
        <v>0</v>
      </c>
      <c r="R891" s="13">
        <f t="shared" si="316"/>
        <v>0</v>
      </c>
      <c r="S891" s="4" t="str">
        <f t="shared" si="317"/>
        <v>A+J=</v>
      </c>
      <c r="T891" s="34">
        <f t="shared" si="318"/>
        <v>45383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>
        <f t="shared" si="302"/>
        <v>44941</v>
      </c>
      <c r="B892" s="69">
        <f t="shared" ca="1" si="304"/>
        <v>1397.80107</v>
      </c>
      <c r="C892" s="6">
        <f t="shared" si="305"/>
        <v>1000</v>
      </c>
      <c r="D892" s="12">
        <f ca="1">IF(A892&lt;$B$1,VLOOKUP(A892,[1]DI!$A$4:$B$15000,2,FALSE),0)</f>
        <v>0</v>
      </c>
      <c r="E892" s="13">
        <f t="shared" ca="1" si="306"/>
        <v>1</v>
      </c>
      <c r="F892" s="13">
        <f ca="1">(TRUNC(PRODUCT($E$12:$E891),16))</f>
        <v>1.18791229793237</v>
      </c>
      <c r="G892" s="13">
        <f t="shared" si="307"/>
        <v>1</v>
      </c>
      <c r="H892" s="13">
        <f t="shared" ca="1" si="308"/>
        <v>1.1879123</v>
      </c>
      <c r="I892" s="12">
        <f t="shared" si="303"/>
        <v>7.0000000000000007E-2</v>
      </c>
      <c r="J892" s="34">
        <f t="shared" si="309"/>
        <v>44061</v>
      </c>
      <c r="K892" s="2">
        <f t="shared" si="310"/>
        <v>605</v>
      </c>
      <c r="L892" s="17">
        <f t="shared" si="311"/>
        <v>606</v>
      </c>
      <c r="M892" s="11">
        <f t="shared" si="312"/>
        <v>1.1766870920000001</v>
      </c>
      <c r="N892" s="11">
        <f t="shared" ca="1" si="313"/>
        <v>1.3978010700000001</v>
      </c>
      <c r="O892" s="17">
        <f t="shared" si="314"/>
        <v>0</v>
      </c>
      <c r="P892" s="13">
        <f t="shared" ca="1" si="315"/>
        <v>397.80106999999998</v>
      </c>
      <c r="Q892" s="20">
        <f t="shared" si="301"/>
        <v>0</v>
      </c>
      <c r="R892" s="13">
        <f t="shared" si="316"/>
        <v>0</v>
      </c>
      <c r="S892" s="4" t="str">
        <f t="shared" si="317"/>
        <v>A+J=</v>
      </c>
      <c r="T892" s="34">
        <f t="shared" si="318"/>
        <v>45383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>
        <f t="shared" si="302"/>
        <v>44942</v>
      </c>
      <c r="B893" s="69">
        <f t="shared" ca="1" si="304"/>
        <v>1397.80107</v>
      </c>
      <c r="C893" s="6">
        <f t="shared" si="305"/>
        <v>1000</v>
      </c>
      <c r="D893" s="12">
        <f ca="1">IF(A893&lt;$B$1,VLOOKUP(A893,[1]DI!$A$4:$B$15000,2,FALSE),0)</f>
        <v>0.13650000000000001</v>
      </c>
      <c r="E893" s="13">
        <f t="shared" ca="1" si="306"/>
        <v>1.00050788</v>
      </c>
      <c r="F893" s="13">
        <f ca="1">(TRUNC(PRODUCT($E$12:$E892),16))</f>
        <v>1.18791229793237</v>
      </c>
      <c r="G893" s="13">
        <f t="shared" si="307"/>
        <v>1</v>
      </c>
      <c r="H893" s="13">
        <f t="shared" ca="1" si="308"/>
        <v>1.1879123</v>
      </c>
      <c r="I893" s="12">
        <f t="shared" si="303"/>
        <v>7.0000000000000007E-2</v>
      </c>
      <c r="J893" s="34">
        <f t="shared" si="309"/>
        <v>44061</v>
      </c>
      <c r="K893" s="2">
        <f t="shared" si="310"/>
        <v>606</v>
      </c>
      <c r="L893" s="17">
        <f t="shared" si="311"/>
        <v>606</v>
      </c>
      <c r="M893" s="11">
        <f t="shared" si="312"/>
        <v>1.1766870920000001</v>
      </c>
      <c r="N893" s="11">
        <f t="shared" ca="1" si="313"/>
        <v>1.3978010700000001</v>
      </c>
      <c r="O893" s="17">
        <f t="shared" si="314"/>
        <v>0</v>
      </c>
      <c r="P893" s="13">
        <f t="shared" ca="1" si="315"/>
        <v>397.80106999999998</v>
      </c>
      <c r="Q893" s="20">
        <f t="shared" si="301"/>
        <v>0</v>
      </c>
      <c r="R893" s="13">
        <f t="shared" si="316"/>
        <v>0</v>
      </c>
      <c r="S893" s="4" t="str">
        <f t="shared" si="317"/>
        <v>A+J=</v>
      </c>
      <c r="T893" s="34">
        <f t="shared" si="318"/>
        <v>45383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>
        <f t="shared" si="302"/>
        <v>44943</v>
      </c>
      <c r="B894" s="69">
        <f t="shared" ca="1" si="304"/>
        <v>1398.8865089999999</v>
      </c>
      <c r="C894" s="6">
        <f t="shared" si="305"/>
        <v>1000</v>
      </c>
      <c r="D894" s="12">
        <f ca="1">IF(A894&lt;$B$1,VLOOKUP(A894,[1]DI!$A$4:$B$15000,2,FALSE),0)</f>
        <v>0.13650000000000001</v>
      </c>
      <c r="E894" s="13">
        <f t="shared" ca="1" si="306"/>
        <v>1.00050788</v>
      </c>
      <c r="F894" s="13">
        <f ca="1">(TRUNC(PRODUCT($E$12:$E893),16))</f>
        <v>1.18851561483024</v>
      </c>
      <c r="G894" s="13">
        <f t="shared" si="307"/>
        <v>1</v>
      </c>
      <c r="H894" s="13">
        <f t="shared" ca="1" si="308"/>
        <v>1.1885156100000001</v>
      </c>
      <c r="I894" s="12">
        <f t="shared" si="303"/>
        <v>7.0000000000000007E-2</v>
      </c>
      <c r="J894" s="34">
        <f t="shared" si="309"/>
        <v>44061</v>
      </c>
      <c r="K894" s="2">
        <f t="shared" si="310"/>
        <v>607</v>
      </c>
      <c r="L894" s="17">
        <f t="shared" si="311"/>
        <v>607</v>
      </c>
      <c r="M894" s="11">
        <f t="shared" si="312"/>
        <v>1.177003059</v>
      </c>
      <c r="N894" s="11">
        <f t="shared" ca="1" si="313"/>
        <v>1.398886509</v>
      </c>
      <c r="O894" s="17">
        <f t="shared" si="314"/>
        <v>0</v>
      </c>
      <c r="P894" s="13">
        <f t="shared" ca="1" si="315"/>
        <v>398.88650899999999</v>
      </c>
      <c r="Q894" s="20">
        <f t="shared" si="301"/>
        <v>0</v>
      </c>
      <c r="R894" s="13">
        <f t="shared" si="316"/>
        <v>0</v>
      </c>
      <c r="S894" s="4" t="str">
        <f t="shared" si="317"/>
        <v>A+J=</v>
      </c>
      <c r="T894" s="34">
        <f t="shared" si="318"/>
        <v>45383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>
        <f t="shared" si="302"/>
        <v>44944</v>
      </c>
      <c r="B895" s="69">
        <f t="shared" ca="1" si="304"/>
        <v>1399.9728070000001</v>
      </c>
      <c r="C895" s="6">
        <f t="shared" si="305"/>
        <v>1000</v>
      </c>
      <c r="D895" s="12">
        <f ca="1">IF(A895&lt;$B$1,VLOOKUP(A895,[1]DI!$A$4:$B$15000,2,FALSE),0)</f>
        <v>0.13650000000000001</v>
      </c>
      <c r="E895" s="13">
        <f t="shared" ca="1" si="306"/>
        <v>1.00050788</v>
      </c>
      <c r="F895" s="13">
        <f ca="1">(TRUNC(PRODUCT($E$12:$E894),16))</f>
        <v>1.1891192381407001</v>
      </c>
      <c r="G895" s="13">
        <f t="shared" si="307"/>
        <v>1</v>
      </c>
      <c r="H895" s="13">
        <f t="shared" ca="1" si="308"/>
        <v>1.1891192399999999</v>
      </c>
      <c r="I895" s="12">
        <f t="shared" si="303"/>
        <v>7.0000000000000007E-2</v>
      </c>
      <c r="J895" s="34">
        <f t="shared" si="309"/>
        <v>44061</v>
      </c>
      <c r="K895" s="2">
        <f t="shared" si="310"/>
        <v>608</v>
      </c>
      <c r="L895" s="17">
        <f t="shared" si="311"/>
        <v>608</v>
      </c>
      <c r="M895" s="11">
        <f t="shared" si="312"/>
        <v>1.1773191110000001</v>
      </c>
      <c r="N895" s="11">
        <f t="shared" ca="1" si="313"/>
        <v>1.3999728069999999</v>
      </c>
      <c r="O895" s="17">
        <f t="shared" si="314"/>
        <v>0</v>
      </c>
      <c r="P895" s="13">
        <f t="shared" ca="1" si="315"/>
        <v>399.97280699999999</v>
      </c>
      <c r="Q895" s="20">
        <f t="shared" si="301"/>
        <v>0</v>
      </c>
      <c r="R895" s="13">
        <f t="shared" si="316"/>
        <v>0</v>
      </c>
      <c r="S895" s="4" t="str">
        <f t="shared" si="317"/>
        <v>A+J=</v>
      </c>
      <c r="T895" s="34">
        <f t="shared" si="318"/>
        <v>45383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>
        <f t="shared" si="302"/>
        <v>44945</v>
      </c>
      <c r="B896" s="69">
        <f t="shared" ca="1" si="304"/>
        <v>1401.0599400000001</v>
      </c>
      <c r="C896" s="6">
        <f t="shared" si="305"/>
        <v>1000</v>
      </c>
      <c r="D896" s="12">
        <f ca="1">IF(A896&lt;$B$1,VLOOKUP(A896,[1]DI!$A$4:$B$15000,2,FALSE),0)</f>
        <v>0.13650000000000001</v>
      </c>
      <c r="E896" s="13">
        <f t="shared" ca="1" si="306"/>
        <v>1.00050788</v>
      </c>
      <c r="F896" s="13">
        <f ca="1">(TRUNC(PRODUCT($E$12:$E895),16))</f>
        <v>1.1897231680193701</v>
      </c>
      <c r="G896" s="13">
        <f t="shared" si="307"/>
        <v>1</v>
      </c>
      <c r="H896" s="13">
        <f t="shared" ca="1" si="308"/>
        <v>1.1897231699999999</v>
      </c>
      <c r="I896" s="12">
        <f t="shared" si="303"/>
        <v>7.0000000000000007E-2</v>
      </c>
      <c r="J896" s="34">
        <f t="shared" si="309"/>
        <v>44061</v>
      </c>
      <c r="K896" s="2">
        <f t="shared" si="310"/>
        <v>609</v>
      </c>
      <c r="L896" s="17">
        <f t="shared" si="311"/>
        <v>609</v>
      </c>
      <c r="M896" s="11">
        <f t="shared" si="312"/>
        <v>1.1776352480000001</v>
      </c>
      <c r="N896" s="11">
        <f t="shared" ca="1" si="313"/>
        <v>1.4010599399999999</v>
      </c>
      <c r="O896" s="17">
        <f t="shared" si="314"/>
        <v>0</v>
      </c>
      <c r="P896" s="13">
        <f t="shared" ca="1" si="315"/>
        <v>401.05993999999998</v>
      </c>
      <c r="Q896" s="20">
        <f t="shared" si="301"/>
        <v>0</v>
      </c>
      <c r="R896" s="13">
        <f t="shared" si="316"/>
        <v>0</v>
      </c>
      <c r="S896" s="4" t="str">
        <f t="shared" si="317"/>
        <v>A+J=</v>
      </c>
      <c r="T896" s="34">
        <f t="shared" si="318"/>
        <v>45383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>
        <f t="shared" si="302"/>
        <v>44946</v>
      </c>
      <c r="B897" s="69">
        <f t="shared" ca="1" si="304"/>
        <v>1402.147911</v>
      </c>
      <c r="C897" s="6">
        <f t="shared" si="305"/>
        <v>1000</v>
      </c>
      <c r="D897" s="12">
        <f ca="1">IF(A897&lt;$B$1,VLOOKUP(A897,[1]DI!$A$4:$B$15000,2,FALSE),0)</f>
        <v>0.13650000000000001</v>
      </c>
      <c r="E897" s="13">
        <f t="shared" ca="1" si="306"/>
        <v>1.00050788</v>
      </c>
      <c r="F897" s="13">
        <f ca="1">(TRUNC(PRODUCT($E$12:$E896),16))</f>
        <v>1.1903274046219401</v>
      </c>
      <c r="G897" s="13">
        <f t="shared" si="307"/>
        <v>1</v>
      </c>
      <c r="H897" s="13">
        <f t="shared" ca="1" si="308"/>
        <v>1.1903273999999999</v>
      </c>
      <c r="I897" s="12">
        <f t="shared" si="303"/>
        <v>7.0000000000000007E-2</v>
      </c>
      <c r="J897" s="34">
        <f t="shared" si="309"/>
        <v>44061</v>
      </c>
      <c r="K897" s="2">
        <f t="shared" si="310"/>
        <v>610</v>
      </c>
      <c r="L897" s="17">
        <f t="shared" si="311"/>
        <v>610</v>
      </c>
      <c r="M897" s="11">
        <f t="shared" si="312"/>
        <v>1.17795147</v>
      </c>
      <c r="N897" s="11">
        <f t="shared" ca="1" si="313"/>
        <v>1.4021479109999999</v>
      </c>
      <c r="O897" s="17">
        <f t="shared" si="314"/>
        <v>0</v>
      </c>
      <c r="P897" s="13">
        <f t="shared" ca="1" si="315"/>
        <v>402.14791100000002</v>
      </c>
      <c r="Q897" s="20">
        <f t="shared" si="301"/>
        <v>0</v>
      </c>
      <c r="R897" s="13">
        <f t="shared" si="316"/>
        <v>0</v>
      </c>
      <c r="S897" s="4" t="str">
        <f t="shared" si="317"/>
        <v>A+J=</v>
      </c>
      <c r="T897" s="34">
        <f t="shared" si="318"/>
        <v>45383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>
        <f t="shared" si="302"/>
        <v>44947</v>
      </c>
      <c r="B898" s="69">
        <f t="shared" ca="1" si="304"/>
        <v>1403.2367400000001</v>
      </c>
      <c r="C898" s="6">
        <f t="shared" si="305"/>
        <v>1000</v>
      </c>
      <c r="D898" s="12">
        <f ca="1">IF(A898&lt;$B$1,VLOOKUP(A898,[1]DI!$A$4:$B$15000,2,FALSE),0)</f>
        <v>0</v>
      </c>
      <c r="E898" s="13">
        <f t="shared" ca="1" si="306"/>
        <v>1</v>
      </c>
      <c r="F898" s="13">
        <f ca="1">(TRUNC(PRODUCT($E$12:$E897),16))</f>
        <v>1.1909319481042</v>
      </c>
      <c r="G898" s="13">
        <f t="shared" si="307"/>
        <v>1</v>
      </c>
      <c r="H898" s="13">
        <f t="shared" ca="1" si="308"/>
        <v>1.19093195</v>
      </c>
      <c r="I898" s="12">
        <f t="shared" si="303"/>
        <v>7.0000000000000007E-2</v>
      </c>
      <c r="J898" s="34">
        <f t="shared" si="309"/>
        <v>44061</v>
      </c>
      <c r="K898" s="2">
        <f t="shared" si="310"/>
        <v>610</v>
      </c>
      <c r="L898" s="17">
        <f t="shared" si="311"/>
        <v>611</v>
      </c>
      <c r="M898" s="11">
        <f t="shared" si="312"/>
        <v>1.178267776</v>
      </c>
      <c r="N898" s="11">
        <f t="shared" ca="1" si="313"/>
        <v>1.4032367400000001</v>
      </c>
      <c r="O898" s="17">
        <f t="shared" si="314"/>
        <v>0</v>
      </c>
      <c r="P898" s="13">
        <f t="shared" ca="1" si="315"/>
        <v>403.23674</v>
      </c>
      <c r="Q898" s="20">
        <f t="shared" si="301"/>
        <v>0</v>
      </c>
      <c r="R898" s="13">
        <f t="shared" si="316"/>
        <v>0</v>
      </c>
      <c r="S898" s="4" t="str">
        <f t="shared" si="317"/>
        <v>A+J=</v>
      </c>
      <c r="T898" s="34">
        <f t="shared" si="318"/>
        <v>45383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>
        <f t="shared" si="302"/>
        <v>44948</v>
      </c>
      <c r="B899" s="69">
        <f t="shared" ca="1" si="304"/>
        <v>1403.2367400000001</v>
      </c>
      <c r="C899" s="6">
        <f t="shared" si="305"/>
        <v>1000</v>
      </c>
      <c r="D899" s="12">
        <f ca="1">IF(A899&lt;$B$1,VLOOKUP(A899,[1]DI!$A$4:$B$15000,2,FALSE),0)</f>
        <v>0</v>
      </c>
      <c r="E899" s="13">
        <f t="shared" ca="1" si="306"/>
        <v>1</v>
      </c>
      <c r="F899" s="13">
        <f ca="1">(TRUNC(PRODUCT($E$12:$E898),16))</f>
        <v>1.1909319481042</v>
      </c>
      <c r="G899" s="13">
        <f t="shared" si="307"/>
        <v>1</v>
      </c>
      <c r="H899" s="13">
        <f t="shared" ca="1" si="308"/>
        <v>1.19093195</v>
      </c>
      <c r="I899" s="12">
        <f t="shared" si="303"/>
        <v>7.0000000000000007E-2</v>
      </c>
      <c r="J899" s="34">
        <f t="shared" si="309"/>
        <v>44061</v>
      </c>
      <c r="K899" s="2">
        <f t="shared" si="310"/>
        <v>610</v>
      </c>
      <c r="L899" s="17">
        <f t="shared" si="311"/>
        <v>611</v>
      </c>
      <c r="M899" s="11">
        <f t="shared" si="312"/>
        <v>1.178267776</v>
      </c>
      <c r="N899" s="11">
        <f t="shared" ca="1" si="313"/>
        <v>1.4032367400000001</v>
      </c>
      <c r="O899" s="17">
        <f t="shared" si="314"/>
        <v>0</v>
      </c>
      <c r="P899" s="13">
        <f t="shared" ca="1" si="315"/>
        <v>403.23674</v>
      </c>
      <c r="Q899" s="20">
        <f t="shared" si="301"/>
        <v>0</v>
      </c>
      <c r="R899" s="13">
        <f t="shared" si="316"/>
        <v>0</v>
      </c>
      <c r="S899" s="4" t="str">
        <f t="shared" si="317"/>
        <v>A+J=</v>
      </c>
      <c r="T899" s="34">
        <f t="shared" si="318"/>
        <v>45383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>
        <f t="shared" si="302"/>
        <v>44949</v>
      </c>
      <c r="B900" s="69">
        <f t="shared" ca="1" si="304"/>
        <v>1403.2367400000001</v>
      </c>
      <c r="C900" s="6">
        <f t="shared" si="305"/>
        <v>1000</v>
      </c>
      <c r="D900" s="12">
        <f ca="1">IF(A900&lt;$B$1,VLOOKUP(A900,[1]DI!$A$4:$B$15000,2,FALSE),0)</f>
        <v>0.13650000000000001</v>
      </c>
      <c r="E900" s="13">
        <f t="shared" ca="1" si="306"/>
        <v>1.00050788</v>
      </c>
      <c r="F900" s="13">
        <f ca="1">(TRUNC(PRODUCT($E$12:$E899),16))</f>
        <v>1.1909319481042</v>
      </c>
      <c r="G900" s="13">
        <f t="shared" si="307"/>
        <v>1</v>
      </c>
      <c r="H900" s="13">
        <f t="shared" ca="1" si="308"/>
        <v>1.19093195</v>
      </c>
      <c r="I900" s="12">
        <f t="shared" si="303"/>
        <v>7.0000000000000007E-2</v>
      </c>
      <c r="J900" s="34">
        <f t="shared" si="309"/>
        <v>44061</v>
      </c>
      <c r="K900" s="2">
        <f t="shared" si="310"/>
        <v>611</v>
      </c>
      <c r="L900" s="17">
        <f t="shared" si="311"/>
        <v>611</v>
      </c>
      <c r="M900" s="11">
        <f t="shared" si="312"/>
        <v>1.178267776</v>
      </c>
      <c r="N900" s="11">
        <f t="shared" ca="1" si="313"/>
        <v>1.4032367400000001</v>
      </c>
      <c r="O900" s="17">
        <f t="shared" si="314"/>
        <v>0</v>
      </c>
      <c r="P900" s="13">
        <f t="shared" ca="1" si="315"/>
        <v>403.23674</v>
      </c>
      <c r="Q900" s="20">
        <f t="shared" si="301"/>
        <v>0</v>
      </c>
      <c r="R900" s="13">
        <f t="shared" si="316"/>
        <v>0</v>
      </c>
      <c r="S900" s="4" t="str">
        <f t="shared" si="317"/>
        <v>A+J=</v>
      </c>
      <c r="T900" s="34">
        <f t="shared" si="318"/>
        <v>45383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>
        <f t="shared" si="302"/>
        <v>44950</v>
      </c>
      <c r="B901" s="69">
        <f t="shared" ca="1" si="304"/>
        <v>1404.3264079999999</v>
      </c>
      <c r="C901" s="6">
        <f t="shared" si="305"/>
        <v>1000</v>
      </c>
      <c r="D901" s="12">
        <f ca="1">IF(A901&lt;$B$1,VLOOKUP(A901,[1]DI!$A$4:$B$15000,2,FALSE),0)</f>
        <v>0.13650000000000001</v>
      </c>
      <c r="E901" s="13">
        <f t="shared" ca="1" si="306"/>
        <v>1.00050788</v>
      </c>
      <c r="F901" s="13">
        <f ca="1">(TRUNC(PRODUCT($E$12:$E900),16))</f>
        <v>1.19153679862201</v>
      </c>
      <c r="G901" s="13">
        <f t="shared" si="307"/>
        <v>1</v>
      </c>
      <c r="H901" s="13">
        <f t="shared" ca="1" si="308"/>
        <v>1.1915368</v>
      </c>
      <c r="I901" s="12">
        <f t="shared" si="303"/>
        <v>7.0000000000000007E-2</v>
      </c>
      <c r="J901" s="34">
        <f t="shared" si="309"/>
        <v>44061</v>
      </c>
      <c r="K901" s="2">
        <f t="shared" si="310"/>
        <v>612</v>
      </c>
      <c r="L901" s="17">
        <f t="shared" si="311"/>
        <v>612</v>
      </c>
      <c r="M901" s="11">
        <f t="shared" si="312"/>
        <v>1.178584168</v>
      </c>
      <c r="N901" s="11">
        <f t="shared" ca="1" si="313"/>
        <v>1.404326408</v>
      </c>
      <c r="O901" s="17">
        <f t="shared" si="314"/>
        <v>0</v>
      </c>
      <c r="P901" s="13">
        <f t="shared" ca="1" si="315"/>
        <v>404.32640800000001</v>
      </c>
      <c r="Q901" s="20">
        <f t="shared" si="301"/>
        <v>0</v>
      </c>
      <c r="R901" s="13">
        <f t="shared" si="316"/>
        <v>0</v>
      </c>
      <c r="S901" s="4" t="str">
        <f t="shared" si="317"/>
        <v>A+J=</v>
      </c>
      <c r="T901" s="34">
        <f t="shared" si="318"/>
        <v>45383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>
        <f t="shared" si="302"/>
        <v>44951</v>
      </c>
      <c r="B902" s="69">
        <f t="shared" ca="1" si="304"/>
        <v>1405.4169259999999</v>
      </c>
      <c r="C902" s="6">
        <f t="shared" si="305"/>
        <v>1000</v>
      </c>
      <c r="D902" s="12">
        <f ca="1">IF(A902&lt;$B$1,VLOOKUP(A902,[1]DI!$A$4:$B$15000,2,FALSE),0)</f>
        <v>0.13650000000000001</v>
      </c>
      <c r="E902" s="13">
        <f t="shared" ca="1" si="306"/>
        <v>1.00050788</v>
      </c>
      <c r="F902" s="13">
        <f ca="1">(TRUNC(PRODUCT($E$12:$E901),16))</f>
        <v>1.1921419563312901</v>
      </c>
      <c r="G902" s="13">
        <f t="shared" si="307"/>
        <v>1</v>
      </c>
      <c r="H902" s="13">
        <f t="shared" ca="1" si="308"/>
        <v>1.1921419600000001</v>
      </c>
      <c r="I902" s="12">
        <f t="shared" si="303"/>
        <v>7.0000000000000007E-2</v>
      </c>
      <c r="J902" s="34">
        <f t="shared" si="309"/>
        <v>44061</v>
      </c>
      <c r="K902" s="2">
        <f t="shared" si="310"/>
        <v>613</v>
      </c>
      <c r="L902" s="17">
        <f t="shared" si="311"/>
        <v>613</v>
      </c>
      <c r="M902" s="11">
        <f t="shared" si="312"/>
        <v>1.1789006449999999</v>
      </c>
      <c r="N902" s="11">
        <f t="shared" ca="1" si="313"/>
        <v>1.405416926</v>
      </c>
      <c r="O902" s="17">
        <f t="shared" si="314"/>
        <v>0</v>
      </c>
      <c r="P902" s="13">
        <f t="shared" ca="1" si="315"/>
        <v>405.41692599999999</v>
      </c>
      <c r="Q902" s="20">
        <f t="shared" si="301"/>
        <v>0</v>
      </c>
      <c r="R902" s="13">
        <f t="shared" si="316"/>
        <v>0</v>
      </c>
      <c r="S902" s="4" t="str">
        <f t="shared" si="317"/>
        <v>A+J=</v>
      </c>
      <c r="T902" s="34">
        <f t="shared" si="318"/>
        <v>45383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>
        <f t="shared" si="302"/>
        <v>44952</v>
      </c>
      <c r="B903" s="69">
        <f t="shared" ca="1" si="304"/>
        <v>1406.50828</v>
      </c>
      <c r="C903" s="6">
        <f t="shared" si="305"/>
        <v>1000</v>
      </c>
      <c r="D903" s="12">
        <f ca="1">IF(A903&lt;$B$1,VLOOKUP(A903,[1]DI!$A$4:$B$15000,2,FALSE),0)</f>
        <v>0.13650000000000001</v>
      </c>
      <c r="E903" s="13">
        <f t="shared" ca="1" si="306"/>
        <v>1.00050788</v>
      </c>
      <c r="F903" s="13">
        <f ca="1">(TRUNC(PRODUCT($E$12:$E902),16))</f>
        <v>1.19274742138807</v>
      </c>
      <c r="G903" s="13">
        <f t="shared" si="307"/>
        <v>1</v>
      </c>
      <c r="H903" s="13">
        <f t="shared" ca="1" si="308"/>
        <v>1.1927474199999999</v>
      </c>
      <c r="I903" s="12">
        <f t="shared" si="303"/>
        <v>7.0000000000000007E-2</v>
      </c>
      <c r="J903" s="34">
        <f t="shared" si="309"/>
        <v>44061</v>
      </c>
      <c r="K903" s="2">
        <f t="shared" si="310"/>
        <v>614</v>
      </c>
      <c r="L903" s="17">
        <f t="shared" si="311"/>
        <v>614</v>
      </c>
      <c r="M903" s="11">
        <f t="shared" si="312"/>
        <v>1.1792172059999999</v>
      </c>
      <c r="N903" s="11">
        <f t="shared" ca="1" si="313"/>
        <v>1.4065082799999999</v>
      </c>
      <c r="O903" s="17">
        <f t="shared" si="314"/>
        <v>0</v>
      </c>
      <c r="P903" s="13">
        <f t="shared" ca="1" si="315"/>
        <v>406.50828000000001</v>
      </c>
      <c r="Q903" s="20">
        <f t="shared" si="301"/>
        <v>0</v>
      </c>
      <c r="R903" s="13">
        <f t="shared" si="316"/>
        <v>0</v>
      </c>
      <c r="S903" s="4" t="str">
        <f t="shared" si="317"/>
        <v>A+J=</v>
      </c>
      <c r="T903" s="34">
        <f t="shared" si="318"/>
        <v>45383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>
        <f t="shared" si="302"/>
        <v>44953</v>
      </c>
      <c r="B904" s="69">
        <f t="shared" ca="1" si="304"/>
        <v>1407.600486</v>
      </c>
      <c r="C904" s="6">
        <f t="shared" si="305"/>
        <v>1000</v>
      </c>
      <c r="D904" s="12">
        <f ca="1">IF(A904&lt;$B$1,VLOOKUP(A904,[1]DI!$A$4:$B$15000,2,FALSE),0)</f>
        <v>0.13650000000000001</v>
      </c>
      <c r="E904" s="13">
        <f t="shared" ca="1" si="306"/>
        <v>1.00050788</v>
      </c>
      <c r="F904" s="13">
        <f ca="1">(TRUNC(PRODUCT($E$12:$E903),16))</f>
        <v>1.1933531939484501</v>
      </c>
      <c r="G904" s="13">
        <f t="shared" si="307"/>
        <v>1</v>
      </c>
      <c r="H904" s="13">
        <f t="shared" ca="1" si="308"/>
        <v>1.1933531900000001</v>
      </c>
      <c r="I904" s="12">
        <f t="shared" si="303"/>
        <v>7.0000000000000007E-2</v>
      </c>
      <c r="J904" s="34">
        <f t="shared" si="309"/>
        <v>44061</v>
      </c>
      <c r="K904" s="2">
        <f t="shared" si="310"/>
        <v>615</v>
      </c>
      <c r="L904" s="17">
        <f t="shared" si="311"/>
        <v>615</v>
      </c>
      <c r="M904" s="11">
        <f t="shared" si="312"/>
        <v>1.1795338529999999</v>
      </c>
      <c r="N904" s="11">
        <f t="shared" ca="1" si="313"/>
        <v>1.407600486</v>
      </c>
      <c r="O904" s="17">
        <f t="shared" si="314"/>
        <v>0</v>
      </c>
      <c r="P904" s="13">
        <f t="shared" ca="1" si="315"/>
        <v>407.60048599999999</v>
      </c>
      <c r="Q904" s="20">
        <f t="shared" si="301"/>
        <v>0</v>
      </c>
      <c r="R904" s="13">
        <f t="shared" si="316"/>
        <v>0</v>
      </c>
      <c r="S904" s="4" t="str">
        <f t="shared" si="317"/>
        <v>A+J=</v>
      </c>
      <c r="T904" s="34">
        <f t="shared" si="318"/>
        <v>45383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>
        <f t="shared" si="302"/>
        <v>44954</v>
      </c>
      <c r="B905" s="69">
        <f t="shared" ca="1" si="304"/>
        <v>1408.6935429999999</v>
      </c>
      <c r="C905" s="6">
        <f t="shared" si="305"/>
        <v>1000</v>
      </c>
      <c r="D905" s="12">
        <f ca="1">IF(A905&lt;$B$1,VLOOKUP(A905,[1]DI!$A$4:$B$15000,2,FALSE),0)</f>
        <v>0</v>
      </c>
      <c r="E905" s="13">
        <f t="shared" ca="1" si="306"/>
        <v>1</v>
      </c>
      <c r="F905" s="13">
        <f ca="1">(TRUNC(PRODUCT($E$12:$E904),16))</f>
        <v>1.19395927416859</v>
      </c>
      <c r="G905" s="13">
        <f t="shared" si="307"/>
        <v>1</v>
      </c>
      <c r="H905" s="13">
        <f t="shared" ca="1" si="308"/>
        <v>1.1939592699999999</v>
      </c>
      <c r="I905" s="12">
        <f t="shared" si="303"/>
        <v>7.0000000000000007E-2</v>
      </c>
      <c r="J905" s="34">
        <f t="shared" si="309"/>
        <v>44061</v>
      </c>
      <c r="K905" s="2">
        <f t="shared" si="310"/>
        <v>615</v>
      </c>
      <c r="L905" s="17">
        <f t="shared" si="311"/>
        <v>616</v>
      </c>
      <c r="M905" s="11">
        <f t="shared" si="312"/>
        <v>1.1798505850000001</v>
      </c>
      <c r="N905" s="11">
        <f t="shared" ca="1" si="313"/>
        <v>1.408693543</v>
      </c>
      <c r="O905" s="17">
        <f t="shared" si="314"/>
        <v>0</v>
      </c>
      <c r="P905" s="13">
        <f t="shared" ca="1" si="315"/>
        <v>408.69354299999998</v>
      </c>
      <c r="Q905" s="20">
        <f t="shared" si="301"/>
        <v>0</v>
      </c>
      <c r="R905" s="13">
        <f t="shared" si="316"/>
        <v>0</v>
      </c>
      <c r="S905" s="4" t="str">
        <f t="shared" si="317"/>
        <v>A+J=</v>
      </c>
      <c r="T905" s="34">
        <f t="shared" si="318"/>
        <v>45383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>
        <f t="shared" si="302"/>
        <v>44955</v>
      </c>
      <c r="B906" s="69">
        <f t="shared" ca="1" si="304"/>
        <v>1408.6935429999999</v>
      </c>
      <c r="C906" s="6">
        <f t="shared" si="305"/>
        <v>1000</v>
      </c>
      <c r="D906" s="12">
        <f ca="1">IF(A906&lt;$B$1,VLOOKUP(A906,[1]DI!$A$4:$B$15000,2,FALSE),0)</f>
        <v>0</v>
      </c>
      <c r="E906" s="13">
        <f t="shared" ca="1" si="306"/>
        <v>1</v>
      </c>
      <c r="F906" s="13">
        <f ca="1">(TRUNC(PRODUCT($E$12:$E905),16))</f>
        <v>1.19395927416859</v>
      </c>
      <c r="G906" s="13">
        <f t="shared" si="307"/>
        <v>1</v>
      </c>
      <c r="H906" s="13">
        <f t="shared" ca="1" si="308"/>
        <v>1.1939592699999999</v>
      </c>
      <c r="I906" s="12">
        <f t="shared" si="303"/>
        <v>7.0000000000000007E-2</v>
      </c>
      <c r="J906" s="34">
        <f t="shared" si="309"/>
        <v>44061</v>
      </c>
      <c r="K906" s="2">
        <f t="shared" si="310"/>
        <v>615</v>
      </c>
      <c r="L906" s="17">
        <f t="shared" si="311"/>
        <v>616</v>
      </c>
      <c r="M906" s="11">
        <f t="shared" si="312"/>
        <v>1.1798505850000001</v>
      </c>
      <c r="N906" s="11">
        <f t="shared" ca="1" si="313"/>
        <v>1.408693543</v>
      </c>
      <c r="O906" s="17">
        <f t="shared" si="314"/>
        <v>0</v>
      </c>
      <c r="P906" s="13">
        <f t="shared" ca="1" si="315"/>
        <v>408.69354299999998</v>
      </c>
      <c r="Q906" s="20">
        <f t="shared" si="301"/>
        <v>0</v>
      </c>
      <c r="R906" s="13">
        <f t="shared" si="316"/>
        <v>0</v>
      </c>
      <c r="S906" s="4" t="str">
        <f t="shared" si="317"/>
        <v>A+J=</v>
      </c>
      <c r="T906" s="34">
        <f t="shared" si="318"/>
        <v>45383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>
        <f t="shared" si="302"/>
        <v>44956</v>
      </c>
      <c r="B907" s="69">
        <f t="shared" ca="1" si="304"/>
        <v>1408.6935429999999</v>
      </c>
      <c r="C907" s="6">
        <f t="shared" si="305"/>
        <v>1000</v>
      </c>
      <c r="D907" s="12">
        <f ca="1">IF(A907&lt;$B$1,VLOOKUP(A907,[1]DI!$A$4:$B$15000,2,FALSE),0)</f>
        <v>0.13650000000000001</v>
      </c>
      <c r="E907" s="13">
        <f t="shared" ca="1" si="306"/>
        <v>1.00050788</v>
      </c>
      <c r="F907" s="13">
        <f ca="1">(TRUNC(PRODUCT($E$12:$E906),16))</f>
        <v>1.19395927416859</v>
      </c>
      <c r="G907" s="13">
        <f t="shared" si="307"/>
        <v>1</v>
      </c>
      <c r="H907" s="13">
        <f t="shared" ca="1" si="308"/>
        <v>1.1939592699999999</v>
      </c>
      <c r="I907" s="12">
        <f t="shared" si="303"/>
        <v>7.0000000000000007E-2</v>
      </c>
      <c r="J907" s="34">
        <f t="shared" si="309"/>
        <v>44061</v>
      </c>
      <c r="K907" s="2">
        <f t="shared" si="310"/>
        <v>616</v>
      </c>
      <c r="L907" s="17">
        <f t="shared" si="311"/>
        <v>616</v>
      </c>
      <c r="M907" s="11">
        <f t="shared" si="312"/>
        <v>1.1798505850000001</v>
      </c>
      <c r="N907" s="11">
        <f t="shared" ca="1" si="313"/>
        <v>1.408693543</v>
      </c>
      <c r="O907" s="17">
        <f t="shared" si="314"/>
        <v>0</v>
      </c>
      <c r="P907" s="13">
        <f t="shared" ca="1" si="315"/>
        <v>408.69354299999998</v>
      </c>
      <c r="Q907" s="20">
        <f t="shared" si="301"/>
        <v>0</v>
      </c>
      <c r="R907" s="13">
        <f t="shared" si="316"/>
        <v>0</v>
      </c>
      <c r="S907" s="4" t="str">
        <f t="shared" si="317"/>
        <v>A+J=</v>
      </c>
      <c r="T907" s="34">
        <f t="shared" si="318"/>
        <v>45383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>
        <f t="shared" si="302"/>
        <v>44957</v>
      </c>
      <c r="B908" s="69">
        <f t="shared" ref="B908:B967" ca="1" si="319">IF(A908&lt;=TODAY(),C908+P908,IF(AND(A908&gt;TODAY(),A908&lt;=$B$1),IF(VLOOKUP(TODAY(),$A$10:$D$5000,4,FALSE)=0,"n.d",C908+P908),"n.d"))</f>
        <v>1409.78745</v>
      </c>
      <c r="C908" s="6">
        <f t="shared" ref="C908:C967" si="320">(C907-R907)</f>
        <v>1000</v>
      </c>
      <c r="D908" s="12">
        <f ca="1">IF(A908&lt;$B$1,VLOOKUP(A908,[1]DI!$A$4:$B$15000,2,FALSE),0)</f>
        <v>0.13650000000000001</v>
      </c>
      <c r="E908" s="13">
        <f t="shared" ref="E908:E967" ca="1" si="321">ROUND(((1+D908)^(1/252)),8)</f>
        <v>1.00050788</v>
      </c>
      <c r="F908" s="13">
        <f ca="1">(TRUNC(PRODUCT($E$12:$E907),16))</f>
        <v>1.19456566220475</v>
      </c>
      <c r="G908" s="13">
        <f t="shared" ref="G908:G967" si="322">IF(O907&gt;0,F907,G907)</f>
        <v>1</v>
      </c>
      <c r="H908" s="13">
        <f t="shared" ref="H908:H967" ca="1" si="323">ROUND(F908/G908,8)</f>
        <v>1.1945656600000001</v>
      </c>
      <c r="I908" s="12">
        <f t="shared" si="303"/>
        <v>7.0000000000000007E-2</v>
      </c>
      <c r="J908" s="34">
        <f t="shared" ref="J908:J967" si="324">IF(O907&gt;0,VLOOKUP(O907,W$12:AG$150,2),J907)</f>
        <v>44061</v>
      </c>
      <c r="K908" s="2">
        <f t="shared" ref="K908:K967" si="325">IF(A908&gt;J908,IF(NETWORKDAYS(J908,A908,$W$21:$W$544)-1=0,1,NETWORKDAYS(J908,A908,$W$21:$W$544)-1),0)</f>
        <v>617</v>
      </c>
      <c r="L908" s="17">
        <f t="shared" ref="L908:L967" si="326">IF(AND(K908=1,K907=1),1,IF(K908&gt;0,IF(K908=K907,K908+1,K908),0))</f>
        <v>617</v>
      </c>
      <c r="M908" s="11">
        <f t="shared" ref="M908:M967" si="327">ROUND((I908+1)^(L908/252),9)</f>
        <v>1.1801674010000001</v>
      </c>
      <c r="N908" s="11">
        <f t="shared" ref="N908:N967" ca="1" si="328">ROUND(H908*M908,9)</f>
        <v>1.4097874500000001</v>
      </c>
      <c r="O908" s="17">
        <f t="shared" ref="O908:O967" si="329">IF(VLOOKUP(A908,X$12:AE$150,8)=VLOOKUP(A907,X$12:AE$150,8),0,VLOOKUP(A908,X$12:AE$150,8))</f>
        <v>0</v>
      </c>
      <c r="P908" s="13">
        <f t="shared" ref="P908:P967" ca="1" si="330">TRUNC(((N908-1)*C908),8)</f>
        <v>409.78744999999998</v>
      </c>
      <c r="Q908" s="20">
        <f t="shared" si="301"/>
        <v>0</v>
      </c>
      <c r="R908" s="13">
        <f t="shared" ref="R908:R967" si="331">IF(Q908&gt;0,TRUNC(Q908*C$12,8),0)</f>
        <v>0</v>
      </c>
      <c r="S908" s="4" t="str">
        <f t="shared" ref="S908:S967" si="332">IF(O907&gt;0,VLOOKUP(O907,W$12:AG$150,10),S907)</f>
        <v>A+J=</v>
      </c>
      <c r="T908" s="34">
        <f t="shared" ref="T908:T967" si="333">IF(O907&gt;0,VLOOKUP(O907,W$12:AG$150,11),T907)</f>
        <v>45383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>
        <f t="shared" ref="A909:A972" si="334">(A908+1)</f>
        <v>44958</v>
      </c>
      <c r="B909" s="69">
        <f t="shared" ca="1" si="319"/>
        <v>1410.88221</v>
      </c>
      <c r="C909" s="6">
        <f t="shared" si="320"/>
        <v>1000</v>
      </c>
      <c r="D909" s="12">
        <f ca="1">IF(A909&lt;$B$1,VLOOKUP(A909,[1]DI!$A$4:$B$15000,2,FALSE),0)</f>
        <v>0.13650000000000001</v>
      </c>
      <c r="E909" s="13">
        <f t="shared" ca="1" si="321"/>
        <v>1.00050788</v>
      </c>
      <c r="F909" s="13">
        <f ca="1">(TRUNC(PRODUCT($E$12:$E908),16))</f>
        <v>1.1951723582132701</v>
      </c>
      <c r="G909" s="13">
        <f t="shared" si="322"/>
        <v>1</v>
      </c>
      <c r="H909" s="13">
        <f t="shared" ca="1" si="323"/>
        <v>1.1951723599999999</v>
      </c>
      <c r="I909" s="12">
        <f t="shared" ref="I909:I972" si="335">I908</f>
        <v>7.0000000000000007E-2</v>
      </c>
      <c r="J909" s="34">
        <f t="shared" si="324"/>
        <v>44061</v>
      </c>
      <c r="K909" s="2">
        <f t="shared" si="325"/>
        <v>618</v>
      </c>
      <c r="L909" s="17">
        <f t="shared" si="326"/>
        <v>618</v>
      </c>
      <c r="M909" s="11">
        <f t="shared" si="327"/>
        <v>1.1804843030000001</v>
      </c>
      <c r="N909" s="11">
        <f t="shared" ca="1" si="328"/>
        <v>1.41088221</v>
      </c>
      <c r="O909" s="17">
        <f t="shared" si="329"/>
        <v>0</v>
      </c>
      <c r="P909" s="13">
        <f t="shared" ca="1" si="330"/>
        <v>410.88220999999999</v>
      </c>
      <c r="Q909" s="20">
        <f t="shared" ref="Q909:Q972" si="336">IF($O909&gt;0,VLOOKUP($O909,$W$12:$AC$19,7),0)</f>
        <v>0</v>
      </c>
      <c r="R909" s="13">
        <f t="shared" si="331"/>
        <v>0</v>
      </c>
      <c r="S909" s="4" t="str">
        <f t="shared" si="332"/>
        <v>A+J=</v>
      </c>
      <c r="T909" s="34">
        <f t="shared" si="333"/>
        <v>45383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>
        <f t="shared" si="334"/>
        <v>44959</v>
      </c>
      <c r="B910" s="69">
        <f t="shared" ca="1" si="319"/>
        <v>1411.977811</v>
      </c>
      <c r="C910" s="6">
        <f t="shared" si="320"/>
        <v>1000</v>
      </c>
      <c r="D910" s="12">
        <f ca="1">IF(A910&lt;$B$1,VLOOKUP(A910,[1]DI!$A$4:$B$15000,2,FALSE),0)</f>
        <v>0.13650000000000001</v>
      </c>
      <c r="E910" s="13">
        <f t="shared" ca="1" si="321"/>
        <v>1.00050788</v>
      </c>
      <c r="F910" s="13">
        <f ca="1">(TRUNC(PRODUCT($E$12:$E909),16))</f>
        <v>1.1957793623505599</v>
      </c>
      <c r="G910" s="13">
        <f t="shared" si="322"/>
        <v>1</v>
      </c>
      <c r="H910" s="13">
        <f t="shared" ca="1" si="323"/>
        <v>1.19577936</v>
      </c>
      <c r="I910" s="12">
        <f t="shared" si="335"/>
        <v>7.0000000000000007E-2</v>
      </c>
      <c r="J910" s="34">
        <f t="shared" si="324"/>
        <v>44061</v>
      </c>
      <c r="K910" s="2">
        <f t="shared" si="325"/>
        <v>619</v>
      </c>
      <c r="L910" s="17">
        <f t="shared" si="326"/>
        <v>619</v>
      </c>
      <c r="M910" s="11">
        <f t="shared" si="327"/>
        <v>1.18080129</v>
      </c>
      <c r="N910" s="11">
        <f t="shared" ca="1" si="328"/>
        <v>1.4119778110000001</v>
      </c>
      <c r="O910" s="17">
        <f t="shared" si="329"/>
        <v>0</v>
      </c>
      <c r="P910" s="13">
        <f t="shared" ca="1" si="330"/>
        <v>411.97781099999997</v>
      </c>
      <c r="Q910" s="20">
        <f t="shared" si="336"/>
        <v>0</v>
      </c>
      <c r="R910" s="13">
        <f t="shared" si="331"/>
        <v>0</v>
      </c>
      <c r="S910" s="4" t="str">
        <f t="shared" si="332"/>
        <v>A+J=</v>
      </c>
      <c r="T910" s="34">
        <f t="shared" si="333"/>
        <v>45383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>
        <f t="shared" si="334"/>
        <v>44960</v>
      </c>
      <c r="B911" s="69">
        <f t="shared" ca="1" si="319"/>
        <v>1413.0742640000001</v>
      </c>
      <c r="C911" s="6">
        <f t="shared" si="320"/>
        <v>1000</v>
      </c>
      <c r="D911" s="12">
        <f ca="1">IF(A911&lt;$B$1,VLOOKUP(A911,[1]DI!$A$4:$B$15000,2,FALSE),0)</f>
        <v>0.13650000000000001</v>
      </c>
      <c r="E911" s="13">
        <f t="shared" ca="1" si="321"/>
        <v>1.00050788</v>
      </c>
      <c r="F911" s="13">
        <f ca="1">(TRUNC(PRODUCT($E$12:$E910),16))</f>
        <v>1.19638667477311</v>
      </c>
      <c r="G911" s="13">
        <f t="shared" si="322"/>
        <v>1</v>
      </c>
      <c r="H911" s="13">
        <f t="shared" ca="1" si="323"/>
        <v>1.1963866700000001</v>
      </c>
      <c r="I911" s="12">
        <f t="shared" si="335"/>
        <v>7.0000000000000007E-2</v>
      </c>
      <c r="J911" s="34">
        <f t="shared" si="324"/>
        <v>44061</v>
      </c>
      <c r="K911" s="2">
        <f t="shared" si="325"/>
        <v>620</v>
      </c>
      <c r="L911" s="17">
        <f t="shared" si="326"/>
        <v>620</v>
      </c>
      <c r="M911" s="11">
        <f t="shared" si="327"/>
        <v>1.1811183620000001</v>
      </c>
      <c r="N911" s="11">
        <f t="shared" ca="1" si="328"/>
        <v>1.413074264</v>
      </c>
      <c r="O911" s="17">
        <f t="shared" si="329"/>
        <v>0</v>
      </c>
      <c r="P911" s="13">
        <f t="shared" ca="1" si="330"/>
        <v>413.07426400000003</v>
      </c>
      <c r="Q911" s="20">
        <f t="shared" si="336"/>
        <v>0</v>
      </c>
      <c r="R911" s="13">
        <f t="shared" si="331"/>
        <v>0</v>
      </c>
      <c r="S911" s="4" t="str">
        <f t="shared" si="332"/>
        <v>A+J=</v>
      </c>
      <c r="T911" s="34">
        <f t="shared" si="333"/>
        <v>45383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>
        <f t="shared" si="334"/>
        <v>44961</v>
      </c>
      <c r="B912" s="69">
        <f t="shared" ca="1" si="319"/>
        <v>1414.1715819999999</v>
      </c>
      <c r="C912" s="6">
        <f t="shared" si="320"/>
        <v>1000</v>
      </c>
      <c r="D912" s="12">
        <f ca="1">IF(A912&lt;$B$1,VLOOKUP(A912,[1]DI!$A$4:$B$15000,2,FALSE),0)</f>
        <v>0</v>
      </c>
      <c r="E912" s="13">
        <f t="shared" ca="1" si="321"/>
        <v>1</v>
      </c>
      <c r="F912" s="13">
        <f ca="1">(TRUNC(PRODUCT($E$12:$E911),16))</f>
        <v>1.1969942956374999</v>
      </c>
      <c r="G912" s="13">
        <f t="shared" si="322"/>
        <v>1</v>
      </c>
      <c r="H912" s="13">
        <f t="shared" ca="1" si="323"/>
        <v>1.1969943000000001</v>
      </c>
      <c r="I912" s="12">
        <f t="shared" si="335"/>
        <v>7.0000000000000007E-2</v>
      </c>
      <c r="J912" s="34">
        <f t="shared" si="324"/>
        <v>44061</v>
      </c>
      <c r="K912" s="2">
        <f t="shared" si="325"/>
        <v>620</v>
      </c>
      <c r="L912" s="17">
        <f t="shared" si="326"/>
        <v>621</v>
      </c>
      <c r="M912" s="11">
        <f t="shared" si="327"/>
        <v>1.1814355190000001</v>
      </c>
      <c r="N912" s="11">
        <f t="shared" ca="1" si="328"/>
        <v>1.414171582</v>
      </c>
      <c r="O912" s="17">
        <f t="shared" si="329"/>
        <v>0</v>
      </c>
      <c r="P912" s="13">
        <f t="shared" ca="1" si="330"/>
        <v>414.171582</v>
      </c>
      <c r="Q912" s="20">
        <f t="shared" si="336"/>
        <v>0</v>
      </c>
      <c r="R912" s="13">
        <f t="shared" si="331"/>
        <v>0</v>
      </c>
      <c r="S912" s="4" t="str">
        <f t="shared" si="332"/>
        <v>A+J=</v>
      </c>
      <c r="T912" s="34">
        <f t="shared" si="333"/>
        <v>45383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>
        <f t="shared" si="334"/>
        <v>44962</v>
      </c>
      <c r="B913" s="69">
        <f t="shared" ca="1" si="319"/>
        <v>1414.1715819999999</v>
      </c>
      <c r="C913" s="6">
        <f t="shared" si="320"/>
        <v>1000</v>
      </c>
      <c r="D913" s="12">
        <f ca="1">IF(A913&lt;$B$1,VLOOKUP(A913,[1]DI!$A$4:$B$15000,2,FALSE),0)</f>
        <v>0</v>
      </c>
      <c r="E913" s="13">
        <f t="shared" ca="1" si="321"/>
        <v>1</v>
      </c>
      <c r="F913" s="13">
        <f ca="1">(TRUNC(PRODUCT($E$12:$E912),16))</f>
        <v>1.1969942956374999</v>
      </c>
      <c r="G913" s="13">
        <f t="shared" si="322"/>
        <v>1</v>
      </c>
      <c r="H913" s="13">
        <f t="shared" ca="1" si="323"/>
        <v>1.1969943000000001</v>
      </c>
      <c r="I913" s="12">
        <f t="shared" si="335"/>
        <v>7.0000000000000007E-2</v>
      </c>
      <c r="J913" s="34">
        <f t="shared" si="324"/>
        <v>44061</v>
      </c>
      <c r="K913" s="2">
        <f t="shared" si="325"/>
        <v>620</v>
      </c>
      <c r="L913" s="17">
        <f t="shared" si="326"/>
        <v>621</v>
      </c>
      <c r="M913" s="11">
        <f t="shared" si="327"/>
        <v>1.1814355190000001</v>
      </c>
      <c r="N913" s="11">
        <f t="shared" ca="1" si="328"/>
        <v>1.414171582</v>
      </c>
      <c r="O913" s="17">
        <f t="shared" si="329"/>
        <v>0</v>
      </c>
      <c r="P913" s="13">
        <f t="shared" ca="1" si="330"/>
        <v>414.171582</v>
      </c>
      <c r="Q913" s="20">
        <f t="shared" si="336"/>
        <v>0</v>
      </c>
      <c r="R913" s="13">
        <f t="shared" si="331"/>
        <v>0</v>
      </c>
      <c r="S913" s="4" t="str">
        <f t="shared" si="332"/>
        <v>A+J=</v>
      </c>
      <c r="T913" s="34">
        <f t="shared" si="333"/>
        <v>45383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>
        <f t="shared" si="334"/>
        <v>44963</v>
      </c>
      <c r="B914" s="69">
        <f t="shared" ca="1" si="319"/>
        <v>1414.1715819999999</v>
      </c>
      <c r="C914" s="6">
        <f t="shared" si="320"/>
        <v>1000</v>
      </c>
      <c r="D914" s="12">
        <f ca="1">IF(A914&lt;$B$1,VLOOKUP(A914,[1]DI!$A$4:$B$15000,2,FALSE),0)</f>
        <v>0.13650000000000001</v>
      </c>
      <c r="E914" s="13">
        <f t="shared" ca="1" si="321"/>
        <v>1.00050788</v>
      </c>
      <c r="F914" s="13">
        <f ca="1">(TRUNC(PRODUCT($E$12:$E913),16))</f>
        <v>1.1969942956374999</v>
      </c>
      <c r="G914" s="13">
        <f t="shared" si="322"/>
        <v>1</v>
      </c>
      <c r="H914" s="13">
        <f t="shared" ca="1" si="323"/>
        <v>1.1969943000000001</v>
      </c>
      <c r="I914" s="12">
        <f t="shared" si="335"/>
        <v>7.0000000000000007E-2</v>
      </c>
      <c r="J914" s="34">
        <f t="shared" si="324"/>
        <v>44061</v>
      </c>
      <c r="K914" s="2">
        <f t="shared" si="325"/>
        <v>621</v>
      </c>
      <c r="L914" s="17">
        <f t="shared" si="326"/>
        <v>621</v>
      </c>
      <c r="M914" s="11">
        <f t="shared" si="327"/>
        <v>1.1814355190000001</v>
      </c>
      <c r="N914" s="11">
        <f t="shared" ca="1" si="328"/>
        <v>1.414171582</v>
      </c>
      <c r="O914" s="17">
        <f t="shared" si="329"/>
        <v>0</v>
      </c>
      <c r="P914" s="13">
        <f t="shared" ca="1" si="330"/>
        <v>414.171582</v>
      </c>
      <c r="Q914" s="20">
        <f t="shared" si="336"/>
        <v>0</v>
      </c>
      <c r="R914" s="13">
        <f t="shared" si="331"/>
        <v>0</v>
      </c>
      <c r="S914" s="4" t="str">
        <f t="shared" si="332"/>
        <v>A+J=</v>
      </c>
      <c r="T914" s="34">
        <f t="shared" si="333"/>
        <v>45383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>
        <f t="shared" si="334"/>
        <v>44964</v>
      </c>
      <c r="B915" s="69">
        <f t="shared" ca="1" si="319"/>
        <v>1415.2697430000001</v>
      </c>
      <c r="C915" s="6">
        <f t="shared" si="320"/>
        <v>1000</v>
      </c>
      <c r="D915" s="12">
        <f ca="1">IF(A915&lt;$B$1,VLOOKUP(A915,[1]DI!$A$4:$B$15000,2,FALSE),0)</f>
        <v>0.13650000000000001</v>
      </c>
      <c r="E915" s="13">
        <f t="shared" ca="1" si="321"/>
        <v>1.00050788</v>
      </c>
      <c r="F915" s="13">
        <f ca="1">(TRUNC(PRODUCT($E$12:$E914),16))</f>
        <v>1.19760222510037</v>
      </c>
      <c r="G915" s="13">
        <f t="shared" si="322"/>
        <v>1</v>
      </c>
      <c r="H915" s="13">
        <f t="shared" ca="1" si="323"/>
        <v>1.19760223</v>
      </c>
      <c r="I915" s="12">
        <f t="shared" si="335"/>
        <v>7.0000000000000007E-2</v>
      </c>
      <c r="J915" s="34">
        <f t="shared" si="324"/>
        <v>44061</v>
      </c>
      <c r="K915" s="2">
        <f t="shared" si="325"/>
        <v>622</v>
      </c>
      <c r="L915" s="17">
        <f t="shared" si="326"/>
        <v>622</v>
      </c>
      <c r="M915" s="11">
        <f t="shared" si="327"/>
        <v>1.1817527619999999</v>
      </c>
      <c r="N915" s="11">
        <f t="shared" ca="1" si="328"/>
        <v>1.4152697430000001</v>
      </c>
      <c r="O915" s="17">
        <f t="shared" si="329"/>
        <v>0</v>
      </c>
      <c r="P915" s="13">
        <f t="shared" ca="1" si="330"/>
        <v>415.26974300000001</v>
      </c>
      <c r="Q915" s="20">
        <f t="shared" si="336"/>
        <v>0</v>
      </c>
      <c r="R915" s="13">
        <f t="shared" si="331"/>
        <v>0</v>
      </c>
      <c r="S915" s="4" t="str">
        <f t="shared" si="332"/>
        <v>A+J=</v>
      </c>
      <c r="T915" s="34">
        <f t="shared" si="333"/>
        <v>45383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>
        <f t="shared" si="334"/>
        <v>44965</v>
      </c>
      <c r="B916" s="69">
        <f t="shared" ca="1" si="319"/>
        <v>1416.368745</v>
      </c>
      <c r="C916" s="6">
        <f t="shared" si="320"/>
        <v>1000</v>
      </c>
      <c r="D916" s="12">
        <f ca="1">IF(A916&lt;$B$1,VLOOKUP(A916,[1]DI!$A$4:$B$15000,2,FALSE),0)</f>
        <v>0.13650000000000001</v>
      </c>
      <c r="E916" s="13">
        <f t="shared" ca="1" si="321"/>
        <v>1.00050788</v>
      </c>
      <c r="F916" s="13">
        <f ca="1">(TRUNC(PRODUCT($E$12:$E915),16))</f>
        <v>1.19821046331845</v>
      </c>
      <c r="G916" s="13">
        <f t="shared" si="322"/>
        <v>1</v>
      </c>
      <c r="H916" s="13">
        <f t="shared" ca="1" si="323"/>
        <v>1.1982104600000001</v>
      </c>
      <c r="I916" s="12">
        <f t="shared" si="335"/>
        <v>7.0000000000000007E-2</v>
      </c>
      <c r="J916" s="34">
        <f t="shared" si="324"/>
        <v>44061</v>
      </c>
      <c r="K916" s="2">
        <f t="shared" si="325"/>
        <v>623</v>
      </c>
      <c r="L916" s="17">
        <f t="shared" si="326"/>
        <v>623</v>
      </c>
      <c r="M916" s="11">
        <f t="shared" si="327"/>
        <v>1.182070089</v>
      </c>
      <c r="N916" s="11">
        <f t="shared" ca="1" si="328"/>
        <v>1.416368745</v>
      </c>
      <c r="O916" s="17">
        <f t="shared" si="329"/>
        <v>0</v>
      </c>
      <c r="P916" s="13">
        <f t="shared" ca="1" si="330"/>
        <v>416.36874499999999</v>
      </c>
      <c r="Q916" s="20">
        <f t="shared" si="336"/>
        <v>0</v>
      </c>
      <c r="R916" s="13">
        <f t="shared" si="331"/>
        <v>0</v>
      </c>
      <c r="S916" s="4" t="str">
        <f t="shared" si="332"/>
        <v>A+J=</v>
      </c>
      <c r="T916" s="34">
        <f t="shared" si="333"/>
        <v>45383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>
        <f t="shared" si="334"/>
        <v>44966</v>
      </c>
      <c r="B917" s="69">
        <f t="shared" ca="1" si="319"/>
        <v>1417.468615</v>
      </c>
      <c r="C917" s="6">
        <f t="shared" si="320"/>
        <v>1000</v>
      </c>
      <c r="D917" s="12">
        <f ca="1">IF(A917&lt;$B$1,VLOOKUP(A917,[1]DI!$A$4:$B$15000,2,FALSE),0)</f>
        <v>0.13650000000000001</v>
      </c>
      <c r="E917" s="13">
        <f t="shared" ca="1" si="321"/>
        <v>1.00050788</v>
      </c>
      <c r="F917" s="13">
        <f ca="1">(TRUNC(PRODUCT($E$12:$E916),16))</f>
        <v>1.1988190104485601</v>
      </c>
      <c r="G917" s="13">
        <f t="shared" si="322"/>
        <v>1</v>
      </c>
      <c r="H917" s="13">
        <f t="shared" ca="1" si="323"/>
        <v>1.19881901</v>
      </c>
      <c r="I917" s="12">
        <f t="shared" si="335"/>
        <v>7.0000000000000007E-2</v>
      </c>
      <c r="J917" s="34">
        <f t="shared" si="324"/>
        <v>44061</v>
      </c>
      <c r="K917" s="2">
        <f t="shared" si="325"/>
        <v>624</v>
      </c>
      <c r="L917" s="17">
        <f t="shared" si="326"/>
        <v>624</v>
      </c>
      <c r="M917" s="11">
        <f t="shared" si="327"/>
        <v>1.1823875020000001</v>
      </c>
      <c r="N917" s="11">
        <f t="shared" ca="1" si="328"/>
        <v>1.417468615</v>
      </c>
      <c r="O917" s="17">
        <f t="shared" si="329"/>
        <v>0</v>
      </c>
      <c r="P917" s="13">
        <f t="shared" ca="1" si="330"/>
        <v>417.468615</v>
      </c>
      <c r="Q917" s="20">
        <f t="shared" si="336"/>
        <v>0</v>
      </c>
      <c r="R917" s="13">
        <f t="shared" si="331"/>
        <v>0</v>
      </c>
      <c r="S917" s="4" t="str">
        <f t="shared" si="332"/>
        <v>A+J=</v>
      </c>
      <c r="T917" s="34">
        <f t="shared" si="333"/>
        <v>45383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>
        <f t="shared" si="334"/>
        <v>44967</v>
      </c>
      <c r="B918" s="69">
        <f t="shared" ca="1" si="319"/>
        <v>1418.5693390000001</v>
      </c>
      <c r="C918" s="6">
        <f t="shared" si="320"/>
        <v>1000</v>
      </c>
      <c r="D918" s="12">
        <f ca="1">IF(A918&lt;$B$1,VLOOKUP(A918,[1]DI!$A$4:$B$15000,2,FALSE),0)</f>
        <v>0.13650000000000001</v>
      </c>
      <c r="E918" s="13">
        <f t="shared" ca="1" si="321"/>
        <v>1.00050788</v>
      </c>
      <c r="F918" s="13">
        <f ca="1">(TRUNC(PRODUCT($E$12:$E917),16))</f>
        <v>1.1994278666475899</v>
      </c>
      <c r="G918" s="13">
        <f t="shared" si="322"/>
        <v>1</v>
      </c>
      <c r="H918" s="13">
        <f t="shared" ca="1" si="323"/>
        <v>1.1994278700000001</v>
      </c>
      <c r="I918" s="12">
        <f t="shared" si="335"/>
        <v>7.0000000000000007E-2</v>
      </c>
      <c r="J918" s="34">
        <f t="shared" si="324"/>
        <v>44061</v>
      </c>
      <c r="K918" s="2">
        <f t="shared" si="325"/>
        <v>625</v>
      </c>
      <c r="L918" s="17">
        <f t="shared" si="326"/>
        <v>625</v>
      </c>
      <c r="M918" s="11">
        <f t="shared" si="327"/>
        <v>1.1827049999999999</v>
      </c>
      <c r="N918" s="11">
        <f t="shared" ca="1" si="328"/>
        <v>1.418569339</v>
      </c>
      <c r="O918" s="17">
        <f t="shared" si="329"/>
        <v>0</v>
      </c>
      <c r="P918" s="13">
        <f t="shared" ca="1" si="330"/>
        <v>418.56933900000001</v>
      </c>
      <c r="Q918" s="20">
        <f t="shared" si="336"/>
        <v>0</v>
      </c>
      <c r="R918" s="13">
        <f t="shared" si="331"/>
        <v>0</v>
      </c>
      <c r="S918" s="4" t="str">
        <f t="shared" si="332"/>
        <v>A+J=</v>
      </c>
      <c r="T918" s="34">
        <f t="shared" si="333"/>
        <v>45383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>
        <f t="shared" si="334"/>
        <v>44968</v>
      </c>
      <c r="B919" s="69">
        <f t="shared" ca="1" si="319"/>
        <v>1419.6709069999999</v>
      </c>
      <c r="C919" s="6">
        <f t="shared" si="320"/>
        <v>1000</v>
      </c>
      <c r="D919" s="12">
        <f ca="1">IF(A919&lt;$B$1,VLOOKUP(A919,[1]DI!$A$4:$B$15000,2,FALSE),0)</f>
        <v>0</v>
      </c>
      <c r="E919" s="13">
        <f t="shared" ca="1" si="321"/>
        <v>1</v>
      </c>
      <c r="F919" s="13">
        <f ca="1">(TRUNC(PRODUCT($E$12:$E918),16))</f>
        <v>1.2000370320725</v>
      </c>
      <c r="G919" s="13">
        <f t="shared" si="322"/>
        <v>1</v>
      </c>
      <c r="H919" s="13">
        <f t="shared" ca="1" si="323"/>
        <v>1.2000370300000001</v>
      </c>
      <c r="I919" s="12">
        <f t="shared" si="335"/>
        <v>7.0000000000000007E-2</v>
      </c>
      <c r="J919" s="34">
        <f t="shared" si="324"/>
        <v>44061</v>
      </c>
      <c r="K919" s="2">
        <f t="shared" si="325"/>
        <v>625</v>
      </c>
      <c r="L919" s="17">
        <f t="shared" si="326"/>
        <v>626</v>
      </c>
      <c r="M919" s="11">
        <f t="shared" si="327"/>
        <v>1.1830225830000001</v>
      </c>
      <c r="N919" s="11">
        <f t="shared" ca="1" si="328"/>
        <v>1.419670907</v>
      </c>
      <c r="O919" s="17">
        <f t="shared" si="329"/>
        <v>0</v>
      </c>
      <c r="P919" s="13">
        <f t="shared" ca="1" si="330"/>
        <v>419.670907</v>
      </c>
      <c r="Q919" s="20">
        <f t="shared" si="336"/>
        <v>0</v>
      </c>
      <c r="R919" s="13">
        <f t="shared" si="331"/>
        <v>0</v>
      </c>
      <c r="S919" s="4" t="str">
        <f t="shared" si="332"/>
        <v>A+J=</v>
      </c>
      <c r="T919" s="34">
        <f t="shared" si="333"/>
        <v>45383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>
        <f t="shared" si="334"/>
        <v>44969</v>
      </c>
      <c r="B920" s="69">
        <f t="shared" ca="1" si="319"/>
        <v>1419.6709069999999</v>
      </c>
      <c r="C920" s="6">
        <f t="shared" si="320"/>
        <v>1000</v>
      </c>
      <c r="D920" s="12">
        <f ca="1">IF(A920&lt;$B$1,VLOOKUP(A920,[1]DI!$A$4:$B$15000,2,FALSE),0)</f>
        <v>0</v>
      </c>
      <c r="E920" s="13">
        <f t="shared" ca="1" si="321"/>
        <v>1</v>
      </c>
      <c r="F920" s="13">
        <f ca="1">(TRUNC(PRODUCT($E$12:$E919),16))</f>
        <v>1.2000370320725</v>
      </c>
      <c r="G920" s="13">
        <f t="shared" si="322"/>
        <v>1</v>
      </c>
      <c r="H920" s="13">
        <f t="shared" ca="1" si="323"/>
        <v>1.2000370300000001</v>
      </c>
      <c r="I920" s="12">
        <f t="shared" si="335"/>
        <v>7.0000000000000007E-2</v>
      </c>
      <c r="J920" s="34">
        <f t="shared" si="324"/>
        <v>44061</v>
      </c>
      <c r="K920" s="2">
        <f t="shared" si="325"/>
        <v>625</v>
      </c>
      <c r="L920" s="17">
        <f t="shared" si="326"/>
        <v>626</v>
      </c>
      <c r="M920" s="11">
        <f t="shared" si="327"/>
        <v>1.1830225830000001</v>
      </c>
      <c r="N920" s="11">
        <f t="shared" ca="1" si="328"/>
        <v>1.419670907</v>
      </c>
      <c r="O920" s="17">
        <f t="shared" si="329"/>
        <v>0</v>
      </c>
      <c r="P920" s="13">
        <f t="shared" ca="1" si="330"/>
        <v>419.670907</v>
      </c>
      <c r="Q920" s="20">
        <f t="shared" si="336"/>
        <v>0</v>
      </c>
      <c r="R920" s="13">
        <f t="shared" si="331"/>
        <v>0</v>
      </c>
      <c r="S920" s="4" t="str">
        <f t="shared" si="332"/>
        <v>A+J=</v>
      </c>
      <c r="T920" s="34">
        <f t="shared" si="333"/>
        <v>45383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>
        <f t="shared" si="334"/>
        <v>44970</v>
      </c>
      <c r="B921" s="69">
        <f t="shared" ca="1" si="319"/>
        <v>1419.6709069999999</v>
      </c>
      <c r="C921" s="6">
        <f t="shared" si="320"/>
        <v>1000</v>
      </c>
      <c r="D921" s="12">
        <f ca="1">IF(A921&lt;$B$1,VLOOKUP(A921,[1]DI!$A$4:$B$15000,2,FALSE),0)</f>
        <v>0.13650000000000001</v>
      </c>
      <c r="E921" s="13">
        <f t="shared" ca="1" si="321"/>
        <v>1.00050788</v>
      </c>
      <c r="F921" s="13">
        <f ca="1">(TRUNC(PRODUCT($E$12:$E920),16))</f>
        <v>1.2000370320725</v>
      </c>
      <c r="G921" s="13">
        <f t="shared" si="322"/>
        <v>1</v>
      </c>
      <c r="H921" s="13">
        <f t="shared" ca="1" si="323"/>
        <v>1.2000370300000001</v>
      </c>
      <c r="I921" s="12">
        <f t="shared" si="335"/>
        <v>7.0000000000000007E-2</v>
      </c>
      <c r="J921" s="34">
        <f t="shared" si="324"/>
        <v>44061</v>
      </c>
      <c r="K921" s="2">
        <f t="shared" si="325"/>
        <v>626</v>
      </c>
      <c r="L921" s="17">
        <f t="shared" si="326"/>
        <v>626</v>
      </c>
      <c r="M921" s="11">
        <f t="shared" si="327"/>
        <v>1.1830225830000001</v>
      </c>
      <c r="N921" s="11">
        <f t="shared" ca="1" si="328"/>
        <v>1.419670907</v>
      </c>
      <c r="O921" s="17">
        <f t="shared" si="329"/>
        <v>0</v>
      </c>
      <c r="P921" s="13">
        <f t="shared" ca="1" si="330"/>
        <v>419.670907</v>
      </c>
      <c r="Q921" s="20">
        <f t="shared" si="336"/>
        <v>0</v>
      </c>
      <c r="R921" s="13">
        <f t="shared" si="331"/>
        <v>0</v>
      </c>
      <c r="S921" s="4" t="str">
        <f t="shared" si="332"/>
        <v>A+J=</v>
      </c>
      <c r="T921" s="34">
        <f t="shared" si="333"/>
        <v>45383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>
        <f t="shared" si="334"/>
        <v>44971</v>
      </c>
      <c r="B922" s="69">
        <f t="shared" ca="1" si="319"/>
        <v>1420.7733430000001</v>
      </c>
      <c r="C922" s="6">
        <f t="shared" si="320"/>
        <v>1000</v>
      </c>
      <c r="D922" s="12">
        <f ca="1">IF(A922&lt;$B$1,VLOOKUP(A922,[1]DI!$A$4:$B$15000,2,FALSE),0)</f>
        <v>0.13650000000000001</v>
      </c>
      <c r="E922" s="13">
        <f t="shared" ca="1" si="321"/>
        <v>1.00050788</v>
      </c>
      <c r="F922" s="13">
        <f ca="1">(TRUNC(PRODUCT($E$12:$E921),16))</f>
        <v>1.20064650688035</v>
      </c>
      <c r="G922" s="13">
        <f t="shared" si="322"/>
        <v>1</v>
      </c>
      <c r="H922" s="13">
        <f t="shared" ca="1" si="323"/>
        <v>1.2006465099999999</v>
      </c>
      <c r="I922" s="12">
        <f t="shared" si="335"/>
        <v>7.0000000000000007E-2</v>
      </c>
      <c r="J922" s="34">
        <f t="shared" si="324"/>
        <v>44061</v>
      </c>
      <c r="K922" s="2">
        <f t="shared" si="325"/>
        <v>627</v>
      </c>
      <c r="L922" s="17">
        <f t="shared" si="326"/>
        <v>627</v>
      </c>
      <c r="M922" s="11">
        <f t="shared" si="327"/>
        <v>1.183340251</v>
      </c>
      <c r="N922" s="11">
        <f t="shared" ca="1" si="328"/>
        <v>1.420773343</v>
      </c>
      <c r="O922" s="17">
        <f t="shared" si="329"/>
        <v>0</v>
      </c>
      <c r="P922" s="13">
        <f t="shared" ca="1" si="330"/>
        <v>420.77334300000001</v>
      </c>
      <c r="Q922" s="20">
        <f t="shared" si="336"/>
        <v>0</v>
      </c>
      <c r="R922" s="13">
        <f t="shared" si="331"/>
        <v>0</v>
      </c>
      <c r="S922" s="4" t="str">
        <f t="shared" si="332"/>
        <v>A+J=</v>
      </c>
      <c r="T922" s="34">
        <f t="shared" si="333"/>
        <v>45383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>
        <f t="shared" si="334"/>
        <v>44972</v>
      </c>
      <c r="B923" s="69">
        <f t="shared" ca="1" si="319"/>
        <v>1421.876624</v>
      </c>
      <c r="C923" s="6">
        <f t="shared" si="320"/>
        <v>1000</v>
      </c>
      <c r="D923" s="12">
        <f ca="1">IF(A923&lt;$B$1,VLOOKUP(A923,[1]DI!$A$4:$B$15000,2,FALSE),0)</f>
        <v>0.13650000000000001</v>
      </c>
      <c r="E923" s="13">
        <f t="shared" ca="1" si="321"/>
        <v>1.00050788</v>
      </c>
      <c r="F923" s="13">
        <f ca="1">(TRUNC(PRODUCT($E$12:$E922),16))</f>
        <v>1.2012562912282601</v>
      </c>
      <c r="G923" s="13">
        <f t="shared" si="322"/>
        <v>1</v>
      </c>
      <c r="H923" s="13">
        <f t="shared" ca="1" si="323"/>
        <v>1.2012562899999999</v>
      </c>
      <c r="I923" s="12">
        <f t="shared" si="335"/>
        <v>7.0000000000000007E-2</v>
      </c>
      <c r="J923" s="34">
        <f t="shared" si="324"/>
        <v>44061</v>
      </c>
      <c r="K923" s="2">
        <f t="shared" si="325"/>
        <v>628</v>
      </c>
      <c r="L923" s="17">
        <f t="shared" si="326"/>
        <v>628</v>
      </c>
      <c r="M923" s="11">
        <f t="shared" si="327"/>
        <v>1.1836580050000001</v>
      </c>
      <c r="N923" s="11">
        <f t="shared" ca="1" si="328"/>
        <v>1.421876624</v>
      </c>
      <c r="O923" s="17">
        <f t="shared" si="329"/>
        <v>0</v>
      </c>
      <c r="P923" s="13">
        <f t="shared" ca="1" si="330"/>
        <v>421.87662399999999</v>
      </c>
      <c r="Q923" s="20">
        <f t="shared" si="336"/>
        <v>0</v>
      </c>
      <c r="R923" s="13">
        <f t="shared" si="331"/>
        <v>0</v>
      </c>
      <c r="S923" s="4" t="str">
        <f t="shared" si="332"/>
        <v>A+J=</v>
      </c>
      <c r="T923" s="34">
        <f t="shared" si="333"/>
        <v>45383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>
        <f t="shared" si="334"/>
        <v>44973</v>
      </c>
      <c r="B924" s="69">
        <f t="shared" ca="1" si="319"/>
        <v>1422.980773</v>
      </c>
      <c r="C924" s="6">
        <f t="shared" si="320"/>
        <v>1000</v>
      </c>
      <c r="D924" s="12">
        <f ca="1">IF(A924&lt;$B$1,VLOOKUP(A924,[1]DI!$A$4:$B$15000,2,FALSE),0)</f>
        <v>0.13650000000000001</v>
      </c>
      <c r="E924" s="13">
        <f t="shared" ca="1" si="321"/>
        <v>1.00050788</v>
      </c>
      <c r="F924" s="13">
        <f ca="1">(TRUNC(PRODUCT($E$12:$E923),16))</f>
        <v>1.2018663852734499</v>
      </c>
      <c r="G924" s="13">
        <f t="shared" si="322"/>
        <v>1</v>
      </c>
      <c r="H924" s="13">
        <f t="shared" ca="1" si="323"/>
        <v>1.20186639</v>
      </c>
      <c r="I924" s="12">
        <f t="shared" si="335"/>
        <v>7.0000000000000007E-2</v>
      </c>
      <c r="J924" s="34">
        <f t="shared" si="324"/>
        <v>44061</v>
      </c>
      <c r="K924" s="2">
        <f t="shared" si="325"/>
        <v>629</v>
      </c>
      <c r="L924" s="17">
        <f t="shared" si="326"/>
        <v>629</v>
      </c>
      <c r="M924" s="11">
        <f t="shared" si="327"/>
        <v>1.1839758440000001</v>
      </c>
      <c r="N924" s="11">
        <f t="shared" ca="1" si="328"/>
        <v>1.4229807729999999</v>
      </c>
      <c r="O924" s="17">
        <f t="shared" si="329"/>
        <v>0</v>
      </c>
      <c r="P924" s="13">
        <f t="shared" ca="1" si="330"/>
        <v>422.980773</v>
      </c>
      <c r="Q924" s="20">
        <f t="shared" si="336"/>
        <v>0</v>
      </c>
      <c r="R924" s="13">
        <f t="shared" si="331"/>
        <v>0</v>
      </c>
      <c r="S924" s="4" t="str">
        <f t="shared" si="332"/>
        <v>A+J=</v>
      </c>
      <c r="T924" s="34">
        <f t="shared" si="333"/>
        <v>45383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>
        <f t="shared" si="334"/>
        <v>44974</v>
      </c>
      <c r="B925" s="69">
        <f t="shared" ca="1" si="319"/>
        <v>1424.0857700000001</v>
      </c>
      <c r="C925" s="6">
        <f t="shared" si="320"/>
        <v>1000</v>
      </c>
      <c r="D925" s="12">
        <f ca="1">IF(A925&lt;$B$1,VLOOKUP(A925,[1]DI!$A$4:$B$15000,2,FALSE),0)</f>
        <v>0.13650000000000001</v>
      </c>
      <c r="E925" s="13">
        <f t="shared" ca="1" si="321"/>
        <v>1.00050788</v>
      </c>
      <c r="F925" s="13">
        <f ca="1">(TRUNC(PRODUCT($E$12:$E924),16))</f>
        <v>1.2024767891732</v>
      </c>
      <c r="G925" s="13">
        <f t="shared" si="322"/>
        <v>1</v>
      </c>
      <c r="H925" s="13">
        <f t="shared" ca="1" si="323"/>
        <v>1.20247679</v>
      </c>
      <c r="I925" s="12">
        <f t="shared" si="335"/>
        <v>7.0000000000000007E-2</v>
      </c>
      <c r="J925" s="34">
        <f t="shared" si="324"/>
        <v>44061</v>
      </c>
      <c r="K925" s="2">
        <f t="shared" si="325"/>
        <v>630</v>
      </c>
      <c r="L925" s="17">
        <f t="shared" si="326"/>
        <v>630</v>
      </c>
      <c r="M925" s="11">
        <f t="shared" si="327"/>
        <v>1.1842937689999999</v>
      </c>
      <c r="N925" s="11">
        <f t="shared" ca="1" si="328"/>
        <v>1.42408577</v>
      </c>
      <c r="O925" s="17">
        <f t="shared" si="329"/>
        <v>0</v>
      </c>
      <c r="P925" s="13">
        <f t="shared" ca="1" si="330"/>
        <v>424.08577000000002</v>
      </c>
      <c r="Q925" s="20">
        <f t="shared" si="336"/>
        <v>0</v>
      </c>
      <c r="R925" s="13">
        <f t="shared" si="331"/>
        <v>0</v>
      </c>
      <c r="S925" s="4" t="str">
        <f t="shared" si="332"/>
        <v>A+J=</v>
      </c>
      <c r="T925" s="34">
        <f t="shared" si="333"/>
        <v>45383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>
        <f t="shared" si="334"/>
        <v>44975</v>
      </c>
      <c r="B926" s="69">
        <f t="shared" ca="1" si="319"/>
        <v>1425.191624</v>
      </c>
      <c r="C926" s="6">
        <f t="shared" si="320"/>
        <v>1000</v>
      </c>
      <c r="D926" s="12">
        <f ca="1">IF(A926&lt;$B$1,VLOOKUP(A926,[1]DI!$A$4:$B$15000,2,FALSE),0)</f>
        <v>0</v>
      </c>
      <c r="E926" s="13">
        <f t="shared" ca="1" si="321"/>
        <v>1</v>
      </c>
      <c r="F926" s="13">
        <f ca="1">(TRUNC(PRODUCT($E$12:$E925),16))</f>
        <v>1.20308750308489</v>
      </c>
      <c r="G926" s="13">
        <f t="shared" si="322"/>
        <v>1</v>
      </c>
      <c r="H926" s="13">
        <f t="shared" ca="1" si="323"/>
        <v>1.2030875000000001</v>
      </c>
      <c r="I926" s="12">
        <f t="shared" si="335"/>
        <v>7.0000000000000007E-2</v>
      </c>
      <c r="J926" s="34">
        <f t="shared" si="324"/>
        <v>44061</v>
      </c>
      <c r="K926" s="2">
        <f t="shared" si="325"/>
        <v>630</v>
      </c>
      <c r="L926" s="17">
        <f t="shared" si="326"/>
        <v>631</v>
      </c>
      <c r="M926" s="11">
        <f t="shared" si="327"/>
        <v>1.1846117789999999</v>
      </c>
      <c r="N926" s="11">
        <f t="shared" ca="1" si="328"/>
        <v>1.425191624</v>
      </c>
      <c r="O926" s="17">
        <f t="shared" si="329"/>
        <v>0</v>
      </c>
      <c r="P926" s="13">
        <f t="shared" ca="1" si="330"/>
        <v>425.19162399999999</v>
      </c>
      <c r="Q926" s="20">
        <f t="shared" si="336"/>
        <v>0</v>
      </c>
      <c r="R926" s="13">
        <f t="shared" si="331"/>
        <v>0</v>
      </c>
      <c r="S926" s="4" t="str">
        <f t="shared" si="332"/>
        <v>A+J=</v>
      </c>
      <c r="T926" s="34">
        <f t="shared" si="333"/>
        <v>45383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>
        <f t="shared" si="334"/>
        <v>44976</v>
      </c>
      <c r="B927" s="69">
        <f t="shared" ca="1" si="319"/>
        <v>1425.191624</v>
      </c>
      <c r="C927" s="6">
        <f t="shared" si="320"/>
        <v>1000</v>
      </c>
      <c r="D927" s="12">
        <f ca="1">IF(A927&lt;$B$1,VLOOKUP(A927,[1]DI!$A$4:$B$15000,2,FALSE),0)</f>
        <v>0</v>
      </c>
      <c r="E927" s="13">
        <f t="shared" ca="1" si="321"/>
        <v>1</v>
      </c>
      <c r="F927" s="13">
        <f ca="1">(TRUNC(PRODUCT($E$12:$E926),16))</f>
        <v>1.20308750308489</v>
      </c>
      <c r="G927" s="13">
        <f t="shared" si="322"/>
        <v>1</v>
      </c>
      <c r="H927" s="13">
        <f t="shared" ca="1" si="323"/>
        <v>1.2030875000000001</v>
      </c>
      <c r="I927" s="12">
        <f t="shared" si="335"/>
        <v>7.0000000000000007E-2</v>
      </c>
      <c r="J927" s="34">
        <f t="shared" si="324"/>
        <v>44061</v>
      </c>
      <c r="K927" s="2">
        <f t="shared" si="325"/>
        <v>630</v>
      </c>
      <c r="L927" s="17">
        <f t="shared" si="326"/>
        <v>631</v>
      </c>
      <c r="M927" s="11">
        <f t="shared" si="327"/>
        <v>1.1846117789999999</v>
      </c>
      <c r="N927" s="11">
        <f t="shared" ca="1" si="328"/>
        <v>1.425191624</v>
      </c>
      <c r="O927" s="17">
        <f t="shared" si="329"/>
        <v>0</v>
      </c>
      <c r="P927" s="13">
        <f t="shared" ca="1" si="330"/>
        <v>425.19162399999999</v>
      </c>
      <c r="Q927" s="20">
        <f t="shared" si="336"/>
        <v>0</v>
      </c>
      <c r="R927" s="13">
        <f t="shared" si="331"/>
        <v>0</v>
      </c>
      <c r="S927" s="4" t="str">
        <f t="shared" si="332"/>
        <v>A+J=</v>
      </c>
      <c r="T927" s="34">
        <f t="shared" si="333"/>
        <v>45383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>
        <f t="shared" si="334"/>
        <v>44977</v>
      </c>
      <c r="B928" s="69">
        <f t="shared" ca="1" si="319"/>
        <v>1425.191624</v>
      </c>
      <c r="C928" s="6">
        <f t="shared" si="320"/>
        <v>1000</v>
      </c>
      <c r="D928" s="12">
        <f ca="1">IF(A928&lt;$B$1,VLOOKUP(A928,[1]DI!$A$4:$B$15000,2,FALSE),0)</f>
        <v>0</v>
      </c>
      <c r="E928" s="13">
        <f t="shared" ca="1" si="321"/>
        <v>1</v>
      </c>
      <c r="F928" s="13">
        <f ca="1">(TRUNC(PRODUCT($E$12:$E927),16))</f>
        <v>1.20308750308489</v>
      </c>
      <c r="G928" s="13">
        <f t="shared" si="322"/>
        <v>1</v>
      </c>
      <c r="H928" s="13">
        <f t="shared" ca="1" si="323"/>
        <v>1.2030875000000001</v>
      </c>
      <c r="I928" s="12">
        <f t="shared" si="335"/>
        <v>7.0000000000000007E-2</v>
      </c>
      <c r="J928" s="34">
        <f t="shared" si="324"/>
        <v>44061</v>
      </c>
      <c r="K928" s="2">
        <f t="shared" si="325"/>
        <v>630</v>
      </c>
      <c r="L928" s="17">
        <f t="shared" si="326"/>
        <v>631</v>
      </c>
      <c r="M928" s="11">
        <f t="shared" si="327"/>
        <v>1.1846117789999999</v>
      </c>
      <c r="N928" s="11">
        <f t="shared" ca="1" si="328"/>
        <v>1.425191624</v>
      </c>
      <c r="O928" s="17">
        <f t="shared" si="329"/>
        <v>0</v>
      </c>
      <c r="P928" s="13">
        <f t="shared" ca="1" si="330"/>
        <v>425.19162399999999</v>
      </c>
      <c r="Q928" s="20">
        <f t="shared" si="336"/>
        <v>0</v>
      </c>
      <c r="R928" s="13">
        <f t="shared" si="331"/>
        <v>0</v>
      </c>
      <c r="S928" s="4" t="str">
        <f t="shared" si="332"/>
        <v>A+J=</v>
      </c>
      <c r="T928" s="34">
        <f t="shared" si="333"/>
        <v>45383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>
        <f t="shared" si="334"/>
        <v>44978</v>
      </c>
      <c r="B929" s="69">
        <f t="shared" ca="1" si="319"/>
        <v>1425.191624</v>
      </c>
      <c r="C929" s="6">
        <f t="shared" si="320"/>
        <v>1000</v>
      </c>
      <c r="D929" s="12">
        <f ca="1">IF(A929&lt;$B$1,VLOOKUP(A929,[1]DI!$A$4:$B$15000,2,FALSE),0)</f>
        <v>0</v>
      </c>
      <c r="E929" s="13">
        <f t="shared" ca="1" si="321"/>
        <v>1</v>
      </c>
      <c r="F929" s="13">
        <f ca="1">(TRUNC(PRODUCT($E$12:$E928),16))</f>
        <v>1.20308750308489</v>
      </c>
      <c r="G929" s="13">
        <f t="shared" si="322"/>
        <v>1</v>
      </c>
      <c r="H929" s="13">
        <f t="shared" ca="1" si="323"/>
        <v>1.2030875000000001</v>
      </c>
      <c r="I929" s="12">
        <f t="shared" si="335"/>
        <v>7.0000000000000007E-2</v>
      </c>
      <c r="J929" s="34">
        <f t="shared" si="324"/>
        <v>44061</v>
      </c>
      <c r="K929" s="2">
        <f t="shared" si="325"/>
        <v>630</v>
      </c>
      <c r="L929" s="17">
        <f t="shared" si="326"/>
        <v>631</v>
      </c>
      <c r="M929" s="11">
        <f t="shared" si="327"/>
        <v>1.1846117789999999</v>
      </c>
      <c r="N929" s="11">
        <f t="shared" ca="1" si="328"/>
        <v>1.425191624</v>
      </c>
      <c r="O929" s="17">
        <f t="shared" si="329"/>
        <v>0</v>
      </c>
      <c r="P929" s="13">
        <f t="shared" ca="1" si="330"/>
        <v>425.19162399999999</v>
      </c>
      <c r="Q929" s="20">
        <f t="shared" si="336"/>
        <v>0</v>
      </c>
      <c r="R929" s="13">
        <f t="shared" si="331"/>
        <v>0</v>
      </c>
      <c r="S929" s="4" t="str">
        <f t="shared" si="332"/>
        <v>A+J=</v>
      </c>
      <c r="T929" s="34">
        <f t="shared" si="333"/>
        <v>45383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>
        <f t="shared" si="334"/>
        <v>44979</v>
      </c>
      <c r="B930" s="69">
        <f t="shared" ca="1" si="319"/>
        <v>1425.191624</v>
      </c>
      <c r="C930" s="6">
        <f t="shared" si="320"/>
        <v>1000</v>
      </c>
      <c r="D930" s="12">
        <f ca="1">IF(A930&lt;$B$1,VLOOKUP(A930,[1]DI!$A$4:$B$15000,2,FALSE),0)</f>
        <v>0.13650000000000001</v>
      </c>
      <c r="E930" s="13">
        <f t="shared" ca="1" si="321"/>
        <v>1.00050788</v>
      </c>
      <c r="F930" s="13">
        <f ca="1">(TRUNC(PRODUCT($E$12:$E929),16))</f>
        <v>1.20308750308489</v>
      </c>
      <c r="G930" s="13">
        <f t="shared" si="322"/>
        <v>1</v>
      </c>
      <c r="H930" s="13">
        <f t="shared" ca="1" si="323"/>
        <v>1.2030875000000001</v>
      </c>
      <c r="I930" s="12">
        <f t="shared" si="335"/>
        <v>7.0000000000000007E-2</v>
      </c>
      <c r="J930" s="34">
        <f t="shared" si="324"/>
        <v>44061</v>
      </c>
      <c r="K930" s="2">
        <f t="shared" si="325"/>
        <v>631</v>
      </c>
      <c r="L930" s="17">
        <f t="shared" si="326"/>
        <v>631</v>
      </c>
      <c r="M930" s="11">
        <f t="shared" si="327"/>
        <v>1.1846117789999999</v>
      </c>
      <c r="N930" s="11">
        <f t="shared" ca="1" si="328"/>
        <v>1.425191624</v>
      </c>
      <c r="O930" s="17">
        <f t="shared" si="329"/>
        <v>0</v>
      </c>
      <c r="P930" s="13">
        <f t="shared" ca="1" si="330"/>
        <v>425.19162399999999</v>
      </c>
      <c r="Q930" s="20">
        <f t="shared" si="336"/>
        <v>0</v>
      </c>
      <c r="R930" s="13">
        <f t="shared" si="331"/>
        <v>0</v>
      </c>
      <c r="S930" s="4" t="str">
        <f t="shared" si="332"/>
        <v>A+J=</v>
      </c>
      <c r="T930" s="34">
        <f t="shared" si="333"/>
        <v>45383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>
        <f t="shared" si="334"/>
        <v>44980</v>
      </c>
      <c r="B931" s="69">
        <f t="shared" ca="1" si="319"/>
        <v>1426.2983469999999</v>
      </c>
      <c r="C931" s="6">
        <f t="shared" si="320"/>
        <v>1000</v>
      </c>
      <c r="D931" s="12">
        <f ca="1">IF(A931&lt;$B$1,VLOOKUP(A931,[1]DI!$A$4:$B$15000,2,FALSE),0)</f>
        <v>0.13650000000000001</v>
      </c>
      <c r="E931" s="13">
        <f t="shared" ca="1" si="321"/>
        <v>1.00050788</v>
      </c>
      <c r="F931" s="13">
        <f ca="1">(TRUNC(PRODUCT($E$12:$E930),16))</f>
        <v>1.2036985271659599</v>
      </c>
      <c r="G931" s="13">
        <f t="shared" si="322"/>
        <v>1</v>
      </c>
      <c r="H931" s="13">
        <f t="shared" ca="1" si="323"/>
        <v>1.20369853</v>
      </c>
      <c r="I931" s="12">
        <f t="shared" si="335"/>
        <v>7.0000000000000007E-2</v>
      </c>
      <c r="J931" s="34">
        <f t="shared" si="324"/>
        <v>44061</v>
      </c>
      <c r="K931" s="2">
        <f t="shared" si="325"/>
        <v>632</v>
      </c>
      <c r="L931" s="17">
        <f t="shared" si="326"/>
        <v>632</v>
      </c>
      <c r="M931" s="11">
        <f t="shared" si="327"/>
        <v>1.184929874</v>
      </c>
      <c r="N931" s="11">
        <f t="shared" ca="1" si="328"/>
        <v>1.4262983469999999</v>
      </c>
      <c r="O931" s="17">
        <f t="shared" si="329"/>
        <v>0</v>
      </c>
      <c r="P931" s="13">
        <f t="shared" ca="1" si="330"/>
        <v>426.29834699999998</v>
      </c>
      <c r="Q931" s="20">
        <f t="shared" si="336"/>
        <v>0</v>
      </c>
      <c r="R931" s="13">
        <f t="shared" si="331"/>
        <v>0</v>
      </c>
      <c r="S931" s="4" t="str">
        <f t="shared" si="332"/>
        <v>A+J=</v>
      </c>
      <c r="T931" s="34">
        <f t="shared" si="333"/>
        <v>45383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>
        <f t="shared" si="334"/>
        <v>44981</v>
      </c>
      <c r="B932" s="69">
        <f t="shared" ca="1" si="319"/>
        <v>1427.4059179999999</v>
      </c>
      <c r="C932" s="6">
        <f t="shared" si="320"/>
        <v>1000</v>
      </c>
      <c r="D932" s="12">
        <f ca="1">IF(A932&lt;$B$1,VLOOKUP(A932,[1]DI!$A$4:$B$15000,2,FALSE),0)</f>
        <v>0.13650000000000001</v>
      </c>
      <c r="E932" s="13">
        <f t="shared" ca="1" si="321"/>
        <v>1.00050788</v>
      </c>
      <c r="F932" s="13">
        <f ca="1">(TRUNC(PRODUCT($E$12:$E931),16))</f>
        <v>1.2043098615739301</v>
      </c>
      <c r="G932" s="13">
        <f t="shared" si="322"/>
        <v>1</v>
      </c>
      <c r="H932" s="13">
        <f t="shared" ca="1" si="323"/>
        <v>1.20430986</v>
      </c>
      <c r="I932" s="12">
        <f t="shared" si="335"/>
        <v>7.0000000000000007E-2</v>
      </c>
      <c r="J932" s="34">
        <f t="shared" si="324"/>
        <v>44061</v>
      </c>
      <c r="K932" s="2">
        <f t="shared" si="325"/>
        <v>633</v>
      </c>
      <c r="L932" s="17">
        <f t="shared" si="326"/>
        <v>633</v>
      </c>
      <c r="M932" s="11">
        <f t="shared" si="327"/>
        <v>1.1852480540000001</v>
      </c>
      <c r="N932" s="11">
        <f t="shared" ca="1" si="328"/>
        <v>1.4274059180000001</v>
      </c>
      <c r="O932" s="17">
        <f t="shared" si="329"/>
        <v>0</v>
      </c>
      <c r="P932" s="13">
        <f t="shared" ca="1" si="330"/>
        <v>427.40591799999999</v>
      </c>
      <c r="Q932" s="20">
        <f t="shared" si="336"/>
        <v>0</v>
      </c>
      <c r="R932" s="13">
        <f t="shared" si="331"/>
        <v>0</v>
      </c>
      <c r="S932" s="4" t="str">
        <f t="shared" si="332"/>
        <v>A+J=</v>
      </c>
      <c r="T932" s="34">
        <f t="shared" si="333"/>
        <v>45383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>
        <f t="shared" si="334"/>
        <v>44982</v>
      </c>
      <c r="B933" s="69">
        <f t="shared" ca="1" si="319"/>
        <v>1428.5143600000001</v>
      </c>
      <c r="C933" s="6">
        <f t="shared" si="320"/>
        <v>1000</v>
      </c>
      <c r="D933" s="12">
        <f ca="1">IF(A933&lt;$B$1,VLOOKUP(A933,[1]DI!$A$4:$B$15000,2,FALSE),0)</f>
        <v>0</v>
      </c>
      <c r="E933" s="13">
        <f t="shared" ca="1" si="321"/>
        <v>1</v>
      </c>
      <c r="F933" s="13">
        <f ca="1">(TRUNC(PRODUCT($E$12:$E932),16))</f>
        <v>1.20492150646643</v>
      </c>
      <c r="G933" s="13">
        <f t="shared" si="322"/>
        <v>1</v>
      </c>
      <c r="H933" s="13">
        <f t="shared" ca="1" si="323"/>
        <v>1.2049215099999999</v>
      </c>
      <c r="I933" s="12">
        <f t="shared" si="335"/>
        <v>7.0000000000000007E-2</v>
      </c>
      <c r="J933" s="34">
        <f t="shared" si="324"/>
        <v>44061</v>
      </c>
      <c r="K933" s="2">
        <f t="shared" si="325"/>
        <v>633</v>
      </c>
      <c r="L933" s="17">
        <f t="shared" si="326"/>
        <v>634</v>
      </c>
      <c r="M933" s="11">
        <f t="shared" si="327"/>
        <v>1.18556632</v>
      </c>
      <c r="N933" s="11">
        <f t="shared" ca="1" si="328"/>
        <v>1.4285143600000001</v>
      </c>
      <c r="O933" s="17">
        <f t="shared" si="329"/>
        <v>0</v>
      </c>
      <c r="P933" s="13">
        <f t="shared" ca="1" si="330"/>
        <v>428.51436000000001</v>
      </c>
      <c r="Q933" s="20">
        <f t="shared" si="336"/>
        <v>0</v>
      </c>
      <c r="R933" s="13">
        <f t="shared" si="331"/>
        <v>0</v>
      </c>
      <c r="S933" s="4" t="str">
        <f t="shared" si="332"/>
        <v>A+J=</v>
      </c>
      <c r="T933" s="34">
        <f t="shared" si="333"/>
        <v>45383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>
        <f t="shared" si="334"/>
        <v>44983</v>
      </c>
      <c r="B934" s="69">
        <f t="shared" ca="1" si="319"/>
        <v>1428.5143600000001</v>
      </c>
      <c r="C934" s="6">
        <f t="shared" si="320"/>
        <v>1000</v>
      </c>
      <c r="D934" s="12">
        <f ca="1">IF(A934&lt;$B$1,VLOOKUP(A934,[1]DI!$A$4:$B$15000,2,FALSE),0)</f>
        <v>0</v>
      </c>
      <c r="E934" s="13">
        <f t="shared" ca="1" si="321"/>
        <v>1</v>
      </c>
      <c r="F934" s="13">
        <f ca="1">(TRUNC(PRODUCT($E$12:$E933),16))</f>
        <v>1.20492150646643</v>
      </c>
      <c r="G934" s="13">
        <f t="shared" si="322"/>
        <v>1</v>
      </c>
      <c r="H934" s="13">
        <f t="shared" ca="1" si="323"/>
        <v>1.2049215099999999</v>
      </c>
      <c r="I934" s="12">
        <f t="shared" si="335"/>
        <v>7.0000000000000007E-2</v>
      </c>
      <c r="J934" s="34">
        <f t="shared" si="324"/>
        <v>44061</v>
      </c>
      <c r="K934" s="2">
        <f t="shared" si="325"/>
        <v>633</v>
      </c>
      <c r="L934" s="17">
        <f t="shared" si="326"/>
        <v>634</v>
      </c>
      <c r="M934" s="11">
        <f t="shared" si="327"/>
        <v>1.18556632</v>
      </c>
      <c r="N934" s="11">
        <f t="shared" ca="1" si="328"/>
        <v>1.4285143600000001</v>
      </c>
      <c r="O934" s="17">
        <f t="shared" si="329"/>
        <v>0</v>
      </c>
      <c r="P934" s="13">
        <f t="shared" ca="1" si="330"/>
        <v>428.51436000000001</v>
      </c>
      <c r="Q934" s="20">
        <f t="shared" si="336"/>
        <v>0</v>
      </c>
      <c r="R934" s="13">
        <f t="shared" si="331"/>
        <v>0</v>
      </c>
      <c r="S934" s="4" t="str">
        <f t="shared" si="332"/>
        <v>A+J=</v>
      </c>
      <c r="T934" s="34">
        <f t="shared" si="333"/>
        <v>45383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>
        <f t="shared" si="334"/>
        <v>44984</v>
      </c>
      <c r="B935" s="69">
        <f t="shared" ca="1" si="319"/>
        <v>1428.5143600000001</v>
      </c>
      <c r="C935" s="6">
        <f t="shared" si="320"/>
        <v>1000</v>
      </c>
      <c r="D935" s="12">
        <f ca="1">IF(A935&lt;$B$1,VLOOKUP(A935,[1]DI!$A$4:$B$15000,2,FALSE),0)</f>
        <v>0.13650000000000001</v>
      </c>
      <c r="E935" s="13">
        <f t="shared" ca="1" si="321"/>
        <v>1.00050788</v>
      </c>
      <c r="F935" s="13">
        <f ca="1">(TRUNC(PRODUCT($E$12:$E934),16))</f>
        <v>1.20492150646643</v>
      </c>
      <c r="G935" s="13">
        <f t="shared" si="322"/>
        <v>1</v>
      </c>
      <c r="H935" s="13">
        <f t="shared" ca="1" si="323"/>
        <v>1.2049215099999999</v>
      </c>
      <c r="I935" s="12">
        <f t="shared" si="335"/>
        <v>7.0000000000000007E-2</v>
      </c>
      <c r="J935" s="34">
        <f t="shared" si="324"/>
        <v>44061</v>
      </c>
      <c r="K935" s="2">
        <f t="shared" si="325"/>
        <v>634</v>
      </c>
      <c r="L935" s="17">
        <f t="shared" si="326"/>
        <v>634</v>
      </c>
      <c r="M935" s="11">
        <f t="shared" si="327"/>
        <v>1.18556632</v>
      </c>
      <c r="N935" s="11">
        <f t="shared" ca="1" si="328"/>
        <v>1.4285143600000001</v>
      </c>
      <c r="O935" s="17">
        <f t="shared" si="329"/>
        <v>0</v>
      </c>
      <c r="P935" s="13">
        <f t="shared" ca="1" si="330"/>
        <v>428.51436000000001</v>
      </c>
      <c r="Q935" s="20">
        <f t="shared" si="336"/>
        <v>0</v>
      </c>
      <c r="R935" s="13">
        <f t="shared" si="331"/>
        <v>0</v>
      </c>
      <c r="S935" s="4" t="str">
        <f t="shared" si="332"/>
        <v>A+J=</v>
      </c>
      <c r="T935" s="34">
        <f t="shared" si="333"/>
        <v>45383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>
        <f t="shared" si="334"/>
        <v>44985</v>
      </c>
      <c r="B936" s="69">
        <f t="shared" ca="1" si="319"/>
        <v>1429.623652</v>
      </c>
      <c r="C936" s="6">
        <f t="shared" si="320"/>
        <v>1000</v>
      </c>
      <c r="D936" s="12">
        <f ca="1">IF(A936&lt;$B$1,VLOOKUP(A936,[1]DI!$A$4:$B$15000,2,FALSE),0)</f>
        <v>0.13650000000000001</v>
      </c>
      <c r="E936" s="13">
        <f t="shared" ca="1" si="321"/>
        <v>1.00050788</v>
      </c>
      <c r="F936" s="13">
        <f ca="1">(TRUNC(PRODUCT($E$12:$E935),16))</f>
        <v>1.20553346200113</v>
      </c>
      <c r="G936" s="13">
        <f t="shared" si="322"/>
        <v>1</v>
      </c>
      <c r="H936" s="13">
        <f t="shared" ca="1" si="323"/>
        <v>1.2055334600000001</v>
      </c>
      <c r="I936" s="12">
        <f t="shared" si="335"/>
        <v>7.0000000000000007E-2</v>
      </c>
      <c r="J936" s="34">
        <f t="shared" si="324"/>
        <v>44061</v>
      </c>
      <c r="K936" s="2">
        <f t="shared" si="325"/>
        <v>635</v>
      </c>
      <c r="L936" s="17">
        <f t="shared" si="326"/>
        <v>635</v>
      </c>
      <c r="M936" s="11">
        <f t="shared" si="327"/>
        <v>1.185884672</v>
      </c>
      <c r="N936" s="11">
        <f t="shared" ca="1" si="328"/>
        <v>1.4296236520000001</v>
      </c>
      <c r="O936" s="17">
        <f t="shared" si="329"/>
        <v>0</v>
      </c>
      <c r="P936" s="13">
        <f t="shared" ca="1" si="330"/>
        <v>429.62365199999999</v>
      </c>
      <c r="Q936" s="20">
        <f t="shared" si="336"/>
        <v>0</v>
      </c>
      <c r="R936" s="13">
        <f t="shared" si="331"/>
        <v>0</v>
      </c>
      <c r="S936" s="4" t="str">
        <f t="shared" si="332"/>
        <v>A+J=</v>
      </c>
      <c r="T936" s="34">
        <f t="shared" si="333"/>
        <v>45383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>
        <f t="shared" si="334"/>
        <v>44986</v>
      </c>
      <c r="B937" s="69">
        <f t="shared" ca="1" si="319"/>
        <v>1430.733815</v>
      </c>
      <c r="C937" s="6">
        <f t="shared" si="320"/>
        <v>1000</v>
      </c>
      <c r="D937" s="12">
        <f ca="1">IF(A937&lt;$B$1,VLOOKUP(A937,[1]DI!$A$4:$B$15000,2,FALSE),0)</f>
        <v>0.13650000000000001</v>
      </c>
      <c r="E937" s="13">
        <f t="shared" ca="1" si="321"/>
        <v>1.00050788</v>
      </c>
      <c r="F937" s="13">
        <f ca="1">(TRUNC(PRODUCT($E$12:$E936),16))</f>
        <v>1.2061457283358199</v>
      </c>
      <c r="G937" s="13">
        <f t="shared" si="322"/>
        <v>1</v>
      </c>
      <c r="H937" s="13">
        <f t="shared" ca="1" si="323"/>
        <v>1.20614573</v>
      </c>
      <c r="I937" s="12">
        <f t="shared" si="335"/>
        <v>7.0000000000000007E-2</v>
      </c>
      <c r="J937" s="34">
        <f t="shared" si="324"/>
        <v>44061</v>
      </c>
      <c r="K937" s="2">
        <f t="shared" si="325"/>
        <v>636</v>
      </c>
      <c r="L937" s="17">
        <f t="shared" si="326"/>
        <v>636</v>
      </c>
      <c r="M937" s="11">
        <f t="shared" si="327"/>
        <v>1.186203109</v>
      </c>
      <c r="N937" s="11">
        <f t="shared" ca="1" si="328"/>
        <v>1.430733815</v>
      </c>
      <c r="O937" s="17">
        <f t="shared" si="329"/>
        <v>0</v>
      </c>
      <c r="P937" s="13">
        <f t="shared" ca="1" si="330"/>
        <v>430.73381499999999</v>
      </c>
      <c r="Q937" s="20">
        <f t="shared" si="336"/>
        <v>0</v>
      </c>
      <c r="R937" s="13">
        <f t="shared" si="331"/>
        <v>0</v>
      </c>
      <c r="S937" s="4" t="str">
        <f t="shared" si="332"/>
        <v>A+J=</v>
      </c>
      <c r="T937" s="34">
        <f t="shared" si="333"/>
        <v>45383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>
        <f t="shared" si="334"/>
        <v>44987</v>
      </c>
      <c r="B938" s="69">
        <f t="shared" ca="1" si="319"/>
        <v>1431.8448389999999</v>
      </c>
      <c r="C938" s="6">
        <f t="shared" si="320"/>
        <v>1000</v>
      </c>
      <c r="D938" s="12">
        <f ca="1">IF(A938&lt;$B$1,VLOOKUP(A938,[1]DI!$A$4:$B$15000,2,FALSE),0)</f>
        <v>0.13650000000000001</v>
      </c>
      <c r="E938" s="13">
        <f t="shared" ca="1" si="321"/>
        <v>1.00050788</v>
      </c>
      <c r="F938" s="13">
        <f ca="1">(TRUNC(PRODUCT($E$12:$E937),16))</f>
        <v>1.20675830562832</v>
      </c>
      <c r="G938" s="13">
        <f t="shared" si="322"/>
        <v>1</v>
      </c>
      <c r="H938" s="13">
        <f t="shared" ca="1" si="323"/>
        <v>1.2067583099999999</v>
      </c>
      <c r="I938" s="12">
        <f t="shared" si="335"/>
        <v>7.0000000000000007E-2</v>
      </c>
      <c r="J938" s="34">
        <f t="shared" si="324"/>
        <v>44061</v>
      </c>
      <c r="K938" s="2">
        <f t="shared" si="325"/>
        <v>637</v>
      </c>
      <c r="L938" s="17">
        <f t="shared" si="326"/>
        <v>637</v>
      </c>
      <c r="M938" s="11">
        <f t="shared" si="327"/>
        <v>1.186521632</v>
      </c>
      <c r="N938" s="11">
        <f t="shared" ca="1" si="328"/>
        <v>1.431844839</v>
      </c>
      <c r="O938" s="17">
        <f t="shared" si="329"/>
        <v>0</v>
      </c>
      <c r="P938" s="13">
        <f t="shared" ca="1" si="330"/>
        <v>431.84483899999998</v>
      </c>
      <c r="Q938" s="20">
        <f t="shared" si="336"/>
        <v>0</v>
      </c>
      <c r="R938" s="13">
        <f t="shared" si="331"/>
        <v>0</v>
      </c>
      <c r="S938" s="4" t="str">
        <f t="shared" si="332"/>
        <v>A+J=</v>
      </c>
      <c r="T938" s="34">
        <f t="shared" si="333"/>
        <v>45383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>
        <f t="shared" si="334"/>
        <v>44988</v>
      </c>
      <c r="B939" s="69">
        <f t="shared" ca="1" si="319"/>
        <v>1432.956713</v>
      </c>
      <c r="C939" s="6">
        <f t="shared" si="320"/>
        <v>1000</v>
      </c>
      <c r="D939" s="12">
        <f ca="1">IF(A939&lt;$B$1,VLOOKUP(A939,[1]DI!$A$4:$B$15000,2,FALSE),0)</f>
        <v>0.13650000000000001</v>
      </c>
      <c r="E939" s="13">
        <f t="shared" ca="1" si="321"/>
        <v>1.00050788</v>
      </c>
      <c r="F939" s="13">
        <f ca="1">(TRUNC(PRODUCT($E$12:$E938),16))</f>
        <v>1.2073711940365901</v>
      </c>
      <c r="G939" s="13">
        <f t="shared" si="322"/>
        <v>1</v>
      </c>
      <c r="H939" s="13">
        <f t="shared" ca="1" si="323"/>
        <v>1.2073711899999999</v>
      </c>
      <c r="I939" s="12">
        <f t="shared" si="335"/>
        <v>7.0000000000000007E-2</v>
      </c>
      <c r="J939" s="34">
        <f t="shared" si="324"/>
        <v>44061</v>
      </c>
      <c r="K939" s="2">
        <f t="shared" si="325"/>
        <v>638</v>
      </c>
      <c r="L939" s="17">
        <f t="shared" si="326"/>
        <v>638</v>
      </c>
      <c r="M939" s="11">
        <f t="shared" si="327"/>
        <v>1.18684024</v>
      </c>
      <c r="N939" s="11">
        <f t="shared" ca="1" si="328"/>
        <v>1.432956713</v>
      </c>
      <c r="O939" s="17">
        <f t="shared" si="329"/>
        <v>0</v>
      </c>
      <c r="P939" s="13">
        <f t="shared" ca="1" si="330"/>
        <v>432.95671299999998</v>
      </c>
      <c r="Q939" s="20">
        <f t="shared" si="336"/>
        <v>0</v>
      </c>
      <c r="R939" s="13">
        <f t="shared" si="331"/>
        <v>0</v>
      </c>
      <c r="S939" s="4" t="str">
        <f t="shared" si="332"/>
        <v>A+J=</v>
      </c>
      <c r="T939" s="34">
        <f t="shared" si="333"/>
        <v>45383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>
        <f t="shared" si="334"/>
        <v>44989</v>
      </c>
      <c r="B940" s="69">
        <f t="shared" ca="1" si="319"/>
        <v>1434.0694599999999</v>
      </c>
      <c r="C940" s="6">
        <f t="shared" si="320"/>
        <v>1000</v>
      </c>
      <c r="D940" s="12">
        <f ca="1">IF(A940&lt;$B$1,VLOOKUP(A940,[1]DI!$A$4:$B$15000,2,FALSE),0)</f>
        <v>0</v>
      </c>
      <c r="E940" s="13">
        <f t="shared" ca="1" si="321"/>
        <v>1</v>
      </c>
      <c r="F940" s="13">
        <f ca="1">(TRUNC(PRODUCT($E$12:$E939),16))</f>
        <v>1.2079843937186101</v>
      </c>
      <c r="G940" s="13">
        <f t="shared" si="322"/>
        <v>1</v>
      </c>
      <c r="H940" s="13">
        <f t="shared" ca="1" si="323"/>
        <v>1.20798439</v>
      </c>
      <c r="I940" s="12">
        <f t="shared" si="335"/>
        <v>7.0000000000000007E-2</v>
      </c>
      <c r="J940" s="34">
        <f t="shared" si="324"/>
        <v>44061</v>
      </c>
      <c r="K940" s="2">
        <f t="shared" si="325"/>
        <v>638</v>
      </c>
      <c r="L940" s="17">
        <f t="shared" si="326"/>
        <v>639</v>
      </c>
      <c r="M940" s="11">
        <f t="shared" si="327"/>
        <v>1.1871589330000001</v>
      </c>
      <c r="N940" s="11">
        <f t="shared" ca="1" si="328"/>
        <v>1.4340694599999999</v>
      </c>
      <c r="O940" s="17">
        <f t="shared" si="329"/>
        <v>0</v>
      </c>
      <c r="P940" s="13">
        <f t="shared" ca="1" si="330"/>
        <v>434.06945999999999</v>
      </c>
      <c r="Q940" s="20">
        <f t="shared" si="336"/>
        <v>0</v>
      </c>
      <c r="R940" s="13">
        <f t="shared" si="331"/>
        <v>0</v>
      </c>
      <c r="S940" s="4" t="str">
        <f t="shared" si="332"/>
        <v>A+J=</v>
      </c>
      <c r="T940" s="34">
        <f t="shared" si="333"/>
        <v>45383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>
        <f t="shared" si="334"/>
        <v>44990</v>
      </c>
      <c r="B941" s="69">
        <f t="shared" ca="1" si="319"/>
        <v>1434.0694599999999</v>
      </c>
      <c r="C941" s="6">
        <f t="shared" si="320"/>
        <v>1000</v>
      </c>
      <c r="D941" s="12">
        <f ca="1">IF(A941&lt;$B$1,VLOOKUP(A941,[1]DI!$A$4:$B$15000,2,FALSE),0)</f>
        <v>0</v>
      </c>
      <c r="E941" s="13">
        <f t="shared" ca="1" si="321"/>
        <v>1</v>
      </c>
      <c r="F941" s="13">
        <f ca="1">(TRUNC(PRODUCT($E$12:$E940),16))</f>
        <v>1.2079843937186101</v>
      </c>
      <c r="G941" s="13">
        <f t="shared" si="322"/>
        <v>1</v>
      </c>
      <c r="H941" s="13">
        <f t="shared" ca="1" si="323"/>
        <v>1.20798439</v>
      </c>
      <c r="I941" s="12">
        <f t="shared" si="335"/>
        <v>7.0000000000000007E-2</v>
      </c>
      <c r="J941" s="34">
        <f t="shared" si="324"/>
        <v>44061</v>
      </c>
      <c r="K941" s="2">
        <f t="shared" si="325"/>
        <v>638</v>
      </c>
      <c r="L941" s="17">
        <f t="shared" si="326"/>
        <v>639</v>
      </c>
      <c r="M941" s="11">
        <f t="shared" si="327"/>
        <v>1.1871589330000001</v>
      </c>
      <c r="N941" s="11">
        <f t="shared" ca="1" si="328"/>
        <v>1.4340694599999999</v>
      </c>
      <c r="O941" s="17">
        <f t="shared" si="329"/>
        <v>0</v>
      </c>
      <c r="P941" s="13">
        <f t="shared" ca="1" si="330"/>
        <v>434.06945999999999</v>
      </c>
      <c r="Q941" s="20">
        <f t="shared" si="336"/>
        <v>0</v>
      </c>
      <c r="R941" s="13">
        <f t="shared" si="331"/>
        <v>0</v>
      </c>
      <c r="S941" s="4" t="str">
        <f t="shared" si="332"/>
        <v>A+J=</v>
      </c>
      <c r="T941" s="34">
        <f t="shared" si="333"/>
        <v>45383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>
        <f t="shared" si="334"/>
        <v>44991</v>
      </c>
      <c r="B942" s="69">
        <f t="shared" ca="1" si="319"/>
        <v>1434.0694599999999</v>
      </c>
      <c r="C942" s="6">
        <f t="shared" si="320"/>
        <v>1000</v>
      </c>
      <c r="D942" s="12">
        <f ca="1">IF(A942&lt;$B$1,VLOOKUP(A942,[1]DI!$A$4:$B$15000,2,FALSE),0)</f>
        <v>0.13650000000000001</v>
      </c>
      <c r="E942" s="13">
        <f t="shared" ca="1" si="321"/>
        <v>1.00050788</v>
      </c>
      <c r="F942" s="13">
        <f ca="1">(TRUNC(PRODUCT($E$12:$E941),16))</f>
        <v>1.2079843937186101</v>
      </c>
      <c r="G942" s="13">
        <f t="shared" si="322"/>
        <v>1</v>
      </c>
      <c r="H942" s="13">
        <f t="shared" ca="1" si="323"/>
        <v>1.20798439</v>
      </c>
      <c r="I942" s="12">
        <f t="shared" si="335"/>
        <v>7.0000000000000007E-2</v>
      </c>
      <c r="J942" s="34">
        <f t="shared" si="324"/>
        <v>44061</v>
      </c>
      <c r="K942" s="2">
        <f t="shared" si="325"/>
        <v>639</v>
      </c>
      <c r="L942" s="17">
        <f t="shared" si="326"/>
        <v>639</v>
      </c>
      <c r="M942" s="11">
        <f t="shared" si="327"/>
        <v>1.1871589330000001</v>
      </c>
      <c r="N942" s="11">
        <f t="shared" ca="1" si="328"/>
        <v>1.4340694599999999</v>
      </c>
      <c r="O942" s="17">
        <f t="shared" si="329"/>
        <v>0</v>
      </c>
      <c r="P942" s="13">
        <f t="shared" ca="1" si="330"/>
        <v>434.06945999999999</v>
      </c>
      <c r="Q942" s="20">
        <f t="shared" si="336"/>
        <v>0</v>
      </c>
      <c r="R942" s="13">
        <f t="shared" si="331"/>
        <v>0</v>
      </c>
      <c r="S942" s="4" t="str">
        <f t="shared" si="332"/>
        <v>A+J=</v>
      </c>
      <c r="T942" s="34">
        <f t="shared" si="333"/>
        <v>45383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>
        <f t="shared" si="334"/>
        <v>44992</v>
      </c>
      <c r="B943" s="69">
        <f t="shared" ca="1" si="319"/>
        <v>1435.1830689999999</v>
      </c>
      <c r="C943" s="6">
        <f t="shared" si="320"/>
        <v>1000</v>
      </c>
      <c r="D943" s="12">
        <f ca="1">IF(A943&lt;$B$1,VLOOKUP(A943,[1]DI!$A$4:$B$15000,2,FALSE),0)</f>
        <v>0.13650000000000001</v>
      </c>
      <c r="E943" s="13">
        <f t="shared" ca="1" si="321"/>
        <v>1.00050788</v>
      </c>
      <c r="F943" s="13">
        <f ca="1">(TRUNC(PRODUCT($E$12:$E942),16))</f>
        <v>1.20859790483249</v>
      </c>
      <c r="G943" s="13">
        <f t="shared" si="322"/>
        <v>1</v>
      </c>
      <c r="H943" s="13">
        <f t="shared" ca="1" si="323"/>
        <v>1.2085979</v>
      </c>
      <c r="I943" s="12">
        <f t="shared" si="335"/>
        <v>7.0000000000000007E-2</v>
      </c>
      <c r="J943" s="34">
        <f t="shared" si="324"/>
        <v>44061</v>
      </c>
      <c r="K943" s="2">
        <f t="shared" si="325"/>
        <v>640</v>
      </c>
      <c r="L943" s="17">
        <f t="shared" si="326"/>
        <v>640</v>
      </c>
      <c r="M943" s="11">
        <f t="shared" si="327"/>
        <v>1.187477712</v>
      </c>
      <c r="N943" s="11">
        <f t="shared" ca="1" si="328"/>
        <v>1.435183069</v>
      </c>
      <c r="O943" s="17">
        <f t="shared" si="329"/>
        <v>0</v>
      </c>
      <c r="P943" s="13">
        <f t="shared" ca="1" si="330"/>
        <v>435.18306899999999</v>
      </c>
      <c r="Q943" s="20">
        <f t="shared" si="336"/>
        <v>0</v>
      </c>
      <c r="R943" s="13">
        <f t="shared" si="331"/>
        <v>0</v>
      </c>
      <c r="S943" s="4" t="str">
        <f t="shared" si="332"/>
        <v>A+J=</v>
      </c>
      <c r="T943" s="34">
        <f t="shared" si="333"/>
        <v>45383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>
        <f t="shared" si="334"/>
        <v>44993</v>
      </c>
      <c r="B944" s="69">
        <f t="shared" ca="1" si="319"/>
        <v>1436.297554</v>
      </c>
      <c r="C944" s="6">
        <f t="shared" si="320"/>
        <v>1000</v>
      </c>
      <c r="D944" s="12">
        <f ca="1">IF(A944&lt;$B$1,VLOOKUP(A944,[1]DI!$A$4:$B$15000,2,FALSE),0)</f>
        <v>0.13650000000000001</v>
      </c>
      <c r="E944" s="13">
        <f t="shared" ca="1" si="321"/>
        <v>1.00050788</v>
      </c>
      <c r="F944" s="13">
        <f ca="1">(TRUNC(PRODUCT($E$12:$E943),16))</f>
        <v>1.2092117275364</v>
      </c>
      <c r="G944" s="13">
        <f t="shared" si="322"/>
        <v>1</v>
      </c>
      <c r="H944" s="13">
        <f t="shared" ca="1" si="323"/>
        <v>1.20921173</v>
      </c>
      <c r="I944" s="12">
        <f t="shared" si="335"/>
        <v>7.0000000000000007E-2</v>
      </c>
      <c r="J944" s="34">
        <f t="shared" si="324"/>
        <v>44061</v>
      </c>
      <c r="K944" s="2">
        <f t="shared" si="325"/>
        <v>641</v>
      </c>
      <c r="L944" s="17">
        <f t="shared" si="326"/>
        <v>641</v>
      </c>
      <c r="M944" s="11">
        <f t="shared" si="327"/>
        <v>1.1877965770000001</v>
      </c>
      <c r="N944" s="11">
        <f t="shared" ca="1" si="328"/>
        <v>1.436297554</v>
      </c>
      <c r="O944" s="17">
        <f t="shared" si="329"/>
        <v>0</v>
      </c>
      <c r="P944" s="13">
        <f t="shared" ca="1" si="330"/>
        <v>436.29755399999999</v>
      </c>
      <c r="Q944" s="20">
        <f t="shared" si="336"/>
        <v>0</v>
      </c>
      <c r="R944" s="13">
        <f t="shared" si="331"/>
        <v>0</v>
      </c>
      <c r="S944" s="4" t="str">
        <f t="shared" si="332"/>
        <v>A+J=</v>
      </c>
      <c r="T944" s="34">
        <f t="shared" si="333"/>
        <v>45383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>
        <f t="shared" si="334"/>
        <v>44994</v>
      </c>
      <c r="B945" s="69">
        <f t="shared" ca="1" si="319"/>
        <v>1437.4128900000001</v>
      </c>
      <c r="C945" s="6">
        <f t="shared" si="320"/>
        <v>1000</v>
      </c>
      <c r="D945" s="12">
        <f ca="1">IF(A945&lt;$B$1,VLOOKUP(A945,[1]DI!$A$4:$B$15000,2,FALSE),0)</f>
        <v>0.13650000000000001</v>
      </c>
      <c r="E945" s="13">
        <f t="shared" ca="1" si="321"/>
        <v>1.00050788</v>
      </c>
      <c r="F945" s="13">
        <f ca="1">(TRUNC(PRODUCT($E$12:$E944),16))</f>
        <v>1.20982586198858</v>
      </c>
      <c r="G945" s="13">
        <f t="shared" si="322"/>
        <v>1</v>
      </c>
      <c r="H945" s="13">
        <f t="shared" ca="1" si="323"/>
        <v>1.20982586</v>
      </c>
      <c r="I945" s="12">
        <f t="shared" si="335"/>
        <v>7.0000000000000007E-2</v>
      </c>
      <c r="J945" s="34">
        <f t="shared" si="324"/>
        <v>44061</v>
      </c>
      <c r="K945" s="2">
        <f t="shared" si="325"/>
        <v>642</v>
      </c>
      <c r="L945" s="17">
        <f t="shared" si="326"/>
        <v>642</v>
      </c>
      <c r="M945" s="11">
        <f t="shared" si="327"/>
        <v>1.188115528</v>
      </c>
      <c r="N945" s="11">
        <f t="shared" ca="1" si="328"/>
        <v>1.4374128900000001</v>
      </c>
      <c r="O945" s="17">
        <f t="shared" si="329"/>
        <v>0</v>
      </c>
      <c r="P945" s="13">
        <f t="shared" ca="1" si="330"/>
        <v>437.41289</v>
      </c>
      <c r="Q945" s="20">
        <f t="shared" si="336"/>
        <v>0</v>
      </c>
      <c r="R945" s="13">
        <f t="shared" si="331"/>
        <v>0</v>
      </c>
      <c r="S945" s="4" t="str">
        <f t="shared" si="332"/>
        <v>A+J=</v>
      </c>
      <c r="T945" s="34">
        <f t="shared" si="333"/>
        <v>45383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>
        <f t="shared" si="334"/>
        <v>44995</v>
      </c>
      <c r="B946" s="69">
        <f t="shared" ca="1" si="319"/>
        <v>1438.529102</v>
      </c>
      <c r="C946" s="6">
        <f t="shared" si="320"/>
        <v>1000</v>
      </c>
      <c r="D946" s="12">
        <f ca="1">IF(A946&lt;$B$1,VLOOKUP(A946,[1]DI!$A$4:$B$15000,2,FALSE),0)</f>
        <v>0.13650000000000001</v>
      </c>
      <c r="E946" s="13">
        <f t="shared" ca="1" si="321"/>
        <v>1.00050788</v>
      </c>
      <c r="F946" s="13">
        <f ca="1">(TRUNC(PRODUCT($E$12:$E945),16))</f>
        <v>1.21044030834737</v>
      </c>
      <c r="G946" s="13">
        <f t="shared" si="322"/>
        <v>1</v>
      </c>
      <c r="H946" s="13">
        <f t="shared" ca="1" si="323"/>
        <v>1.2104403100000001</v>
      </c>
      <c r="I946" s="12">
        <f t="shared" si="335"/>
        <v>7.0000000000000007E-2</v>
      </c>
      <c r="J946" s="34">
        <f t="shared" si="324"/>
        <v>44061</v>
      </c>
      <c r="K946" s="2">
        <f t="shared" si="325"/>
        <v>643</v>
      </c>
      <c r="L946" s="17">
        <f t="shared" si="326"/>
        <v>643</v>
      </c>
      <c r="M946" s="11">
        <f t="shared" si="327"/>
        <v>1.188434564</v>
      </c>
      <c r="N946" s="11">
        <f t="shared" ca="1" si="328"/>
        <v>1.4385291019999999</v>
      </c>
      <c r="O946" s="17">
        <f t="shared" si="329"/>
        <v>0</v>
      </c>
      <c r="P946" s="13">
        <f t="shared" ca="1" si="330"/>
        <v>438.52910200000002</v>
      </c>
      <c r="Q946" s="20">
        <f t="shared" si="336"/>
        <v>0</v>
      </c>
      <c r="R946" s="13">
        <f t="shared" si="331"/>
        <v>0</v>
      </c>
      <c r="S946" s="4" t="str">
        <f t="shared" si="332"/>
        <v>A+J=</v>
      </c>
      <c r="T946" s="34">
        <f t="shared" si="333"/>
        <v>45383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>
        <f t="shared" si="334"/>
        <v>44996</v>
      </c>
      <c r="B947" s="69">
        <f t="shared" ca="1" si="319"/>
        <v>1439.6461770000001</v>
      </c>
      <c r="C947" s="6">
        <f t="shared" si="320"/>
        <v>1000</v>
      </c>
      <c r="D947" s="12">
        <f ca="1">IF(A947&lt;$B$1,VLOOKUP(A947,[1]DI!$A$4:$B$15000,2,FALSE),0)</f>
        <v>0</v>
      </c>
      <c r="E947" s="13">
        <f t="shared" ca="1" si="321"/>
        <v>1</v>
      </c>
      <c r="F947" s="13">
        <f ca="1">(TRUNC(PRODUCT($E$12:$E946),16))</f>
        <v>1.2110550667711699</v>
      </c>
      <c r="G947" s="13">
        <f t="shared" si="322"/>
        <v>1</v>
      </c>
      <c r="H947" s="13">
        <f t="shared" ca="1" si="323"/>
        <v>1.21105507</v>
      </c>
      <c r="I947" s="12">
        <f t="shared" si="335"/>
        <v>7.0000000000000007E-2</v>
      </c>
      <c r="J947" s="34">
        <f t="shared" si="324"/>
        <v>44061</v>
      </c>
      <c r="K947" s="2">
        <f t="shared" si="325"/>
        <v>643</v>
      </c>
      <c r="L947" s="17">
        <f t="shared" si="326"/>
        <v>644</v>
      </c>
      <c r="M947" s="11">
        <f t="shared" si="327"/>
        <v>1.188753685</v>
      </c>
      <c r="N947" s="11">
        <f t="shared" ca="1" si="328"/>
        <v>1.439646177</v>
      </c>
      <c r="O947" s="17">
        <f t="shared" si="329"/>
        <v>0</v>
      </c>
      <c r="P947" s="13">
        <f t="shared" ca="1" si="330"/>
        <v>439.64617700000002</v>
      </c>
      <c r="Q947" s="20">
        <f t="shared" si="336"/>
        <v>0</v>
      </c>
      <c r="R947" s="13">
        <f t="shared" si="331"/>
        <v>0</v>
      </c>
      <c r="S947" s="4" t="str">
        <f t="shared" si="332"/>
        <v>A+J=</v>
      </c>
      <c r="T947" s="34">
        <f t="shared" si="333"/>
        <v>45383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>
        <f t="shared" si="334"/>
        <v>44997</v>
      </c>
      <c r="B948" s="69">
        <f t="shared" ca="1" si="319"/>
        <v>1439.6461770000001</v>
      </c>
      <c r="C948" s="6">
        <f t="shared" si="320"/>
        <v>1000</v>
      </c>
      <c r="D948" s="12">
        <f ca="1">IF(A948&lt;$B$1,VLOOKUP(A948,[1]DI!$A$4:$B$15000,2,FALSE),0)</f>
        <v>0</v>
      </c>
      <c r="E948" s="13">
        <f t="shared" ca="1" si="321"/>
        <v>1</v>
      </c>
      <c r="F948" s="13">
        <f ca="1">(TRUNC(PRODUCT($E$12:$E947),16))</f>
        <v>1.2110550667711699</v>
      </c>
      <c r="G948" s="13">
        <f t="shared" si="322"/>
        <v>1</v>
      </c>
      <c r="H948" s="13">
        <f t="shared" ca="1" si="323"/>
        <v>1.21105507</v>
      </c>
      <c r="I948" s="12">
        <f t="shared" si="335"/>
        <v>7.0000000000000007E-2</v>
      </c>
      <c r="J948" s="34">
        <f t="shared" si="324"/>
        <v>44061</v>
      </c>
      <c r="K948" s="2">
        <f t="shared" si="325"/>
        <v>643</v>
      </c>
      <c r="L948" s="17">
        <f t="shared" si="326"/>
        <v>644</v>
      </c>
      <c r="M948" s="11">
        <f t="shared" si="327"/>
        <v>1.188753685</v>
      </c>
      <c r="N948" s="11">
        <f t="shared" ca="1" si="328"/>
        <v>1.439646177</v>
      </c>
      <c r="O948" s="17">
        <f t="shared" si="329"/>
        <v>0</v>
      </c>
      <c r="P948" s="13">
        <f t="shared" ca="1" si="330"/>
        <v>439.64617700000002</v>
      </c>
      <c r="Q948" s="20">
        <f t="shared" si="336"/>
        <v>0</v>
      </c>
      <c r="R948" s="13">
        <f t="shared" si="331"/>
        <v>0</v>
      </c>
      <c r="S948" s="4" t="str">
        <f t="shared" si="332"/>
        <v>A+J=</v>
      </c>
      <c r="T948" s="34">
        <f t="shared" si="333"/>
        <v>45383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>
        <f t="shared" si="334"/>
        <v>44998</v>
      </c>
      <c r="B949" s="69">
        <f t="shared" ca="1" si="319"/>
        <v>1439.6461770000001</v>
      </c>
      <c r="C949" s="6">
        <f t="shared" si="320"/>
        <v>1000</v>
      </c>
      <c r="D949" s="12">
        <f ca="1">IF(A949&lt;$B$1,VLOOKUP(A949,[1]DI!$A$4:$B$15000,2,FALSE),0)</f>
        <v>0.13650000000000001</v>
      </c>
      <c r="E949" s="13">
        <f t="shared" ca="1" si="321"/>
        <v>1.00050788</v>
      </c>
      <c r="F949" s="13">
        <f ca="1">(TRUNC(PRODUCT($E$12:$E948),16))</f>
        <v>1.2110550667711699</v>
      </c>
      <c r="G949" s="13">
        <f t="shared" si="322"/>
        <v>1</v>
      </c>
      <c r="H949" s="13">
        <f t="shared" ca="1" si="323"/>
        <v>1.21105507</v>
      </c>
      <c r="I949" s="12">
        <f t="shared" si="335"/>
        <v>7.0000000000000007E-2</v>
      </c>
      <c r="J949" s="34">
        <f t="shared" si="324"/>
        <v>44061</v>
      </c>
      <c r="K949" s="2">
        <f t="shared" si="325"/>
        <v>644</v>
      </c>
      <c r="L949" s="17">
        <f t="shared" si="326"/>
        <v>644</v>
      </c>
      <c r="M949" s="11">
        <f t="shared" si="327"/>
        <v>1.188753685</v>
      </c>
      <c r="N949" s="11">
        <f t="shared" ca="1" si="328"/>
        <v>1.439646177</v>
      </c>
      <c r="O949" s="17">
        <f t="shared" si="329"/>
        <v>0</v>
      </c>
      <c r="P949" s="13">
        <f t="shared" ca="1" si="330"/>
        <v>439.64617700000002</v>
      </c>
      <c r="Q949" s="20">
        <f t="shared" si="336"/>
        <v>0</v>
      </c>
      <c r="R949" s="13">
        <f t="shared" si="331"/>
        <v>0</v>
      </c>
      <c r="S949" s="4" t="str">
        <f t="shared" si="332"/>
        <v>A+J=</v>
      </c>
      <c r="T949" s="34">
        <f t="shared" si="333"/>
        <v>45383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>
        <f t="shared" si="334"/>
        <v>44999</v>
      </c>
      <c r="B950" s="69">
        <f t="shared" ca="1" si="319"/>
        <v>1440.7641189999999</v>
      </c>
      <c r="C950" s="6">
        <f t="shared" si="320"/>
        <v>1000</v>
      </c>
      <c r="D950" s="12">
        <f ca="1">IF(A950&lt;$B$1,VLOOKUP(A950,[1]DI!$A$4:$B$15000,2,FALSE),0)</f>
        <v>0.13650000000000001</v>
      </c>
      <c r="E950" s="13">
        <f t="shared" ca="1" si="321"/>
        <v>1.00050788</v>
      </c>
      <c r="F950" s="13">
        <f ca="1">(TRUNC(PRODUCT($E$12:$E949),16))</f>
        <v>1.21167013741848</v>
      </c>
      <c r="G950" s="13">
        <f t="shared" si="322"/>
        <v>1</v>
      </c>
      <c r="H950" s="13">
        <f t="shared" ca="1" si="323"/>
        <v>1.2116701400000001</v>
      </c>
      <c r="I950" s="12">
        <f t="shared" si="335"/>
        <v>7.0000000000000007E-2</v>
      </c>
      <c r="J950" s="34">
        <f t="shared" si="324"/>
        <v>44061</v>
      </c>
      <c r="K950" s="2">
        <f t="shared" si="325"/>
        <v>645</v>
      </c>
      <c r="L950" s="17">
        <f t="shared" si="326"/>
        <v>645</v>
      </c>
      <c r="M950" s="11">
        <f t="shared" si="327"/>
        <v>1.1890728930000001</v>
      </c>
      <c r="N950" s="11">
        <f t="shared" ca="1" si="328"/>
        <v>1.440764119</v>
      </c>
      <c r="O950" s="17">
        <f t="shared" si="329"/>
        <v>0</v>
      </c>
      <c r="P950" s="13">
        <f t="shared" ca="1" si="330"/>
        <v>440.76411899999999</v>
      </c>
      <c r="Q950" s="20">
        <f t="shared" si="336"/>
        <v>0</v>
      </c>
      <c r="R950" s="13">
        <f t="shared" si="331"/>
        <v>0</v>
      </c>
      <c r="S950" s="4" t="str">
        <f t="shared" si="332"/>
        <v>A+J=</v>
      </c>
      <c r="T950" s="34">
        <f t="shared" si="333"/>
        <v>45383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>
        <f t="shared" si="334"/>
        <v>45000</v>
      </c>
      <c r="B951" s="69">
        <f t="shared" ca="1" si="319"/>
        <v>1441.8829249999999</v>
      </c>
      <c r="C951" s="6">
        <f t="shared" si="320"/>
        <v>1000</v>
      </c>
      <c r="D951" s="12">
        <f ca="1">IF(A951&lt;$B$1,VLOOKUP(A951,[1]DI!$A$4:$B$15000,2,FALSE),0)</f>
        <v>0.13650000000000001</v>
      </c>
      <c r="E951" s="13">
        <f t="shared" ca="1" si="321"/>
        <v>1.00050788</v>
      </c>
      <c r="F951" s="13">
        <f ca="1">(TRUNC(PRODUCT($E$12:$E950),16))</f>
        <v>1.21228552044788</v>
      </c>
      <c r="G951" s="13">
        <f t="shared" si="322"/>
        <v>1</v>
      </c>
      <c r="H951" s="13">
        <f t="shared" ca="1" si="323"/>
        <v>1.21228552</v>
      </c>
      <c r="I951" s="12">
        <f t="shared" si="335"/>
        <v>7.0000000000000007E-2</v>
      </c>
      <c r="J951" s="34">
        <f t="shared" si="324"/>
        <v>44061</v>
      </c>
      <c r="K951" s="2">
        <f t="shared" si="325"/>
        <v>646</v>
      </c>
      <c r="L951" s="17">
        <f t="shared" si="326"/>
        <v>646</v>
      </c>
      <c r="M951" s="11">
        <f t="shared" si="327"/>
        <v>1.1893921860000001</v>
      </c>
      <c r="N951" s="11">
        <f t="shared" ca="1" si="328"/>
        <v>1.441882925</v>
      </c>
      <c r="O951" s="17">
        <f t="shared" si="329"/>
        <v>0</v>
      </c>
      <c r="P951" s="13">
        <f t="shared" ca="1" si="330"/>
        <v>441.882925</v>
      </c>
      <c r="Q951" s="20">
        <f t="shared" si="336"/>
        <v>0</v>
      </c>
      <c r="R951" s="13">
        <f t="shared" si="331"/>
        <v>0</v>
      </c>
      <c r="S951" s="4" t="str">
        <f t="shared" si="332"/>
        <v>A+J=</v>
      </c>
      <c r="T951" s="34">
        <f t="shared" si="333"/>
        <v>45383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>
        <f t="shared" si="334"/>
        <v>45001</v>
      </c>
      <c r="B952" s="69">
        <f t="shared" ca="1" si="319"/>
        <v>1443.0026090000001</v>
      </c>
      <c r="C952" s="6">
        <f t="shared" si="320"/>
        <v>1000</v>
      </c>
      <c r="D952" s="12">
        <f ca="1">IF(A952&lt;$B$1,VLOOKUP(A952,[1]DI!$A$4:$B$15000,2,FALSE),0)</f>
        <v>0.13650000000000001</v>
      </c>
      <c r="E952" s="13">
        <f t="shared" ca="1" si="321"/>
        <v>1.00050788</v>
      </c>
      <c r="F952" s="13">
        <f ca="1">(TRUNC(PRODUCT($E$12:$E951),16))</f>
        <v>1.2129012160179999</v>
      </c>
      <c r="G952" s="13">
        <f t="shared" si="322"/>
        <v>1</v>
      </c>
      <c r="H952" s="13">
        <f t="shared" ca="1" si="323"/>
        <v>1.21290122</v>
      </c>
      <c r="I952" s="12">
        <f t="shared" si="335"/>
        <v>7.0000000000000007E-2</v>
      </c>
      <c r="J952" s="34">
        <f t="shared" si="324"/>
        <v>44061</v>
      </c>
      <c r="K952" s="2">
        <f t="shared" si="325"/>
        <v>647</v>
      </c>
      <c r="L952" s="17">
        <f t="shared" si="326"/>
        <v>647</v>
      </c>
      <c r="M952" s="11">
        <f t="shared" si="327"/>
        <v>1.1897115650000001</v>
      </c>
      <c r="N952" s="11">
        <f t="shared" ca="1" si="328"/>
        <v>1.4430026090000001</v>
      </c>
      <c r="O952" s="17">
        <f t="shared" si="329"/>
        <v>0</v>
      </c>
      <c r="P952" s="13">
        <f t="shared" ca="1" si="330"/>
        <v>443.00260900000001</v>
      </c>
      <c r="Q952" s="20">
        <f t="shared" si="336"/>
        <v>0</v>
      </c>
      <c r="R952" s="13">
        <f t="shared" si="331"/>
        <v>0</v>
      </c>
      <c r="S952" s="4" t="str">
        <f t="shared" si="332"/>
        <v>A+J=</v>
      </c>
      <c r="T952" s="34">
        <f t="shared" si="333"/>
        <v>45383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>
        <f t="shared" si="334"/>
        <v>45002</v>
      </c>
      <c r="B953" s="69">
        <f t="shared" ca="1" si="319"/>
        <v>1444.1231459999999</v>
      </c>
      <c r="C953" s="6">
        <f t="shared" si="320"/>
        <v>1000</v>
      </c>
      <c r="D953" s="12">
        <f ca="1">IF(A953&lt;$B$1,VLOOKUP(A953,[1]DI!$A$4:$B$15000,2,FALSE),0)</f>
        <v>0.13650000000000001</v>
      </c>
      <c r="E953" s="13">
        <f t="shared" ca="1" si="321"/>
        <v>1.00050788</v>
      </c>
      <c r="F953" s="13">
        <f ca="1">(TRUNC(PRODUCT($E$12:$E952),16))</f>
        <v>1.21351722428759</v>
      </c>
      <c r="G953" s="13">
        <f t="shared" si="322"/>
        <v>1</v>
      </c>
      <c r="H953" s="13">
        <f t="shared" ca="1" si="323"/>
        <v>1.21351722</v>
      </c>
      <c r="I953" s="12">
        <f t="shared" si="335"/>
        <v>7.0000000000000007E-2</v>
      </c>
      <c r="J953" s="34">
        <f t="shared" si="324"/>
        <v>44061</v>
      </c>
      <c r="K953" s="2">
        <f t="shared" si="325"/>
        <v>648</v>
      </c>
      <c r="L953" s="17">
        <f t="shared" si="326"/>
        <v>648</v>
      </c>
      <c r="M953" s="11">
        <f t="shared" si="327"/>
        <v>1.190031029</v>
      </c>
      <c r="N953" s="11">
        <f t="shared" ca="1" si="328"/>
        <v>1.4441231459999999</v>
      </c>
      <c r="O953" s="17">
        <f t="shared" si="329"/>
        <v>0</v>
      </c>
      <c r="P953" s="13">
        <f t="shared" ca="1" si="330"/>
        <v>444.12314600000002</v>
      </c>
      <c r="Q953" s="20">
        <f t="shared" si="336"/>
        <v>0</v>
      </c>
      <c r="R953" s="13">
        <f t="shared" si="331"/>
        <v>0</v>
      </c>
      <c r="S953" s="4" t="str">
        <f t="shared" si="332"/>
        <v>A+J=</v>
      </c>
      <c r="T953" s="34">
        <f t="shared" si="333"/>
        <v>45383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>
        <f t="shared" si="334"/>
        <v>45003</v>
      </c>
      <c r="B954" s="69">
        <f t="shared" ca="1" si="319"/>
        <v>1445.2445749999999</v>
      </c>
      <c r="C954" s="6">
        <f t="shared" si="320"/>
        <v>1000</v>
      </c>
      <c r="D954" s="12">
        <f ca="1">IF(A954&lt;$B$1,VLOOKUP(A954,[1]DI!$A$4:$B$15000,2,FALSE),0)</f>
        <v>0</v>
      </c>
      <c r="E954" s="13">
        <f t="shared" ca="1" si="321"/>
        <v>1</v>
      </c>
      <c r="F954" s="13">
        <f ca="1">(TRUNC(PRODUCT($E$12:$E953),16))</f>
        <v>1.21413354541546</v>
      </c>
      <c r="G954" s="13">
        <f t="shared" si="322"/>
        <v>1</v>
      </c>
      <c r="H954" s="13">
        <f t="shared" ca="1" si="323"/>
        <v>1.2141335499999999</v>
      </c>
      <c r="I954" s="12">
        <f t="shared" si="335"/>
        <v>7.0000000000000007E-2</v>
      </c>
      <c r="J954" s="34">
        <f t="shared" si="324"/>
        <v>44061</v>
      </c>
      <c r="K954" s="2">
        <f t="shared" si="325"/>
        <v>648</v>
      </c>
      <c r="L954" s="17">
        <f t="shared" si="326"/>
        <v>649</v>
      </c>
      <c r="M954" s="11">
        <f t="shared" si="327"/>
        <v>1.19035058</v>
      </c>
      <c r="N954" s="11">
        <f t="shared" ca="1" si="328"/>
        <v>1.445244575</v>
      </c>
      <c r="O954" s="17">
        <f t="shared" si="329"/>
        <v>0</v>
      </c>
      <c r="P954" s="13">
        <f t="shared" ca="1" si="330"/>
        <v>445.244575</v>
      </c>
      <c r="Q954" s="20">
        <f t="shared" si="336"/>
        <v>0</v>
      </c>
      <c r="R954" s="13">
        <f t="shared" si="331"/>
        <v>0</v>
      </c>
      <c r="S954" s="4" t="str">
        <f t="shared" si="332"/>
        <v>A+J=</v>
      </c>
      <c r="T954" s="34">
        <f t="shared" si="333"/>
        <v>45383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>
        <f t="shared" si="334"/>
        <v>45004</v>
      </c>
      <c r="B955" s="69">
        <f t="shared" ca="1" si="319"/>
        <v>1445.2445749999999</v>
      </c>
      <c r="C955" s="6">
        <f t="shared" si="320"/>
        <v>1000</v>
      </c>
      <c r="D955" s="12">
        <f ca="1">IF(A955&lt;$B$1,VLOOKUP(A955,[1]DI!$A$4:$B$15000,2,FALSE),0)</f>
        <v>0</v>
      </c>
      <c r="E955" s="13">
        <f t="shared" ca="1" si="321"/>
        <v>1</v>
      </c>
      <c r="F955" s="13">
        <f ca="1">(TRUNC(PRODUCT($E$12:$E954),16))</f>
        <v>1.21413354541546</v>
      </c>
      <c r="G955" s="13">
        <f t="shared" si="322"/>
        <v>1</v>
      </c>
      <c r="H955" s="13">
        <f t="shared" ca="1" si="323"/>
        <v>1.2141335499999999</v>
      </c>
      <c r="I955" s="12">
        <f t="shared" si="335"/>
        <v>7.0000000000000007E-2</v>
      </c>
      <c r="J955" s="34">
        <f t="shared" si="324"/>
        <v>44061</v>
      </c>
      <c r="K955" s="2">
        <f t="shared" si="325"/>
        <v>648</v>
      </c>
      <c r="L955" s="17">
        <f t="shared" si="326"/>
        <v>649</v>
      </c>
      <c r="M955" s="11">
        <f t="shared" si="327"/>
        <v>1.19035058</v>
      </c>
      <c r="N955" s="11">
        <f t="shared" ca="1" si="328"/>
        <v>1.445244575</v>
      </c>
      <c r="O955" s="17">
        <f t="shared" si="329"/>
        <v>0</v>
      </c>
      <c r="P955" s="13">
        <f t="shared" ca="1" si="330"/>
        <v>445.244575</v>
      </c>
      <c r="Q955" s="20">
        <f t="shared" si="336"/>
        <v>0</v>
      </c>
      <c r="R955" s="13">
        <f t="shared" si="331"/>
        <v>0</v>
      </c>
      <c r="S955" s="4" t="str">
        <f t="shared" si="332"/>
        <v>A+J=</v>
      </c>
      <c r="T955" s="34">
        <f t="shared" si="333"/>
        <v>45383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>
        <f t="shared" si="334"/>
        <v>45005</v>
      </c>
      <c r="B956" s="69">
        <f t="shared" ca="1" si="319"/>
        <v>1445.2445749999999</v>
      </c>
      <c r="C956" s="6">
        <f t="shared" si="320"/>
        <v>1000</v>
      </c>
      <c r="D956" s="12">
        <f ca="1">IF(A956&lt;$B$1,VLOOKUP(A956,[1]DI!$A$4:$B$15000,2,FALSE),0)</f>
        <v>0.13650000000000001</v>
      </c>
      <c r="E956" s="13">
        <f t="shared" ca="1" si="321"/>
        <v>1.00050788</v>
      </c>
      <c r="F956" s="13">
        <f ca="1">(TRUNC(PRODUCT($E$12:$E955),16))</f>
        <v>1.21413354541546</v>
      </c>
      <c r="G956" s="13">
        <f t="shared" si="322"/>
        <v>1</v>
      </c>
      <c r="H956" s="13">
        <f t="shared" ca="1" si="323"/>
        <v>1.2141335499999999</v>
      </c>
      <c r="I956" s="12">
        <f t="shared" si="335"/>
        <v>7.0000000000000007E-2</v>
      </c>
      <c r="J956" s="34">
        <f t="shared" si="324"/>
        <v>44061</v>
      </c>
      <c r="K956" s="2">
        <f t="shared" si="325"/>
        <v>649</v>
      </c>
      <c r="L956" s="17">
        <f t="shared" si="326"/>
        <v>649</v>
      </c>
      <c r="M956" s="11">
        <f t="shared" si="327"/>
        <v>1.19035058</v>
      </c>
      <c r="N956" s="11">
        <f t="shared" ca="1" si="328"/>
        <v>1.445244575</v>
      </c>
      <c r="O956" s="17">
        <f t="shared" si="329"/>
        <v>0</v>
      </c>
      <c r="P956" s="13">
        <f t="shared" ca="1" si="330"/>
        <v>445.244575</v>
      </c>
      <c r="Q956" s="20">
        <f t="shared" si="336"/>
        <v>0</v>
      </c>
      <c r="R956" s="13">
        <f t="shared" si="331"/>
        <v>0</v>
      </c>
      <c r="S956" s="4" t="str">
        <f t="shared" si="332"/>
        <v>A+J=</v>
      </c>
      <c r="T956" s="34">
        <f t="shared" si="333"/>
        <v>45383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>
        <f t="shared" si="334"/>
        <v>45006</v>
      </c>
      <c r="B957" s="69">
        <f t="shared" ca="1" si="319"/>
        <v>1446.366859</v>
      </c>
      <c r="C957" s="6">
        <f t="shared" si="320"/>
        <v>1000</v>
      </c>
      <c r="D957" s="12">
        <f ca="1">IF(A957&lt;$B$1,VLOOKUP(A957,[1]DI!$A$4:$B$15000,2,FALSE),0)</f>
        <v>0.13650000000000001</v>
      </c>
      <c r="E957" s="13">
        <f t="shared" ca="1" si="321"/>
        <v>1.00050788</v>
      </c>
      <c r="F957" s="13">
        <f ca="1">(TRUNC(PRODUCT($E$12:$E956),16))</f>
        <v>1.21475017956051</v>
      </c>
      <c r="G957" s="13">
        <f t="shared" si="322"/>
        <v>1</v>
      </c>
      <c r="H957" s="13">
        <f t="shared" ca="1" si="323"/>
        <v>1.21475018</v>
      </c>
      <c r="I957" s="12">
        <f t="shared" si="335"/>
        <v>7.0000000000000007E-2</v>
      </c>
      <c r="J957" s="34">
        <f t="shared" si="324"/>
        <v>44061</v>
      </c>
      <c r="K957" s="2">
        <f t="shared" si="325"/>
        <v>650</v>
      </c>
      <c r="L957" s="17">
        <f t="shared" si="326"/>
        <v>650</v>
      </c>
      <c r="M957" s="11">
        <f t="shared" si="327"/>
        <v>1.190670216</v>
      </c>
      <c r="N957" s="11">
        <f t="shared" ca="1" si="328"/>
        <v>1.4463668590000001</v>
      </c>
      <c r="O957" s="17">
        <f t="shared" si="329"/>
        <v>0</v>
      </c>
      <c r="P957" s="13">
        <f t="shared" ca="1" si="330"/>
        <v>446.36685899999998</v>
      </c>
      <c r="Q957" s="20">
        <f t="shared" si="336"/>
        <v>0</v>
      </c>
      <c r="R957" s="13">
        <f t="shared" si="331"/>
        <v>0</v>
      </c>
      <c r="S957" s="4" t="str">
        <f t="shared" si="332"/>
        <v>A+J=</v>
      </c>
      <c r="T957" s="34">
        <f t="shared" si="333"/>
        <v>45383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>
        <f t="shared" si="334"/>
        <v>45007</v>
      </c>
      <c r="B958" s="69">
        <f t="shared" ca="1" si="319"/>
        <v>1447.4900230000001</v>
      </c>
      <c r="C958" s="6">
        <f t="shared" si="320"/>
        <v>1000</v>
      </c>
      <c r="D958" s="12">
        <f ca="1">IF(A958&lt;$B$1,VLOOKUP(A958,[1]DI!$A$4:$B$15000,2,FALSE),0)</f>
        <v>0.13650000000000001</v>
      </c>
      <c r="E958" s="13">
        <f t="shared" ca="1" si="321"/>
        <v>1.00050788</v>
      </c>
      <c r="F958" s="13">
        <f ca="1">(TRUNC(PRODUCT($E$12:$E957),16))</f>
        <v>1.2153671268816999</v>
      </c>
      <c r="G958" s="13">
        <f t="shared" si="322"/>
        <v>1</v>
      </c>
      <c r="H958" s="13">
        <f t="shared" ca="1" si="323"/>
        <v>1.21536713</v>
      </c>
      <c r="I958" s="12">
        <f t="shared" si="335"/>
        <v>7.0000000000000007E-2</v>
      </c>
      <c r="J958" s="34">
        <f t="shared" si="324"/>
        <v>44061</v>
      </c>
      <c r="K958" s="2">
        <f t="shared" si="325"/>
        <v>651</v>
      </c>
      <c r="L958" s="17">
        <f t="shared" si="326"/>
        <v>651</v>
      </c>
      <c r="M958" s="11">
        <f t="shared" si="327"/>
        <v>1.190989938</v>
      </c>
      <c r="N958" s="11">
        <f t="shared" ca="1" si="328"/>
        <v>1.4474900230000001</v>
      </c>
      <c r="O958" s="17">
        <f t="shared" si="329"/>
        <v>0</v>
      </c>
      <c r="P958" s="13">
        <f t="shared" ca="1" si="330"/>
        <v>447.49002300000001</v>
      </c>
      <c r="Q958" s="20">
        <f t="shared" si="336"/>
        <v>0</v>
      </c>
      <c r="R958" s="13">
        <f t="shared" si="331"/>
        <v>0</v>
      </c>
      <c r="S958" s="4" t="str">
        <f t="shared" si="332"/>
        <v>A+J=</v>
      </c>
      <c r="T958" s="34">
        <f t="shared" si="333"/>
        <v>45383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>
        <f t="shared" si="334"/>
        <v>45008</v>
      </c>
      <c r="B959" s="69">
        <f t="shared" ca="1" si="319"/>
        <v>1448.614055</v>
      </c>
      <c r="C959" s="6">
        <f t="shared" si="320"/>
        <v>1000</v>
      </c>
      <c r="D959" s="12">
        <f ca="1">IF(A959&lt;$B$1,VLOOKUP(A959,[1]DI!$A$4:$B$15000,2,FALSE),0)</f>
        <v>0.13650000000000001</v>
      </c>
      <c r="E959" s="13">
        <f t="shared" ca="1" si="321"/>
        <v>1.00050788</v>
      </c>
      <c r="F959" s="13">
        <f ca="1">(TRUNC(PRODUCT($E$12:$E958),16))</f>
        <v>1.21598438753811</v>
      </c>
      <c r="G959" s="13">
        <f t="shared" si="322"/>
        <v>1</v>
      </c>
      <c r="H959" s="13">
        <f t="shared" ca="1" si="323"/>
        <v>1.21598439</v>
      </c>
      <c r="I959" s="12">
        <f t="shared" si="335"/>
        <v>7.0000000000000007E-2</v>
      </c>
      <c r="J959" s="34">
        <f t="shared" si="324"/>
        <v>44061</v>
      </c>
      <c r="K959" s="2">
        <f t="shared" si="325"/>
        <v>652</v>
      </c>
      <c r="L959" s="17">
        <f t="shared" si="326"/>
        <v>652</v>
      </c>
      <c r="M959" s="11">
        <f t="shared" si="327"/>
        <v>1.1913097459999999</v>
      </c>
      <c r="N959" s="11">
        <f t="shared" ca="1" si="328"/>
        <v>1.448614055</v>
      </c>
      <c r="O959" s="17">
        <f t="shared" si="329"/>
        <v>0</v>
      </c>
      <c r="P959" s="13">
        <f t="shared" ca="1" si="330"/>
        <v>448.61405500000001</v>
      </c>
      <c r="Q959" s="20">
        <f t="shared" si="336"/>
        <v>0</v>
      </c>
      <c r="R959" s="13">
        <f t="shared" si="331"/>
        <v>0</v>
      </c>
      <c r="S959" s="4" t="str">
        <f t="shared" si="332"/>
        <v>A+J=</v>
      </c>
      <c r="T959" s="34">
        <f t="shared" si="333"/>
        <v>45383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>
        <f t="shared" si="334"/>
        <v>45009</v>
      </c>
      <c r="B960" s="69">
        <f t="shared" ca="1" si="319"/>
        <v>1449.7389559999999</v>
      </c>
      <c r="C960" s="6">
        <f t="shared" si="320"/>
        <v>1000</v>
      </c>
      <c r="D960" s="12">
        <f ca="1">IF(A960&lt;$B$1,VLOOKUP(A960,[1]DI!$A$4:$B$15000,2,FALSE),0)</f>
        <v>0.13650000000000001</v>
      </c>
      <c r="E960" s="13">
        <f t="shared" ca="1" si="321"/>
        <v>1.00050788</v>
      </c>
      <c r="F960" s="13">
        <f ca="1">(TRUNC(PRODUCT($E$12:$E959),16))</f>
        <v>1.2166019616888499</v>
      </c>
      <c r="G960" s="13">
        <f t="shared" si="322"/>
        <v>1</v>
      </c>
      <c r="H960" s="13">
        <f t="shared" ca="1" si="323"/>
        <v>1.21660196</v>
      </c>
      <c r="I960" s="12">
        <f t="shared" si="335"/>
        <v>7.0000000000000007E-2</v>
      </c>
      <c r="J960" s="34">
        <f t="shared" si="324"/>
        <v>44061</v>
      </c>
      <c r="K960" s="2">
        <f t="shared" si="325"/>
        <v>653</v>
      </c>
      <c r="L960" s="17">
        <f t="shared" si="326"/>
        <v>653</v>
      </c>
      <c r="M960" s="11">
        <f t="shared" si="327"/>
        <v>1.1916296399999999</v>
      </c>
      <c r="N960" s="11">
        <f t="shared" ca="1" si="328"/>
        <v>1.449738956</v>
      </c>
      <c r="O960" s="17">
        <f t="shared" si="329"/>
        <v>0</v>
      </c>
      <c r="P960" s="13">
        <f t="shared" ca="1" si="330"/>
        <v>449.73895599999997</v>
      </c>
      <c r="Q960" s="20">
        <f t="shared" si="336"/>
        <v>0</v>
      </c>
      <c r="R960" s="13">
        <f t="shared" si="331"/>
        <v>0</v>
      </c>
      <c r="S960" s="4" t="str">
        <f t="shared" si="332"/>
        <v>A+J=</v>
      </c>
      <c r="T960" s="34">
        <f t="shared" si="333"/>
        <v>45383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>
        <f t="shared" si="334"/>
        <v>45010</v>
      </c>
      <c r="B961" s="69">
        <f t="shared" ca="1" si="319"/>
        <v>1450.864736</v>
      </c>
      <c r="C961" s="6">
        <f t="shared" si="320"/>
        <v>1000</v>
      </c>
      <c r="D961" s="12">
        <f ca="1">IF(A961&lt;$B$1,VLOOKUP(A961,[1]DI!$A$4:$B$15000,2,FALSE),0)</f>
        <v>0</v>
      </c>
      <c r="E961" s="13">
        <f t="shared" ca="1" si="321"/>
        <v>1</v>
      </c>
      <c r="F961" s="13">
        <f ca="1">(TRUNC(PRODUCT($E$12:$E960),16))</f>
        <v>1.2172198494931501</v>
      </c>
      <c r="G961" s="13">
        <f t="shared" si="322"/>
        <v>1</v>
      </c>
      <c r="H961" s="13">
        <f t="shared" ca="1" si="323"/>
        <v>1.21721985</v>
      </c>
      <c r="I961" s="12">
        <f t="shared" si="335"/>
        <v>7.0000000000000007E-2</v>
      </c>
      <c r="J961" s="34">
        <f t="shared" si="324"/>
        <v>44061</v>
      </c>
      <c r="K961" s="2">
        <f t="shared" si="325"/>
        <v>653</v>
      </c>
      <c r="L961" s="17">
        <f t="shared" si="326"/>
        <v>654</v>
      </c>
      <c r="M961" s="11">
        <f t="shared" si="327"/>
        <v>1.1919496190000001</v>
      </c>
      <c r="N961" s="11">
        <f t="shared" ca="1" si="328"/>
        <v>1.450864736</v>
      </c>
      <c r="O961" s="17">
        <f t="shared" si="329"/>
        <v>0</v>
      </c>
      <c r="P961" s="13">
        <f t="shared" ca="1" si="330"/>
        <v>450.86473599999999</v>
      </c>
      <c r="Q961" s="20">
        <f t="shared" si="336"/>
        <v>0</v>
      </c>
      <c r="R961" s="13">
        <f t="shared" si="331"/>
        <v>0</v>
      </c>
      <c r="S961" s="4" t="str">
        <f t="shared" si="332"/>
        <v>A+J=</v>
      </c>
      <c r="T961" s="34">
        <f t="shared" si="333"/>
        <v>45383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>
        <f t="shared" si="334"/>
        <v>45011</v>
      </c>
      <c r="B962" s="69">
        <f t="shared" ca="1" si="319"/>
        <v>1450.864736</v>
      </c>
      <c r="C962" s="6">
        <f t="shared" si="320"/>
        <v>1000</v>
      </c>
      <c r="D962" s="12">
        <f ca="1">IF(A962&lt;$B$1,VLOOKUP(A962,[1]DI!$A$4:$B$15000,2,FALSE),0)</f>
        <v>0</v>
      </c>
      <c r="E962" s="13">
        <f t="shared" ca="1" si="321"/>
        <v>1</v>
      </c>
      <c r="F962" s="13">
        <f ca="1">(TRUNC(PRODUCT($E$12:$E961),16))</f>
        <v>1.2172198494931501</v>
      </c>
      <c r="G962" s="13">
        <f t="shared" si="322"/>
        <v>1</v>
      </c>
      <c r="H962" s="13">
        <f t="shared" ca="1" si="323"/>
        <v>1.21721985</v>
      </c>
      <c r="I962" s="12">
        <f t="shared" si="335"/>
        <v>7.0000000000000007E-2</v>
      </c>
      <c r="J962" s="34">
        <f t="shared" si="324"/>
        <v>44061</v>
      </c>
      <c r="K962" s="2">
        <f t="shared" si="325"/>
        <v>653</v>
      </c>
      <c r="L962" s="17">
        <f t="shared" si="326"/>
        <v>654</v>
      </c>
      <c r="M962" s="11">
        <f t="shared" si="327"/>
        <v>1.1919496190000001</v>
      </c>
      <c r="N962" s="11">
        <f t="shared" ca="1" si="328"/>
        <v>1.450864736</v>
      </c>
      <c r="O962" s="17">
        <f t="shared" si="329"/>
        <v>0</v>
      </c>
      <c r="P962" s="13">
        <f t="shared" ca="1" si="330"/>
        <v>450.86473599999999</v>
      </c>
      <c r="Q962" s="20">
        <f t="shared" si="336"/>
        <v>0</v>
      </c>
      <c r="R962" s="13">
        <f t="shared" si="331"/>
        <v>0</v>
      </c>
      <c r="S962" s="4" t="str">
        <f t="shared" si="332"/>
        <v>A+J=</v>
      </c>
      <c r="T962" s="34">
        <f t="shared" si="333"/>
        <v>45383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>
        <f t="shared" si="334"/>
        <v>45012</v>
      </c>
      <c r="B963" s="69">
        <f t="shared" ca="1" si="319"/>
        <v>1450.864736</v>
      </c>
      <c r="C963" s="6">
        <f t="shared" si="320"/>
        <v>1000</v>
      </c>
      <c r="D963" s="12">
        <f ca="1">IF(A963&lt;$B$1,VLOOKUP(A963,[1]DI!$A$4:$B$15000,2,FALSE),0)</f>
        <v>0.13650000000000001</v>
      </c>
      <c r="E963" s="13">
        <f t="shared" ca="1" si="321"/>
        <v>1.00050788</v>
      </c>
      <c r="F963" s="13">
        <f ca="1">(TRUNC(PRODUCT($E$12:$E962),16))</f>
        <v>1.2172198494931501</v>
      </c>
      <c r="G963" s="13">
        <f t="shared" si="322"/>
        <v>1</v>
      </c>
      <c r="H963" s="13">
        <f t="shared" ca="1" si="323"/>
        <v>1.21721985</v>
      </c>
      <c r="I963" s="12">
        <f t="shared" si="335"/>
        <v>7.0000000000000007E-2</v>
      </c>
      <c r="J963" s="34">
        <f t="shared" si="324"/>
        <v>44061</v>
      </c>
      <c r="K963" s="2">
        <f t="shared" si="325"/>
        <v>654</v>
      </c>
      <c r="L963" s="17">
        <f t="shared" si="326"/>
        <v>654</v>
      </c>
      <c r="M963" s="11">
        <f t="shared" si="327"/>
        <v>1.1919496190000001</v>
      </c>
      <c r="N963" s="11">
        <f t="shared" ca="1" si="328"/>
        <v>1.450864736</v>
      </c>
      <c r="O963" s="17">
        <f t="shared" si="329"/>
        <v>0</v>
      </c>
      <c r="P963" s="13">
        <f t="shared" ca="1" si="330"/>
        <v>450.86473599999999</v>
      </c>
      <c r="Q963" s="20">
        <f t="shared" si="336"/>
        <v>0</v>
      </c>
      <c r="R963" s="13">
        <f t="shared" si="331"/>
        <v>0</v>
      </c>
      <c r="S963" s="4" t="str">
        <f t="shared" si="332"/>
        <v>A+J=</v>
      </c>
      <c r="T963" s="34">
        <f t="shared" si="333"/>
        <v>45383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>
        <f t="shared" si="334"/>
        <v>45013</v>
      </c>
      <c r="B964" s="69">
        <f t="shared" ca="1" si="319"/>
        <v>1451.9913879999999</v>
      </c>
      <c r="C964" s="6">
        <f t="shared" si="320"/>
        <v>1000</v>
      </c>
      <c r="D964" s="12">
        <f ca="1">IF(A964&lt;$B$1,VLOOKUP(A964,[1]DI!$A$4:$B$15000,2,FALSE),0)</f>
        <v>0.13650000000000001</v>
      </c>
      <c r="E964" s="13">
        <f t="shared" ca="1" si="321"/>
        <v>1.00050788</v>
      </c>
      <c r="F964" s="13">
        <f ca="1">(TRUNC(PRODUCT($E$12:$E963),16))</f>
        <v>1.21783805111031</v>
      </c>
      <c r="G964" s="13">
        <f t="shared" si="322"/>
        <v>1</v>
      </c>
      <c r="H964" s="13">
        <f t="shared" ca="1" si="323"/>
        <v>1.2178380499999999</v>
      </c>
      <c r="I964" s="12">
        <f t="shared" si="335"/>
        <v>7.0000000000000007E-2</v>
      </c>
      <c r="J964" s="34">
        <f t="shared" si="324"/>
        <v>44061</v>
      </c>
      <c r="K964" s="2">
        <f t="shared" si="325"/>
        <v>655</v>
      </c>
      <c r="L964" s="17">
        <f t="shared" si="326"/>
        <v>655</v>
      </c>
      <c r="M964" s="11">
        <f t="shared" si="327"/>
        <v>1.1922696850000001</v>
      </c>
      <c r="N964" s="11">
        <f t="shared" ca="1" si="328"/>
        <v>1.4519913879999999</v>
      </c>
      <c r="O964" s="17">
        <f t="shared" si="329"/>
        <v>0</v>
      </c>
      <c r="P964" s="13">
        <f t="shared" ca="1" si="330"/>
        <v>451.99138799999997</v>
      </c>
      <c r="Q964" s="20">
        <f t="shared" si="336"/>
        <v>0</v>
      </c>
      <c r="R964" s="13">
        <f t="shared" si="331"/>
        <v>0</v>
      </c>
      <c r="S964" s="4" t="str">
        <f t="shared" si="332"/>
        <v>A+J=</v>
      </c>
      <c r="T964" s="34">
        <f t="shared" si="333"/>
        <v>45383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>
        <f t="shared" si="334"/>
        <v>45014</v>
      </c>
      <c r="B965" s="69">
        <f t="shared" ca="1" si="319"/>
        <v>1453.118921</v>
      </c>
      <c r="C965" s="6">
        <f t="shared" si="320"/>
        <v>1000</v>
      </c>
      <c r="D965" s="12">
        <f ca="1">IF(A965&lt;$B$1,VLOOKUP(A965,[1]DI!$A$4:$B$15000,2,FALSE),0)</f>
        <v>0.13650000000000001</v>
      </c>
      <c r="E965" s="13">
        <f t="shared" ca="1" si="321"/>
        <v>1.00050788</v>
      </c>
      <c r="F965" s="13">
        <f ca="1">(TRUNC(PRODUCT($E$12:$E964),16))</f>
        <v>1.21845656669971</v>
      </c>
      <c r="G965" s="13">
        <f t="shared" si="322"/>
        <v>1</v>
      </c>
      <c r="H965" s="13">
        <f t="shared" ca="1" si="323"/>
        <v>1.2184565700000001</v>
      </c>
      <c r="I965" s="12">
        <f t="shared" si="335"/>
        <v>7.0000000000000007E-2</v>
      </c>
      <c r="J965" s="34">
        <f t="shared" si="324"/>
        <v>44061</v>
      </c>
      <c r="K965" s="2">
        <f t="shared" si="325"/>
        <v>656</v>
      </c>
      <c r="L965" s="17">
        <f t="shared" si="326"/>
        <v>656</v>
      </c>
      <c r="M965" s="11">
        <f t="shared" si="327"/>
        <v>1.192589836</v>
      </c>
      <c r="N965" s="11">
        <f t="shared" ca="1" si="328"/>
        <v>1.453118921</v>
      </c>
      <c r="O965" s="17">
        <f t="shared" si="329"/>
        <v>0</v>
      </c>
      <c r="P965" s="13">
        <f t="shared" ca="1" si="330"/>
        <v>453.118921</v>
      </c>
      <c r="Q965" s="20">
        <f t="shared" si="336"/>
        <v>0</v>
      </c>
      <c r="R965" s="13">
        <f t="shared" si="331"/>
        <v>0</v>
      </c>
      <c r="S965" s="4" t="str">
        <f t="shared" si="332"/>
        <v>A+J=</v>
      </c>
      <c r="T965" s="34">
        <f t="shared" si="333"/>
        <v>45383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>
        <f t="shared" si="334"/>
        <v>45015</v>
      </c>
      <c r="B966" s="69">
        <f t="shared" ca="1" si="319"/>
        <v>1454.2473259999999</v>
      </c>
      <c r="C966" s="6">
        <f t="shared" si="320"/>
        <v>1000</v>
      </c>
      <c r="D966" s="12">
        <f ca="1">IF(A966&lt;$B$1,VLOOKUP(A966,[1]DI!$A$4:$B$15000,2,FALSE),0)</f>
        <v>0.13650000000000001</v>
      </c>
      <c r="E966" s="13">
        <f t="shared" ca="1" si="321"/>
        <v>1.00050788</v>
      </c>
      <c r="F966" s="13">
        <f ca="1">(TRUNC(PRODUCT($E$12:$E965),16))</f>
        <v>1.2190753964208001</v>
      </c>
      <c r="G966" s="13">
        <f t="shared" si="322"/>
        <v>1</v>
      </c>
      <c r="H966" s="13">
        <f t="shared" ca="1" si="323"/>
        <v>1.2190753999999999</v>
      </c>
      <c r="I966" s="12">
        <f t="shared" si="335"/>
        <v>7.0000000000000007E-2</v>
      </c>
      <c r="J966" s="34">
        <f t="shared" si="324"/>
        <v>44061</v>
      </c>
      <c r="K966" s="2">
        <f t="shared" si="325"/>
        <v>657</v>
      </c>
      <c r="L966" s="17">
        <f t="shared" si="326"/>
        <v>657</v>
      </c>
      <c r="M966" s="11">
        <f t="shared" si="327"/>
        <v>1.192910074</v>
      </c>
      <c r="N966" s="11">
        <f t="shared" ca="1" si="328"/>
        <v>1.454247326</v>
      </c>
      <c r="O966" s="17">
        <f t="shared" si="329"/>
        <v>0</v>
      </c>
      <c r="P966" s="13">
        <f t="shared" ca="1" si="330"/>
        <v>454.24732599999999</v>
      </c>
      <c r="Q966" s="20">
        <f t="shared" si="336"/>
        <v>0</v>
      </c>
      <c r="R966" s="13">
        <f t="shared" si="331"/>
        <v>0</v>
      </c>
      <c r="S966" s="4" t="str">
        <f t="shared" si="332"/>
        <v>A+J=</v>
      </c>
      <c r="T966" s="34">
        <f t="shared" si="333"/>
        <v>45383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>
        <f t="shared" si="334"/>
        <v>45016</v>
      </c>
      <c r="B967" s="69">
        <f t="shared" ca="1" si="319"/>
        <v>1455.3766000000001</v>
      </c>
      <c r="C967" s="6">
        <f t="shared" si="320"/>
        <v>1000</v>
      </c>
      <c r="D967" s="12">
        <f ca="1">IF(A967&lt;$B$1,VLOOKUP(A967,[1]DI!$A$4:$B$15000,2,FALSE),0)</f>
        <v>0.13650000000000001</v>
      </c>
      <c r="E967" s="13">
        <f t="shared" ca="1" si="321"/>
        <v>1.00050788</v>
      </c>
      <c r="F967" s="13">
        <f ca="1">(TRUNC(PRODUCT($E$12:$E966),16))</f>
        <v>1.2196945404331401</v>
      </c>
      <c r="G967" s="13">
        <f t="shared" si="322"/>
        <v>1</v>
      </c>
      <c r="H967" s="13">
        <f t="shared" ca="1" si="323"/>
        <v>1.2196945400000001</v>
      </c>
      <c r="I967" s="12">
        <f t="shared" si="335"/>
        <v>7.0000000000000007E-2</v>
      </c>
      <c r="J967" s="34">
        <f t="shared" si="324"/>
        <v>44061</v>
      </c>
      <c r="K967" s="2">
        <f t="shared" si="325"/>
        <v>658</v>
      </c>
      <c r="L967" s="17">
        <f t="shared" si="326"/>
        <v>658</v>
      </c>
      <c r="M967" s="11">
        <f t="shared" si="327"/>
        <v>1.193230397</v>
      </c>
      <c r="N967" s="11">
        <f t="shared" ca="1" si="328"/>
        <v>1.4553765999999999</v>
      </c>
      <c r="O967" s="17">
        <f t="shared" si="329"/>
        <v>0</v>
      </c>
      <c r="P967" s="13">
        <f t="shared" ca="1" si="330"/>
        <v>455.3766</v>
      </c>
      <c r="Q967" s="20">
        <f t="shared" si="336"/>
        <v>0</v>
      </c>
      <c r="R967" s="13">
        <f t="shared" si="331"/>
        <v>0</v>
      </c>
      <c r="S967" s="4" t="str">
        <f t="shared" si="332"/>
        <v>A+J=</v>
      </c>
      <c r="T967" s="34">
        <f t="shared" si="333"/>
        <v>45383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>
        <f t="shared" si="334"/>
        <v>45017</v>
      </c>
      <c r="B968" s="69">
        <f t="shared" ref="B968:B995" ca="1" si="337">IF(A968&lt;=TODAY(),C968+P968,IF(AND(A968&gt;TODAY(),A968&lt;=$B$1),IF(VLOOKUP(TODAY(),$A$10:$D$5000,4,FALSE)=0,"n.d",C968+P968),"n.d"))</f>
        <v>1456.5067589999999</v>
      </c>
      <c r="C968" s="6">
        <f t="shared" ref="C968:C995" si="338">(C967-R967)</f>
        <v>1000</v>
      </c>
      <c r="D968" s="12">
        <f ca="1">IF(A968&lt;$B$1,VLOOKUP(A968,[1]DI!$A$4:$B$15000,2,FALSE),0)</f>
        <v>0</v>
      </c>
      <c r="E968" s="13">
        <f t="shared" ref="E968:E995" ca="1" si="339">ROUND(((1+D968)^(1/252)),8)</f>
        <v>1</v>
      </c>
      <c r="F968" s="13">
        <f ca="1">(TRUNC(PRODUCT($E$12:$E967),16))</f>
        <v>1.2203139988963301</v>
      </c>
      <c r="G968" s="13">
        <f t="shared" ref="G968:G995" si="340">IF(O967&gt;0,F967,G967)</f>
        <v>1</v>
      </c>
      <c r="H968" s="13">
        <f t="shared" ref="H968:H995" ca="1" si="341">ROUND(F968/G968,8)</f>
        <v>1.2203139999999999</v>
      </c>
      <c r="I968" s="12">
        <f t="shared" si="335"/>
        <v>7.0000000000000007E-2</v>
      </c>
      <c r="J968" s="34">
        <f t="shared" ref="J968:J995" si="342">IF(O967&gt;0,VLOOKUP(O967,W$12:AG$150,2),J967)</f>
        <v>44061</v>
      </c>
      <c r="K968" s="2">
        <f t="shared" ref="K968:K995" si="343">IF(A968&gt;J968,IF(NETWORKDAYS(J968,A968,$W$21:$W$544)-1=0,1,NETWORKDAYS(J968,A968,$W$21:$W$544)-1),0)</f>
        <v>658</v>
      </c>
      <c r="L968" s="17">
        <f t="shared" ref="L968:L995" si="344">IF(AND(K968=1,K967=1),1,IF(K968&gt;0,IF(K968=K967,K968+1,K968),0))</f>
        <v>659</v>
      </c>
      <c r="M968" s="11">
        <f t="shared" ref="M968:M995" si="345">ROUND((I968+1)^(L968/252),9)</f>
        <v>1.193550807</v>
      </c>
      <c r="N968" s="11">
        <f t="shared" ref="N968:N995" ca="1" si="346">ROUND(H968*M968,9)</f>
        <v>1.456506759</v>
      </c>
      <c r="O968" s="17">
        <f t="shared" ref="O968:O995" si="347">IF(VLOOKUP(A968,X$12:AE$150,8)=VLOOKUP(A967,X$12:AE$150,8),0,VLOOKUP(A968,X$12:AE$150,8))</f>
        <v>0</v>
      </c>
      <c r="P968" s="13">
        <f t="shared" ref="P968:P995" ca="1" si="348">TRUNC(((N968-1)*C968),8)</f>
        <v>456.50675899999999</v>
      </c>
      <c r="Q968" s="20">
        <f t="shared" si="336"/>
        <v>0</v>
      </c>
      <c r="R968" s="13">
        <f t="shared" ref="R968:R995" si="349">IF(Q968&gt;0,TRUNC(Q968*C$12,8),0)</f>
        <v>0</v>
      </c>
      <c r="S968" s="4" t="str">
        <f t="shared" ref="S968:S995" si="350">IF(O967&gt;0,VLOOKUP(O967,W$12:AG$150,10),S967)</f>
        <v>A+J=</v>
      </c>
      <c r="T968" s="34">
        <f t="shared" ref="T968:T995" si="351">IF(O967&gt;0,VLOOKUP(O967,W$12:AG$150,11),T967)</f>
        <v>45383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>
        <f t="shared" si="334"/>
        <v>45018</v>
      </c>
      <c r="B969" s="69">
        <f t="shared" ca="1" si="337"/>
        <v>1456.5067589999999</v>
      </c>
      <c r="C969" s="6">
        <f t="shared" si="338"/>
        <v>1000</v>
      </c>
      <c r="D969" s="12">
        <f ca="1">IF(A969&lt;$B$1,VLOOKUP(A969,[1]DI!$A$4:$B$15000,2,FALSE),0)</f>
        <v>0</v>
      </c>
      <c r="E969" s="13">
        <f t="shared" ca="1" si="339"/>
        <v>1</v>
      </c>
      <c r="F969" s="13">
        <f ca="1">(TRUNC(PRODUCT($E$12:$E968),16))</f>
        <v>1.2203139988963301</v>
      </c>
      <c r="G969" s="13">
        <f t="shared" si="340"/>
        <v>1</v>
      </c>
      <c r="H969" s="13">
        <f t="shared" ca="1" si="341"/>
        <v>1.2203139999999999</v>
      </c>
      <c r="I969" s="12">
        <f t="shared" si="335"/>
        <v>7.0000000000000007E-2</v>
      </c>
      <c r="J969" s="34">
        <f t="shared" si="342"/>
        <v>44061</v>
      </c>
      <c r="K969" s="2">
        <f t="shared" si="343"/>
        <v>658</v>
      </c>
      <c r="L969" s="17">
        <f t="shared" si="344"/>
        <v>659</v>
      </c>
      <c r="M969" s="11">
        <f t="shared" si="345"/>
        <v>1.193550807</v>
      </c>
      <c r="N969" s="11">
        <f t="shared" ca="1" si="346"/>
        <v>1.456506759</v>
      </c>
      <c r="O969" s="17">
        <f t="shared" si="347"/>
        <v>0</v>
      </c>
      <c r="P969" s="13">
        <f t="shared" ca="1" si="348"/>
        <v>456.50675899999999</v>
      </c>
      <c r="Q969" s="20">
        <f t="shared" si="336"/>
        <v>0</v>
      </c>
      <c r="R969" s="13">
        <f t="shared" si="349"/>
        <v>0</v>
      </c>
      <c r="S969" s="4" t="str">
        <f t="shared" si="350"/>
        <v>A+J=</v>
      </c>
      <c r="T969" s="34">
        <f t="shared" si="351"/>
        <v>45383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>
        <f t="shared" si="334"/>
        <v>45019</v>
      </c>
      <c r="B970" s="69">
        <f t="shared" ca="1" si="337"/>
        <v>1456.5067589999999</v>
      </c>
      <c r="C970" s="6">
        <f t="shared" si="338"/>
        <v>1000</v>
      </c>
      <c r="D970" s="12">
        <f ca="1">IF(A970&lt;$B$1,VLOOKUP(A970,[1]DI!$A$4:$B$15000,2,FALSE),0)</f>
        <v>0.13650000000000001</v>
      </c>
      <c r="E970" s="13">
        <f t="shared" ca="1" si="339"/>
        <v>1.00050788</v>
      </c>
      <c r="F970" s="13">
        <f ca="1">(TRUNC(PRODUCT($E$12:$E969),16))</f>
        <v>1.2203139988963301</v>
      </c>
      <c r="G970" s="13">
        <f t="shared" si="340"/>
        <v>1</v>
      </c>
      <c r="H970" s="13">
        <f t="shared" ca="1" si="341"/>
        <v>1.2203139999999999</v>
      </c>
      <c r="I970" s="12">
        <f t="shared" si="335"/>
        <v>7.0000000000000007E-2</v>
      </c>
      <c r="J970" s="34">
        <f t="shared" si="342"/>
        <v>44061</v>
      </c>
      <c r="K970" s="2">
        <f t="shared" si="343"/>
        <v>659</v>
      </c>
      <c r="L970" s="17">
        <f t="shared" si="344"/>
        <v>659</v>
      </c>
      <c r="M970" s="11">
        <f t="shared" si="345"/>
        <v>1.193550807</v>
      </c>
      <c r="N970" s="11">
        <f t="shared" ca="1" si="346"/>
        <v>1.456506759</v>
      </c>
      <c r="O970" s="17">
        <f t="shared" si="347"/>
        <v>0</v>
      </c>
      <c r="P970" s="13">
        <f t="shared" ca="1" si="348"/>
        <v>456.50675899999999</v>
      </c>
      <c r="Q970" s="20">
        <f t="shared" si="336"/>
        <v>0</v>
      </c>
      <c r="R970" s="13">
        <f t="shared" si="349"/>
        <v>0</v>
      </c>
      <c r="S970" s="4" t="str">
        <f t="shared" si="350"/>
        <v>A+J=</v>
      </c>
      <c r="T970" s="34">
        <f t="shared" si="351"/>
        <v>45383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>
        <f t="shared" si="334"/>
        <v>45020</v>
      </c>
      <c r="B971" s="69">
        <f t="shared" ca="1" si="337"/>
        <v>1457.63779</v>
      </c>
      <c r="C971" s="6">
        <f t="shared" si="338"/>
        <v>1000</v>
      </c>
      <c r="D971" s="12">
        <f ca="1">IF(A971&lt;$B$1,VLOOKUP(A971,[1]DI!$A$4:$B$15000,2,FALSE),0)</f>
        <v>0.13650000000000001</v>
      </c>
      <c r="E971" s="13">
        <f t="shared" ca="1" si="339"/>
        <v>1.00050788</v>
      </c>
      <c r="F971" s="13">
        <f ca="1">(TRUNC(PRODUCT($E$12:$E970),16))</f>
        <v>1.2209337719700899</v>
      </c>
      <c r="G971" s="13">
        <f t="shared" si="340"/>
        <v>1</v>
      </c>
      <c r="H971" s="13">
        <f t="shared" ca="1" si="341"/>
        <v>1.22093377</v>
      </c>
      <c r="I971" s="12">
        <f t="shared" si="335"/>
        <v>7.0000000000000007E-2</v>
      </c>
      <c r="J971" s="34">
        <f t="shared" si="342"/>
        <v>44061</v>
      </c>
      <c r="K971" s="2">
        <f t="shared" si="343"/>
        <v>660</v>
      </c>
      <c r="L971" s="17">
        <f t="shared" si="344"/>
        <v>660</v>
      </c>
      <c r="M971" s="11">
        <f t="shared" si="345"/>
        <v>1.193871302</v>
      </c>
      <c r="N971" s="11">
        <f t="shared" ca="1" si="346"/>
        <v>1.4576377899999999</v>
      </c>
      <c r="O971" s="17">
        <f t="shared" si="347"/>
        <v>0</v>
      </c>
      <c r="P971" s="13">
        <f t="shared" ca="1" si="348"/>
        <v>457.63779</v>
      </c>
      <c r="Q971" s="20">
        <f t="shared" si="336"/>
        <v>0</v>
      </c>
      <c r="R971" s="13">
        <f t="shared" si="349"/>
        <v>0</v>
      </c>
      <c r="S971" s="4" t="str">
        <f t="shared" si="350"/>
        <v>A+J=</v>
      </c>
      <c r="T971" s="34">
        <f t="shared" si="351"/>
        <v>45383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>
        <f t="shared" si="334"/>
        <v>45021</v>
      </c>
      <c r="B972" s="69">
        <f t="shared" ca="1" si="337"/>
        <v>1458.7697049999999</v>
      </c>
      <c r="C972" s="6">
        <f t="shared" si="338"/>
        <v>1000</v>
      </c>
      <c r="D972" s="12">
        <f ca="1">IF(A972&lt;$B$1,VLOOKUP(A972,[1]DI!$A$4:$B$15000,2,FALSE),0)</f>
        <v>0.13650000000000001</v>
      </c>
      <c r="E972" s="13">
        <f t="shared" ca="1" si="339"/>
        <v>1.00050788</v>
      </c>
      <c r="F972" s="13">
        <f ca="1">(TRUNC(PRODUCT($E$12:$E971),16))</f>
        <v>1.2215538598141999</v>
      </c>
      <c r="G972" s="13">
        <f t="shared" si="340"/>
        <v>1</v>
      </c>
      <c r="H972" s="13">
        <f t="shared" ca="1" si="341"/>
        <v>1.22155386</v>
      </c>
      <c r="I972" s="12">
        <f t="shared" si="335"/>
        <v>7.0000000000000007E-2</v>
      </c>
      <c r="J972" s="34">
        <f t="shared" si="342"/>
        <v>44061</v>
      </c>
      <c r="K972" s="2">
        <f t="shared" si="343"/>
        <v>661</v>
      </c>
      <c r="L972" s="17">
        <f t="shared" si="344"/>
        <v>661</v>
      </c>
      <c r="M972" s="11">
        <f t="shared" si="345"/>
        <v>1.1941918840000001</v>
      </c>
      <c r="N972" s="11">
        <f t="shared" ca="1" si="346"/>
        <v>1.4587697049999999</v>
      </c>
      <c r="O972" s="17">
        <f t="shared" si="347"/>
        <v>0</v>
      </c>
      <c r="P972" s="13">
        <f t="shared" ca="1" si="348"/>
        <v>458.76970499999999</v>
      </c>
      <c r="Q972" s="20">
        <f t="shared" si="336"/>
        <v>0</v>
      </c>
      <c r="R972" s="13">
        <f t="shared" si="349"/>
        <v>0</v>
      </c>
      <c r="S972" s="4" t="str">
        <f t="shared" si="350"/>
        <v>A+J=</v>
      </c>
      <c r="T972" s="34">
        <f t="shared" si="351"/>
        <v>45383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>
        <f t="shared" ref="A973:A1036" si="352">(A972+1)</f>
        <v>45022</v>
      </c>
      <c r="B973" s="69">
        <f t="shared" ca="1" si="337"/>
        <v>1459.9024939999999</v>
      </c>
      <c r="C973" s="6">
        <f t="shared" si="338"/>
        <v>1000</v>
      </c>
      <c r="D973" s="12">
        <f ca="1">IF(A973&lt;$B$1,VLOOKUP(A973,[1]DI!$A$4:$B$15000,2,FALSE),0)</f>
        <v>0.13650000000000001</v>
      </c>
      <c r="E973" s="13">
        <f t="shared" ca="1" si="339"/>
        <v>1.00050788</v>
      </c>
      <c r="F973" s="13">
        <f ca="1">(TRUNC(PRODUCT($E$12:$E972),16))</f>
        <v>1.2221742625885199</v>
      </c>
      <c r="G973" s="13">
        <f t="shared" si="340"/>
        <v>1</v>
      </c>
      <c r="H973" s="13">
        <f t="shared" ca="1" si="341"/>
        <v>1.2221742600000001</v>
      </c>
      <c r="I973" s="12">
        <f t="shared" ref="I973:I1036" si="353">I972</f>
        <v>7.0000000000000007E-2</v>
      </c>
      <c r="J973" s="34">
        <f t="shared" si="342"/>
        <v>44061</v>
      </c>
      <c r="K973" s="2">
        <f t="shared" si="343"/>
        <v>662</v>
      </c>
      <c r="L973" s="17">
        <f t="shared" si="344"/>
        <v>662</v>
      </c>
      <c r="M973" s="11">
        <f t="shared" si="345"/>
        <v>1.1945125519999999</v>
      </c>
      <c r="N973" s="11">
        <f t="shared" ca="1" si="346"/>
        <v>1.4599024940000001</v>
      </c>
      <c r="O973" s="17">
        <f t="shared" si="347"/>
        <v>0</v>
      </c>
      <c r="P973" s="13">
        <f t="shared" ca="1" si="348"/>
        <v>459.90249399999999</v>
      </c>
      <c r="Q973" s="20">
        <f t="shared" ref="Q973:Q1036" si="354">IF($O973&gt;0,VLOOKUP($O973,$W$12:$AC$19,7),0)</f>
        <v>0</v>
      </c>
      <c r="R973" s="13">
        <f t="shared" si="349"/>
        <v>0</v>
      </c>
      <c r="S973" s="4" t="str">
        <f t="shared" si="350"/>
        <v>A+J=</v>
      </c>
      <c r="T973" s="34">
        <f t="shared" si="351"/>
        <v>45383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>
        <f t="shared" si="352"/>
        <v>45023</v>
      </c>
      <c r="B974" s="69">
        <f t="shared" ca="1" si="337"/>
        <v>1461.036167</v>
      </c>
      <c r="C974" s="6">
        <f t="shared" si="338"/>
        <v>1000</v>
      </c>
      <c r="D974" s="12">
        <f ca="1">IF(A974&lt;$B$1,VLOOKUP(A974,[1]DI!$A$4:$B$15000,2,FALSE),0)</f>
        <v>0</v>
      </c>
      <c r="E974" s="13">
        <f t="shared" ca="1" si="339"/>
        <v>1</v>
      </c>
      <c r="F974" s="13">
        <f ca="1">(TRUNC(PRODUCT($E$12:$E973),16))</f>
        <v>1.22279498045301</v>
      </c>
      <c r="G974" s="13">
        <f t="shared" si="340"/>
        <v>1</v>
      </c>
      <c r="H974" s="13">
        <f t="shared" ca="1" si="341"/>
        <v>1.22279498</v>
      </c>
      <c r="I974" s="12">
        <f t="shared" si="353"/>
        <v>7.0000000000000007E-2</v>
      </c>
      <c r="J974" s="34">
        <f t="shared" si="342"/>
        <v>44061</v>
      </c>
      <c r="K974" s="2">
        <f t="shared" si="343"/>
        <v>662</v>
      </c>
      <c r="L974" s="17">
        <f t="shared" si="344"/>
        <v>663</v>
      </c>
      <c r="M974" s="11">
        <f t="shared" si="345"/>
        <v>1.194833305</v>
      </c>
      <c r="N974" s="11">
        <f t="shared" ca="1" si="346"/>
        <v>1.4610361670000001</v>
      </c>
      <c r="O974" s="17">
        <f t="shared" si="347"/>
        <v>0</v>
      </c>
      <c r="P974" s="13">
        <f t="shared" ca="1" si="348"/>
        <v>461.03616699999998</v>
      </c>
      <c r="Q974" s="20">
        <f t="shared" si="354"/>
        <v>0</v>
      </c>
      <c r="R974" s="13">
        <f t="shared" si="349"/>
        <v>0</v>
      </c>
      <c r="S974" s="4" t="str">
        <f t="shared" si="350"/>
        <v>A+J=</v>
      </c>
      <c r="T974" s="34">
        <f t="shared" si="351"/>
        <v>45383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>
        <f t="shared" si="352"/>
        <v>45024</v>
      </c>
      <c r="B975" s="69">
        <f t="shared" ca="1" si="337"/>
        <v>1461.036167</v>
      </c>
      <c r="C975" s="6">
        <f t="shared" si="338"/>
        <v>1000</v>
      </c>
      <c r="D975" s="12">
        <f ca="1">IF(A975&lt;$B$1,VLOOKUP(A975,[1]DI!$A$4:$B$15000,2,FALSE),0)</f>
        <v>0</v>
      </c>
      <c r="E975" s="13">
        <f t="shared" ca="1" si="339"/>
        <v>1</v>
      </c>
      <c r="F975" s="13">
        <f ca="1">(TRUNC(PRODUCT($E$12:$E974),16))</f>
        <v>1.22279498045301</v>
      </c>
      <c r="G975" s="13">
        <f t="shared" si="340"/>
        <v>1</v>
      </c>
      <c r="H975" s="13">
        <f t="shared" ca="1" si="341"/>
        <v>1.22279498</v>
      </c>
      <c r="I975" s="12">
        <f t="shared" si="353"/>
        <v>7.0000000000000007E-2</v>
      </c>
      <c r="J975" s="34">
        <f t="shared" si="342"/>
        <v>44061</v>
      </c>
      <c r="K975" s="2">
        <f t="shared" si="343"/>
        <v>662</v>
      </c>
      <c r="L975" s="17">
        <f t="shared" si="344"/>
        <v>663</v>
      </c>
      <c r="M975" s="11">
        <f t="shared" si="345"/>
        <v>1.194833305</v>
      </c>
      <c r="N975" s="11">
        <f t="shared" ca="1" si="346"/>
        <v>1.4610361670000001</v>
      </c>
      <c r="O975" s="17">
        <f t="shared" si="347"/>
        <v>0</v>
      </c>
      <c r="P975" s="13">
        <f t="shared" ca="1" si="348"/>
        <v>461.03616699999998</v>
      </c>
      <c r="Q975" s="20">
        <f t="shared" si="354"/>
        <v>0</v>
      </c>
      <c r="R975" s="13">
        <f t="shared" si="349"/>
        <v>0</v>
      </c>
      <c r="S975" s="4" t="str">
        <f t="shared" si="350"/>
        <v>A+J=</v>
      </c>
      <c r="T975" s="34">
        <f t="shared" si="351"/>
        <v>45383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>
        <f t="shared" si="352"/>
        <v>45025</v>
      </c>
      <c r="B976" s="69">
        <f t="shared" ca="1" si="337"/>
        <v>1461.036167</v>
      </c>
      <c r="C976" s="6">
        <f t="shared" si="338"/>
        <v>1000</v>
      </c>
      <c r="D976" s="12">
        <f ca="1">IF(A976&lt;$B$1,VLOOKUP(A976,[1]DI!$A$4:$B$15000,2,FALSE),0)</f>
        <v>0</v>
      </c>
      <c r="E976" s="13">
        <f t="shared" ca="1" si="339"/>
        <v>1</v>
      </c>
      <c r="F976" s="13">
        <f ca="1">(TRUNC(PRODUCT($E$12:$E975),16))</f>
        <v>1.22279498045301</v>
      </c>
      <c r="G976" s="13">
        <f t="shared" si="340"/>
        <v>1</v>
      </c>
      <c r="H976" s="13">
        <f t="shared" ca="1" si="341"/>
        <v>1.22279498</v>
      </c>
      <c r="I976" s="12">
        <f t="shared" si="353"/>
        <v>7.0000000000000007E-2</v>
      </c>
      <c r="J976" s="34">
        <f t="shared" si="342"/>
        <v>44061</v>
      </c>
      <c r="K976" s="2">
        <f t="shared" si="343"/>
        <v>662</v>
      </c>
      <c r="L976" s="17">
        <f t="shared" si="344"/>
        <v>663</v>
      </c>
      <c r="M976" s="11">
        <f t="shared" si="345"/>
        <v>1.194833305</v>
      </c>
      <c r="N976" s="11">
        <f t="shared" ca="1" si="346"/>
        <v>1.4610361670000001</v>
      </c>
      <c r="O976" s="17">
        <f t="shared" si="347"/>
        <v>0</v>
      </c>
      <c r="P976" s="13">
        <f t="shared" ca="1" si="348"/>
        <v>461.03616699999998</v>
      </c>
      <c r="Q976" s="20">
        <f t="shared" si="354"/>
        <v>0</v>
      </c>
      <c r="R976" s="13">
        <f t="shared" si="349"/>
        <v>0</v>
      </c>
      <c r="S976" s="4" t="str">
        <f t="shared" si="350"/>
        <v>A+J=</v>
      </c>
      <c r="T976" s="34">
        <f t="shared" si="351"/>
        <v>45383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>
        <f t="shared" si="352"/>
        <v>45026</v>
      </c>
      <c r="B977" s="69">
        <f t="shared" ca="1" si="337"/>
        <v>1461.036167</v>
      </c>
      <c r="C977" s="6">
        <f t="shared" si="338"/>
        <v>1000</v>
      </c>
      <c r="D977" s="12">
        <f ca="1">IF(A977&lt;$B$1,VLOOKUP(A977,[1]DI!$A$4:$B$15000,2,FALSE),0)</f>
        <v>0.13650000000000001</v>
      </c>
      <c r="E977" s="13">
        <f t="shared" ca="1" si="339"/>
        <v>1.00050788</v>
      </c>
      <c r="F977" s="13">
        <f ca="1">(TRUNC(PRODUCT($E$12:$E976),16))</f>
        <v>1.22279498045301</v>
      </c>
      <c r="G977" s="13">
        <f t="shared" si="340"/>
        <v>1</v>
      </c>
      <c r="H977" s="13">
        <f t="shared" ca="1" si="341"/>
        <v>1.22279498</v>
      </c>
      <c r="I977" s="12">
        <f t="shared" si="353"/>
        <v>7.0000000000000007E-2</v>
      </c>
      <c r="J977" s="34">
        <f t="shared" si="342"/>
        <v>44061</v>
      </c>
      <c r="K977" s="2">
        <f t="shared" si="343"/>
        <v>663</v>
      </c>
      <c r="L977" s="17">
        <f t="shared" si="344"/>
        <v>663</v>
      </c>
      <c r="M977" s="11">
        <f t="shared" si="345"/>
        <v>1.194833305</v>
      </c>
      <c r="N977" s="11">
        <f t="shared" ca="1" si="346"/>
        <v>1.4610361670000001</v>
      </c>
      <c r="O977" s="17">
        <f t="shared" si="347"/>
        <v>0</v>
      </c>
      <c r="P977" s="13">
        <f t="shared" ca="1" si="348"/>
        <v>461.03616699999998</v>
      </c>
      <c r="Q977" s="20">
        <f t="shared" si="354"/>
        <v>0</v>
      </c>
      <c r="R977" s="13">
        <f t="shared" si="349"/>
        <v>0</v>
      </c>
      <c r="S977" s="4" t="str">
        <f t="shared" si="350"/>
        <v>A+J=</v>
      </c>
      <c r="T977" s="34">
        <f t="shared" si="351"/>
        <v>45383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>
        <f t="shared" si="352"/>
        <v>45027</v>
      </c>
      <c r="B978" s="69">
        <f t="shared" ca="1" si="337"/>
        <v>1462.170715</v>
      </c>
      <c r="C978" s="6">
        <f t="shared" si="338"/>
        <v>1000</v>
      </c>
      <c r="D978" s="12">
        <f ca="1">IF(A978&lt;$B$1,VLOOKUP(A978,[1]DI!$A$4:$B$15000,2,FALSE),0)</f>
        <v>0.13650000000000001</v>
      </c>
      <c r="E978" s="13">
        <f t="shared" ca="1" si="339"/>
        <v>1.00050788</v>
      </c>
      <c r="F978" s="13">
        <f ca="1">(TRUNC(PRODUCT($E$12:$E977),16))</f>
        <v>1.2234160135676799</v>
      </c>
      <c r="G978" s="13">
        <f t="shared" si="340"/>
        <v>1</v>
      </c>
      <c r="H978" s="13">
        <f t="shared" ca="1" si="341"/>
        <v>1.22341601</v>
      </c>
      <c r="I978" s="12">
        <f t="shared" si="353"/>
        <v>7.0000000000000007E-2</v>
      </c>
      <c r="J978" s="34">
        <f t="shared" si="342"/>
        <v>44061</v>
      </c>
      <c r="K978" s="2">
        <f t="shared" si="343"/>
        <v>664</v>
      </c>
      <c r="L978" s="17">
        <f t="shared" si="344"/>
        <v>664</v>
      </c>
      <c r="M978" s="11">
        <f t="shared" si="345"/>
        <v>1.1951541450000001</v>
      </c>
      <c r="N978" s="11">
        <f t="shared" ca="1" si="346"/>
        <v>1.4621707150000001</v>
      </c>
      <c r="O978" s="17">
        <f t="shared" si="347"/>
        <v>0</v>
      </c>
      <c r="P978" s="13">
        <f t="shared" ca="1" si="348"/>
        <v>462.17071499999997</v>
      </c>
      <c r="Q978" s="20">
        <f t="shared" si="354"/>
        <v>0</v>
      </c>
      <c r="R978" s="13">
        <f t="shared" si="349"/>
        <v>0</v>
      </c>
      <c r="S978" s="4" t="str">
        <f t="shared" si="350"/>
        <v>A+J=</v>
      </c>
      <c r="T978" s="34">
        <f t="shared" si="351"/>
        <v>45383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>
        <f t="shared" si="352"/>
        <v>45028</v>
      </c>
      <c r="B979" s="69">
        <f t="shared" ca="1" si="337"/>
        <v>1463.3061499999999</v>
      </c>
      <c r="C979" s="6">
        <f t="shared" si="338"/>
        <v>1000</v>
      </c>
      <c r="D979" s="12">
        <f ca="1">IF(A979&lt;$B$1,VLOOKUP(A979,[1]DI!$A$4:$B$15000,2,FALSE),0)</f>
        <v>0.13650000000000001</v>
      </c>
      <c r="E979" s="13">
        <f t="shared" ca="1" si="339"/>
        <v>1.00050788</v>
      </c>
      <c r="F979" s="13">
        <f ca="1">(TRUNC(PRODUCT($E$12:$E978),16))</f>
        <v>1.2240373620926499</v>
      </c>
      <c r="G979" s="13">
        <f t="shared" si="340"/>
        <v>1</v>
      </c>
      <c r="H979" s="13">
        <f t="shared" ca="1" si="341"/>
        <v>1.2240373600000001</v>
      </c>
      <c r="I979" s="12">
        <f t="shared" si="353"/>
        <v>7.0000000000000007E-2</v>
      </c>
      <c r="J979" s="34">
        <f t="shared" si="342"/>
        <v>44061</v>
      </c>
      <c r="K979" s="2">
        <f t="shared" si="343"/>
        <v>665</v>
      </c>
      <c r="L979" s="17">
        <f t="shared" si="344"/>
        <v>665</v>
      </c>
      <c r="M979" s="11">
        <f t="shared" si="345"/>
        <v>1.1954750709999999</v>
      </c>
      <c r="N979" s="11">
        <f t="shared" ca="1" si="346"/>
        <v>1.46330615</v>
      </c>
      <c r="O979" s="17">
        <f t="shared" si="347"/>
        <v>0</v>
      </c>
      <c r="P979" s="13">
        <f t="shared" ca="1" si="348"/>
        <v>463.30615</v>
      </c>
      <c r="Q979" s="20">
        <f t="shared" si="354"/>
        <v>0</v>
      </c>
      <c r="R979" s="13">
        <f t="shared" si="349"/>
        <v>0</v>
      </c>
      <c r="S979" s="4" t="str">
        <f t="shared" si="350"/>
        <v>A+J=</v>
      </c>
      <c r="T979" s="34">
        <f t="shared" si="351"/>
        <v>45383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>
        <f t="shared" si="352"/>
        <v>45029</v>
      </c>
      <c r="B980" s="69">
        <f t="shared" ca="1" si="337"/>
        <v>1464.442472</v>
      </c>
      <c r="C980" s="6">
        <f t="shared" si="338"/>
        <v>1000</v>
      </c>
      <c r="D980" s="12">
        <f ca="1">IF(A980&lt;$B$1,VLOOKUP(A980,[1]DI!$A$4:$B$15000,2,FALSE),0)</f>
        <v>0.13650000000000001</v>
      </c>
      <c r="E980" s="13">
        <f t="shared" ca="1" si="339"/>
        <v>1.00050788</v>
      </c>
      <c r="F980" s="13">
        <f ca="1">(TRUNC(PRODUCT($E$12:$E979),16))</f>
        <v>1.2246590261881101</v>
      </c>
      <c r="G980" s="13">
        <f t="shared" si="340"/>
        <v>1</v>
      </c>
      <c r="H980" s="13">
        <f t="shared" ca="1" si="341"/>
        <v>1.22465903</v>
      </c>
      <c r="I980" s="12">
        <f t="shared" si="353"/>
        <v>7.0000000000000007E-2</v>
      </c>
      <c r="J980" s="34">
        <f t="shared" si="342"/>
        <v>44061</v>
      </c>
      <c r="K980" s="2">
        <f t="shared" si="343"/>
        <v>666</v>
      </c>
      <c r="L980" s="17">
        <f t="shared" si="344"/>
        <v>666</v>
      </c>
      <c r="M980" s="11">
        <f t="shared" si="345"/>
        <v>1.1957960839999999</v>
      </c>
      <c r="N980" s="11">
        <f t="shared" ca="1" si="346"/>
        <v>1.464442472</v>
      </c>
      <c r="O980" s="17">
        <f t="shared" si="347"/>
        <v>0</v>
      </c>
      <c r="P980" s="13">
        <f t="shared" ca="1" si="348"/>
        <v>464.44247200000001</v>
      </c>
      <c r="Q980" s="20">
        <f t="shared" si="354"/>
        <v>0</v>
      </c>
      <c r="R980" s="13">
        <f t="shared" si="349"/>
        <v>0</v>
      </c>
      <c r="S980" s="4" t="str">
        <f t="shared" si="350"/>
        <v>A+J=</v>
      </c>
      <c r="T980" s="34">
        <f t="shared" si="351"/>
        <v>45383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>
        <f t="shared" si="352"/>
        <v>45030</v>
      </c>
      <c r="B981" s="69">
        <f t="shared" ca="1" si="337"/>
        <v>1465.579669</v>
      </c>
      <c r="C981" s="6">
        <f t="shared" si="338"/>
        <v>1000</v>
      </c>
      <c r="D981" s="12">
        <f ca="1">IF(A981&lt;$B$1,VLOOKUP(A981,[1]DI!$A$4:$B$15000,2,FALSE),0)</f>
        <v>0.13650000000000001</v>
      </c>
      <c r="E981" s="13">
        <f t="shared" ca="1" si="339"/>
        <v>1.00050788</v>
      </c>
      <c r="F981" s="13">
        <f ca="1">(TRUNC(PRODUCT($E$12:$E980),16))</f>
        <v>1.22528100601433</v>
      </c>
      <c r="G981" s="13">
        <f t="shared" si="340"/>
        <v>1</v>
      </c>
      <c r="H981" s="13">
        <f t="shared" ca="1" si="341"/>
        <v>1.22528101</v>
      </c>
      <c r="I981" s="12">
        <f t="shared" si="353"/>
        <v>7.0000000000000007E-2</v>
      </c>
      <c r="J981" s="34">
        <f t="shared" si="342"/>
        <v>44061</v>
      </c>
      <c r="K981" s="2">
        <f t="shared" si="343"/>
        <v>667</v>
      </c>
      <c r="L981" s="17">
        <f t="shared" si="344"/>
        <v>667</v>
      </c>
      <c r="M981" s="11">
        <f t="shared" si="345"/>
        <v>1.1961171820000001</v>
      </c>
      <c r="N981" s="11">
        <f t="shared" ca="1" si="346"/>
        <v>1.465579669</v>
      </c>
      <c r="O981" s="17">
        <f t="shared" si="347"/>
        <v>0</v>
      </c>
      <c r="P981" s="13">
        <f t="shared" ca="1" si="348"/>
        <v>465.57966900000002</v>
      </c>
      <c r="Q981" s="20">
        <f t="shared" si="354"/>
        <v>0</v>
      </c>
      <c r="R981" s="13">
        <f t="shared" si="349"/>
        <v>0</v>
      </c>
      <c r="S981" s="4" t="str">
        <f t="shared" si="350"/>
        <v>A+J=</v>
      </c>
      <c r="T981" s="34">
        <f t="shared" si="351"/>
        <v>45383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>
        <f t="shared" si="352"/>
        <v>45031</v>
      </c>
      <c r="B982" s="69">
        <f t="shared" ca="1" si="337"/>
        <v>1466.717742</v>
      </c>
      <c r="C982" s="6">
        <f t="shared" si="338"/>
        <v>1000</v>
      </c>
      <c r="D982" s="12">
        <f ca="1">IF(A982&lt;$B$1,VLOOKUP(A982,[1]DI!$A$4:$B$15000,2,FALSE),0)</f>
        <v>0</v>
      </c>
      <c r="E982" s="13">
        <f t="shared" ca="1" si="339"/>
        <v>1</v>
      </c>
      <c r="F982" s="13">
        <f ca="1">(TRUNC(PRODUCT($E$12:$E981),16))</f>
        <v>1.2259033017316701</v>
      </c>
      <c r="G982" s="13">
        <f t="shared" si="340"/>
        <v>1</v>
      </c>
      <c r="H982" s="13">
        <f t="shared" ca="1" si="341"/>
        <v>1.2259032999999999</v>
      </c>
      <c r="I982" s="12">
        <f t="shared" si="353"/>
        <v>7.0000000000000007E-2</v>
      </c>
      <c r="J982" s="34">
        <f t="shared" si="342"/>
        <v>44061</v>
      </c>
      <c r="K982" s="2">
        <f t="shared" si="343"/>
        <v>667</v>
      </c>
      <c r="L982" s="17">
        <f t="shared" si="344"/>
        <v>668</v>
      </c>
      <c r="M982" s="11">
        <f t="shared" si="345"/>
        <v>1.1964383670000001</v>
      </c>
      <c r="N982" s="11">
        <f t="shared" ca="1" si="346"/>
        <v>1.4667177419999999</v>
      </c>
      <c r="O982" s="17">
        <f t="shared" si="347"/>
        <v>0</v>
      </c>
      <c r="P982" s="13">
        <f t="shared" ca="1" si="348"/>
        <v>466.71774199999999</v>
      </c>
      <c r="Q982" s="20">
        <f t="shared" si="354"/>
        <v>0</v>
      </c>
      <c r="R982" s="13">
        <f t="shared" si="349"/>
        <v>0</v>
      </c>
      <c r="S982" s="4" t="str">
        <f t="shared" si="350"/>
        <v>A+J=</v>
      </c>
      <c r="T982" s="34">
        <f t="shared" si="351"/>
        <v>45383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>
        <f t="shared" si="352"/>
        <v>45032</v>
      </c>
      <c r="B983" s="69">
        <f t="shared" ca="1" si="337"/>
        <v>1466.717742</v>
      </c>
      <c r="C983" s="6">
        <f t="shared" si="338"/>
        <v>1000</v>
      </c>
      <c r="D983" s="12">
        <f ca="1">IF(A983&lt;$B$1,VLOOKUP(A983,[1]DI!$A$4:$B$15000,2,FALSE),0)</f>
        <v>0</v>
      </c>
      <c r="E983" s="13">
        <f t="shared" ca="1" si="339"/>
        <v>1</v>
      </c>
      <c r="F983" s="13">
        <f ca="1">(TRUNC(PRODUCT($E$12:$E982),16))</f>
        <v>1.2259033017316701</v>
      </c>
      <c r="G983" s="13">
        <f t="shared" si="340"/>
        <v>1</v>
      </c>
      <c r="H983" s="13">
        <f t="shared" ca="1" si="341"/>
        <v>1.2259032999999999</v>
      </c>
      <c r="I983" s="12">
        <f t="shared" si="353"/>
        <v>7.0000000000000007E-2</v>
      </c>
      <c r="J983" s="34">
        <f t="shared" si="342"/>
        <v>44061</v>
      </c>
      <c r="K983" s="2">
        <f t="shared" si="343"/>
        <v>667</v>
      </c>
      <c r="L983" s="17">
        <f t="shared" si="344"/>
        <v>668</v>
      </c>
      <c r="M983" s="11">
        <f t="shared" si="345"/>
        <v>1.1964383670000001</v>
      </c>
      <c r="N983" s="11">
        <f t="shared" ca="1" si="346"/>
        <v>1.4667177419999999</v>
      </c>
      <c r="O983" s="17">
        <f t="shared" si="347"/>
        <v>0</v>
      </c>
      <c r="P983" s="13">
        <f t="shared" ca="1" si="348"/>
        <v>466.71774199999999</v>
      </c>
      <c r="Q983" s="20">
        <f t="shared" si="354"/>
        <v>0</v>
      </c>
      <c r="R983" s="13">
        <f t="shared" si="349"/>
        <v>0</v>
      </c>
      <c r="S983" s="4" t="str">
        <f t="shared" si="350"/>
        <v>A+J=</v>
      </c>
      <c r="T983" s="34">
        <f t="shared" si="351"/>
        <v>45383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>
        <f t="shared" si="352"/>
        <v>45033</v>
      </c>
      <c r="B984" s="69">
        <f t="shared" ca="1" si="337"/>
        <v>1466.717742</v>
      </c>
      <c r="C984" s="6">
        <f t="shared" si="338"/>
        <v>1000</v>
      </c>
      <c r="D984" s="12">
        <f ca="1">IF(A984&lt;$B$1,VLOOKUP(A984,[1]DI!$A$4:$B$15000,2,FALSE),0)</f>
        <v>0.13650000000000001</v>
      </c>
      <c r="E984" s="13">
        <f t="shared" ca="1" si="339"/>
        <v>1.00050788</v>
      </c>
      <c r="F984" s="13">
        <f ca="1">(TRUNC(PRODUCT($E$12:$E983),16))</f>
        <v>1.2259033017316701</v>
      </c>
      <c r="G984" s="13">
        <f t="shared" si="340"/>
        <v>1</v>
      </c>
      <c r="H984" s="13">
        <f t="shared" ca="1" si="341"/>
        <v>1.2259032999999999</v>
      </c>
      <c r="I984" s="12">
        <f t="shared" si="353"/>
        <v>7.0000000000000007E-2</v>
      </c>
      <c r="J984" s="34">
        <f t="shared" si="342"/>
        <v>44061</v>
      </c>
      <c r="K984" s="2">
        <f t="shared" si="343"/>
        <v>668</v>
      </c>
      <c r="L984" s="17">
        <f t="shared" si="344"/>
        <v>668</v>
      </c>
      <c r="M984" s="11">
        <f t="shared" si="345"/>
        <v>1.1964383670000001</v>
      </c>
      <c r="N984" s="11">
        <f t="shared" ca="1" si="346"/>
        <v>1.4667177419999999</v>
      </c>
      <c r="O984" s="17">
        <f t="shared" si="347"/>
        <v>0</v>
      </c>
      <c r="P984" s="13">
        <f t="shared" ca="1" si="348"/>
        <v>466.71774199999999</v>
      </c>
      <c r="Q984" s="20">
        <f t="shared" si="354"/>
        <v>0</v>
      </c>
      <c r="R984" s="13">
        <f t="shared" si="349"/>
        <v>0</v>
      </c>
      <c r="S984" s="4" t="str">
        <f t="shared" si="350"/>
        <v>A+J=</v>
      </c>
      <c r="T984" s="34">
        <f t="shared" si="351"/>
        <v>45383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>
        <f t="shared" si="352"/>
        <v>45034</v>
      </c>
      <c r="B985" s="69">
        <f t="shared" ca="1" si="337"/>
        <v>1467.856704</v>
      </c>
      <c r="C985" s="6">
        <f t="shared" si="338"/>
        <v>1000</v>
      </c>
      <c r="D985" s="12">
        <f ca="1">IF(A985&lt;$B$1,VLOOKUP(A985,[1]DI!$A$4:$B$15000,2,FALSE),0)</f>
        <v>0.13650000000000001</v>
      </c>
      <c r="E985" s="13">
        <f t="shared" ca="1" si="339"/>
        <v>1.00050788</v>
      </c>
      <c r="F985" s="13">
        <f ca="1">(TRUNC(PRODUCT($E$12:$E984),16))</f>
        <v>1.22652591350055</v>
      </c>
      <c r="G985" s="13">
        <f t="shared" si="340"/>
        <v>1</v>
      </c>
      <c r="H985" s="13">
        <f t="shared" ca="1" si="341"/>
        <v>1.2265259100000001</v>
      </c>
      <c r="I985" s="12">
        <f t="shared" si="353"/>
        <v>7.0000000000000007E-2</v>
      </c>
      <c r="J985" s="34">
        <f t="shared" si="342"/>
        <v>44061</v>
      </c>
      <c r="K985" s="2">
        <f t="shared" si="343"/>
        <v>669</v>
      </c>
      <c r="L985" s="17">
        <f t="shared" si="344"/>
        <v>669</v>
      </c>
      <c r="M985" s="11">
        <f t="shared" si="345"/>
        <v>1.1967596380000001</v>
      </c>
      <c r="N985" s="11">
        <f t="shared" ca="1" si="346"/>
        <v>1.4678567039999999</v>
      </c>
      <c r="O985" s="17">
        <f t="shared" si="347"/>
        <v>0</v>
      </c>
      <c r="P985" s="13">
        <f t="shared" ca="1" si="348"/>
        <v>467.85670399999998</v>
      </c>
      <c r="Q985" s="20">
        <f t="shared" si="354"/>
        <v>0</v>
      </c>
      <c r="R985" s="13">
        <f t="shared" si="349"/>
        <v>0</v>
      </c>
      <c r="S985" s="4" t="str">
        <f t="shared" si="350"/>
        <v>A+J=</v>
      </c>
      <c r="T985" s="34">
        <f t="shared" si="351"/>
        <v>45383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>
        <f t="shared" si="352"/>
        <v>45035</v>
      </c>
      <c r="B986" s="69">
        <f t="shared" ca="1" si="337"/>
        <v>1468.9965540000001</v>
      </c>
      <c r="C986" s="6">
        <f t="shared" si="338"/>
        <v>1000</v>
      </c>
      <c r="D986" s="12">
        <f ca="1">IF(A986&lt;$B$1,VLOOKUP(A986,[1]DI!$A$4:$B$15000,2,FALSE),0)</f>
        <v>0.13650000000000001</v>
      </c>
      <c r="E986" s="13">
        <f t="shared" ca="1" si="339"/>
        <v>1.00050788</v>
      </c>
      <c r="F986" s="13">
        <f ca="1">(TRUNC(PRODUCT($E$12:$E985),16))</f>
        <v>1.2271488414814999</v>
      </c>
      <c r="G986" s="13">
        <f t="shared" si="340"/>
        <v>1</v>
      </c>
      <c r="H986" s="13">
        <f t="shared" ca="1" si="341"/>
        <v>1.2271488399999999</v>
      </c>
      <c r="I986" s="12">
        <f t="shared" si="353"/>
        <v>7.0000000000000007E-2</v>
      </c>
      <c r="J986" s="34">
        <f t="shared" si="342"/>
        <v>44061</v>
      </c>
      <c r="K986" s="2">
        <f t="shared" si="343"/>
        <v>670</v>
      </c>
      <c r="L986" s="17">
        <f t="shared" si="344"/>
        <v>670</v>
      </c>
      <c r="M986" s="11">
        <f t="shared" si="345"/>
        <v>1.1970809950000001</v>
      </c>
      <c r="N986" s="11">
        <f t="shared" ca="1" si="346"/>
        <v>1.4689965540000001</v>
      </c>
      <c r="O986" s="17">
        <f t="shared" si="347"/>
        <v>0</v>
      </c>
      <c r="P986" s="13">
        <f t="shared" ca="1" si="348"/>
        <v>468.996554</v>
      </c>
      <c r="Q986" s="20">
        <f t="shared" si="354"/>
        <v>0</v>
      </c>
      <c r="R986" s="13">
        <f t="shared" si="349"/>
        <v>0</v>
      </c>
      <c r="S986" s="4" t="str">
        <f t="shared" si="350"/>
        <v>A+J=</v>
      </c>
      <c r="T986" s="34">
        <f t="shared" si="351"/>
        <v>45383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>
        <f t="shared" si="352"/>
        <v>45036</v>
      </c>
      <c r="B987" s="69">
        <f t="shared" ca="1" si="337"/>
        <v>1470.1372940000001</v>
      </c>
      <c r="C987" s="6">
        <f t="shared" si="338"/>
        <v>1000</v>
      </c>
      <c r="D987" s="12">
        <f ca="1">IF(A987&lt;$B$1,VLOOKUP(A987,[1]DI!$A$4:$B$15000,2,FALSE),0)</f>
        <v>0.13650000000000001</v>
      </c>
      <c r="E987" s="13">
        <f t="shared" ca="1" si="339"/>
        <v>1.00050788</v>
      </c>
      <c r="F987" s="13">
        <f ca="1">(TRUNC(PRODUCT($E$12:$E986),16))</f>
        <v>1.22777208583511</v>
      </c>
      <c r="G987" s="13">
        <f t="shared" si="340"/>
        <v>1</v>
      </c>
      <c r="H987" s="13">
        <f t="shared" ca="1" si="341"/>
        <v>1.22777209</v>
      </c>
      <c r="I987" s="12">
        <f t="shared" si="353"/>
        <v>7.0000000000000007E-2</v>
      </c>
      <c r="J987" s="34">
        <f t="shared" si="342"/>
        <v>44061</v>
      </c>
      <c r="K987" s="2">
        <f t="shared" si="343"/>
        <v>671</v>
      </c>
      <c r="L987" s="17">
        <f t="shared" si="344"/>
        <v>671</v>
      </c>
      <c r="M987" s="11">
        <f t="shared" si="345"/>
        <v>1.1974024379999999</v>
      </c>
      <c r="N987" s="11">
        <f t="shared" ca="1" si="346"/>
        <v>1.4701372939999999</v>
      </c>
      <c r="O987" s="17">
        <f t="shared" si="347"/>
        <v>0</v>
      </c>
      <c r="P987" s="13">
        <f t="shared" ca="1" si="348"/>
        <v>470.137294</v>
      </c>
      <c r="Q987" s="20">
        <f t="shared" si="354"/>
        <v>0</v>
      </c>
      <c r="R987" s="13">
        <f t="shared" si="349"/>
        <v>0</v>
      </c>
      <c r="S987" s="4" t="str">
        <f t="shared" si="350"/>
        <v>A+J=</v>
      </c>
      <c r="T987" s="34">
        <f t="shared" si="351"/>
        <v>45383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>
        <f t="shared" si="352"/>
        <v>45037</v>
      </c>
      <c r="B988" s="69">
        <f t="shared" ca="1" si="337"/>
        <v>1471.278912</v>
      </c>
      <c r="C988" s="6">
        <f t="shared" si="338"/>
        <v>1000</v>
      </c>
      <c r="D988" s="12">
        <f ca="1">IF(A988&lt;$B$1,VLOOKUP(A988,[1]DI!$A$4:$B$15000,2,FALSE),0)</f>
        <v>0</v>
      </c>
      <c r="E988" s="13">
        <f t="shared" ca="1" si="339"/>
        <v>1</v>
      </c>
      <c r="F988" s="13">
        <f ca="1">(TRUNC(PRODUCT($E$12:$E987),16))</f>
        <v>1.22839564672206</v>
      </c>
      <c r="G988" s="13">
        <f t="shared" si="340"/>
        <v>1</v>
      </c>
      <c r="H988" s="13">
        <f t="shared" ca="1" si="341"/>
        <v>1.22839565</v>
      </c>
      <c r="I988" s="12">
        <f t="shared" si="353"/>
        <v>7.0000000000000007E-2</v>
      </c>
      <c r="J988" s="34">
        <f t="shared" si="342"/>
        <v>44061</v>
      </c>
      <c r="K988" s="2">
        <f t="shared" si="343"/>
        <v>671</v>
      </c>
      <c r="L988" s="17">
        <f t="shared" si="344"/>
        <v>672</v>
      </c>
      <c r="M988" s="11">
        <f t="shared" si="345"/>
        <v>1.197723968</v>
      </c>
      <c r="N988" s="11">
        <f t="shared" ca="1" si="346"/>
        <v>1.471278912</v>
      </c>
      <c r="O988" s="17">
        <f t="shared" si="347"/>
        <v>0</v>
      </c>
      <c r="P988" s="13">
        <f t="shared" ca="1" si="348"/>
        <v>471.27891199999999</v>
      </c>
      <c r="Q988" s="20">
        <f t="shared" si="354"/>
        <v>0</v>
      </c>
      <c r="R988" s="13">
        <f t="shared" si="349"/>
        <v>0</v>
      </c>
      <c r="S988" s="4" t="str">
        <f t="shared" si="350"/>
        <v>A+J=</v>
      </c>
      <c r="T988" s="34">
        <f t="shared" si="351"/>
        <v>45383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>
        <f t="shared" si="352"/>
        <v>45038</v>
      </c>
      <c r="B989" s="69">
        <f t="shared" ca="1" si="337"/>
        <v>1471.278912</v>
      </c>
      <c r="C989" s="6">
        <f t="shared" si="338"/>
        <v>1000</v>
      </c>
      <c r="D989" s="12">
        <f ca="1">IF(A989&lt;$B$1,VLOOKUP(A989,[1]DI!$A$4:$B$15000,2,FALSE),0)</f>
        <v>0</v>
      </c>
      <c r="E989" s="13">
        <f t="shared" ca="1" si="339"/>
        <v>1</v>
      </c>
      <c r="F989" s="13">
        <f ca="1">(TRUNC(PRODUCT($E$12:$E988),16))</f>
        <v>1.22839564672206</v>
      </c>
      <c r="G989" s="13">
        <f t="shared" si="340"/>
        <v>1</v>
      </c>
      <c r="H989" s="13">
        <f t="shared" ca="1" si="341"/>
        <v>1.22839565</v>
      </c>
      <c r="I989" s="12">
        <f t="shared" si="353"/>
        <v>7.0000000000000007E-2</v>
      </c>
      <c r="J989" s="34">
        <f t="shared" si="342"/>
        <v>44061</v>
      </c>
      <c r="K989" s="2">
        <f t="shared" si="343"/>
        <v>671</v>
      </c>
      <c r="L989" s="17">
        <f t="shared" si="344"/>
        <v>672</v>
      </c>
      <c r="M989" s="11">
        <f t="shared" si="345"/>
        <v>1.197723968</v>
      </c>
      <c r="N989" s="11">
        <f t="shared" ca="1" si="346"/>
        <v>1.471278912</v>
      </c>
      <c r="O989" s="17">
        <f t="shared" si="347"/>
        <v>0</v>
      </c>
      <c r="P989" s="13">
        <f t="shared" ca="1" si="348"/>
        <v>471.27891199999999</v>
      </c>
      <c r="Q989" s="20">
        <f t="shared" si="354"/>
        <v>0</v>
      </c>
      <c r="R989" s="13">
        <f t="shared" si="349"/>
        <v>0</v>
      </c>
      <c r="S989" s="4" t="str">
        <f t="shared" si="350"/>
        <v>A+J=</v>
      </c>
      <c r="T989" s="34">
        <f t="shared" si="351"/>
        <v>45383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>
        <f t="shared" si="352"/>
        <v>45039</v>
      </c>
      <c r="B990" s="69">
        <f t="shared" ca="1" si="337"/>
        <v>1471.278912</v>
      </c>
      <c r="C990" s="6">
        <f t="shared" si="338"/>
        <v>1000</v>
      </c>
      <c r="D990" s="12">
        <f ca="1">IF(A990&lt;$B$1,VLOOKUP(A990,[1]DI!$A$4:$B$15000,2,FALSE),0)</f>
        <v>0</v>
      </c>
      <c r="E990" s="13">
        <f t="shared" ca="1" si="339"/>
        <v>1</v>
      </c>
      <c r="F990" s="13">
        <f ca="1">(TRUNC(PRODUCT($E$12:$E989),16))</f>
        <v>1.22839564672206</v>
      </c>
      <c r="G990" s="13">
        <f t="shared" si="340"/>
        <v>1</v>
      </c>
      <c r="H990" s="13">
        <f t="shared" ca="1" si="341"/>
        <v>1.22839565</v>
      </c>
      <c r="I990" s="12">
        <f t="shared" si="353"/>
        <v>7.0000000000000007E-2</v>
      </c>
      <c r="J990" s="34">
        <f t="shared" si="342"/>
        <v>44061</v>
      </c>
      <c r="K990" s="2">
        <f t="shared" si="343"/>
        <v>671</v>
      </c>
      <c r="L990" s="17">
        <f t="shared" si="344"/>
        <v>672</v>
      </c>
      <c r="M990" s="11">
        <f t="shared" si="345"/>
        <v>1.197723968</v>
      </c>
      <c r="N990" s="11">
        <f t="shared" ca="1" si="346"/>
        <v>1.471278912</v>
      </c>
      <c r="O990" s="17">
        <f t="shared" si="347"/>
        <v>0</v>
      </c>
      <c r="P990" s="13">
        <f t="shared" ca="1" si="348"/>
        <v>471.27891199999999</v>
      </c>
      <c r="Q990" s="20">
        <f t="shared" si="354"/>
        <v>0</v>
      </c>
      <c r="R990" s="13">
        <f t="shared" si="349"/>
        <v>0</v>
      </c>
      <c r="S990" s="4" t="str">
        <f t="shared" si="350"/>
        <v>A+J=</v>
      </c>
      <c r="T990" s="34">
        <f t="shared" si="351"/>
        <v>45383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>
        <f t="shared" si="352"/>
        <v>45040</v>
      </c>
      <c r="B991" s="69">
        <f t="shared" ca="1" si="337"/>
        <v>1471.278912</v>
      </c>
      <c r="C991" s="6">
        <f t="shared" si="338"/>
        <v>1000</v>
      </c>
      <c r="D991" s="12">
        <f ca="1">IF(A991&lt;$B$1,VLOOKUP(A991,[1]DI!$A$4:$B$15000,2,FALSE),0)</f>
        <v>0.13650000000000001</v>
      </c>
      <c r="E991" s="13">
        <f t="shared" ca="1" si="339"/>
        <v>1.00050788</v>
      </c>
      <c r="F991" s="13">
        <f ca="1">(TRUNC(PRODUCT($E$12:$E990),16))</f>
        <v>1.22839564672206</v>
      </c>
      <c r="G991" s="13">
        <f t="shared" si="340"/>
        <v>1</v>
      </c>
      <c r="H991" s="13">
        <f t="shared" ca="1" si="341"/>
        <v>1.22839565</v>
      </c>
      <c r="I991" s="12">
        <f t="shared" si="353"/>
        <v>7.0000000000000007E-2</v>
      </c>
      <c r="J991" s="34">
        <f t="shared" si="342"/>
        <v>44061</v>
      </c>
      <c r="K991" s="2">
        <f t="shared" si="343"/>
        <v>672</v>
      </c>
      <c r="L991" s="17">
        <f t="shared" si="344"/>
        <v>672</v>
      </c>
      <c r="M991" s="11">
        <f t="shared" si="345"/>
        <v>1.197723968</v>
      </c>
      <c r="N991" s="11">
        <f t="shared" ca="1" si="346"/>
        <v>1.471278912</v>
      </c>
      <c r="O991" s="17">
        <f t="shared" si="347"/>
        <v>0</v>
      </c>
      <c r="P991" s="13">
        <f t="shared" ca="1" si="348"/>
        <v>471.27891199999999</v>
      </c>
      <c r="Q991" s="20">
        <f t="shared" si="354"/>
        <v>0</v>
      </c>
      <c r="R991" s="13">
        <f t="shared" si="349"/>
        <v>0</v>
      </c>
      <c r="S991" s="4" t="str">
        <f t="shared" si="350"/>
        <v>A+J=</v>
      </c>
      <c r="T991" s="34">
        <f t="shared" si="351"/>
        <v>45383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>
        <f t="shared" si="352"/>
        <v>45041</v>
      </c>
      <c r="B992" s="69">
        <f t="shared" ca="1" si="337"/>
        <v>1472.421409</v>
      </c>
      <c r="C992" s="6">
        <f t="shared" si="338"/>
        <v>1000</v>
      </c>
      <c r="D992" s="12">
        <f ca="1">IF(A992&lt;$B$1,VLOOKUP(A992,[1]DI!$A$4:$B$15000,2,FALSE),0)</f>
        <v>0.13650000000000001</v>
      </c>
      <c r="E992" s="13">
        <f t="shared" ca="1" si="339"/>
        <v>1.00050788</v>
      </c>
      <c r="F992" s="13">
        <f ca="1">(TRUNC(PRODUCT($E$12:$E991),16))</f>
        <v>1.2290195243031199</v>
      </c>
      <c r="G992" s="13">
        <f t="shared" si="340"/>
        <v>1</v>
      </c>
      <c r="H992" s="13">
        <f t="shared" ca="1" si="341"/>
        <v>1.22901952</v>
      </c>
      <c r="I992" s="12">
        <f t="shared" si="353"/>
        <v>7.0000000000000007E-2</v>
      </c>
      <c r="J992" s="34">
        <f t="shared" si="342"/>
        <v>44061</v>
      </c>
      <c r="K992" s="2">
        <f t="shared" si="343"/>
        <v>673</v>
      </c>
      <c r="L992" s="17">
        <f t="shared" si="344"/>
        <v>673</v>
      </c>
      <c r="M992" s="11">
        <f t="shared" si="345"/>
        <v>1.1980455839999999</v>
      </c>
      <c r="N992" s="11">
        <f t="shared" ca="1" si="346"/>
        <v>1.4724214090000001</v>
      </c>
      <c r="O992" s="17">
        <f t="shared" si="347"/>
        <v>0</v>
      </c>
      <c r="P992" s="13">
        <f t="shared" ca="1" si="348"/>
        <v>472.42140899999998</v>
      </c>
      <c r="Q992" s="20">
        <f t="shared" si="354"/>
        <v>0</v>
      </c>
      <c r="R992" s="13">
        <f t="shared" si="349"/>
        <v>0</v>
      </c>
      <c r="S992" s="4" t="str">
        <f t="shared" si="350"/>
        <v>A+J=</v>
      </c>
      <c r="T992" s="34">
        <f t="shared" si="351"/>
        <v>45383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>
        <f t="shared" si="352"/>
        <v>45042</v>
      </c>
      <c r="B993" s="69">
        <f t="shared" ca="1" si="337"/>
        <v>1473.564809</v>
      </c>
      <c r="C993" s="6">
        <f t="shared" si="338"/>
        <v>1000</v>
      </c>
      <c r="D993" s="12">
        <f ca="1">IF(A993&lt;$B$1,VLOOKUP(A993,[1]DI!$A$4:$B$15000,2,FALSE),0)</f>
        <v>0.13650000000000001</v>
      </c>
      <c r="E993" s="13">
        <f t="shared" ca="1" si="339"/>
        <v>1.00050788</v>
      </c>
      <c r="F993" s="13">
        <f ca="1">(TRUNC(PRODUCT($E$12:$E992),16))</f>
        <v>1.22964371873912</v>
      </c>
      <c r="G993" s="13">
        <f t="shared" si="340"/>
        <v>1</v>
      </c>
      <c r="H993" s="13">
        <f t="shared" ca="1" si="341"/>
        <v>1.2296437200000001</v>
      </c>
      <c r="I993" s="12">
        <f t="shared" si="353"/>
        <v>7.0000000000000007E-2</v>
      </c>
      <c r="J993" s="34">
        <f t="shared" si="342"/>
        <v>44061</v>
      </c>
      <c r="K993" s="2">
        <f t="shared" si="343"/>
        <v>674</v>
      </c>
      <c r="L993" s="17">
        <f t="shared" si="344"/>
        <v>674</v>
      </c>
      <c r="M993" s="11">
        <f t="shared" si="345"/>
        <v>1.1983672869999999</v>
      </c>
      <c r="N993" s="11">
        <f t="shared" ca="1" si="346"/>
        <v>1.473564809</v>
      </c>
      <c r="O993" s="17">
        <f t="shared" si="347"/>
        <v>0</v>
      </c>
      <c r="P993" s="13">
        <f t="shared" ca="1" si="348"/>
        <v>473.56480900000003</v>
      </c>
      <c r="Q993" s="20">
        <f t="shared" si="354"/>
        <v>0</v>
      </c>
      <c r="R993" s="13">
        <f t="shared" si="349"/>
        <v>0</v>
      </c>
      <c r="S993" s="4" t="str">
        <f t="shared" si="350"/>
        <v>A+J=</v>
      </c>
      <c r="T993" s="34">
        <f t="shared" si="351"/>
        <v>45383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>
        <f t="shared" si="352"/>
        <v>45043</v>
      </c>
      <c r="B994" s="69">
        <f t="shared" ca="1" si="337"/>
        <v>1474.7090880000001</v>
      </c>
      <c r="C994" s="6">
        <f t="shared" si="338"/>
        <v>1000</v>
      </c>
      <c r="D994" s="12">
        <f ca="1">IF(A994&lt;$B$1,VLOOKUP(A994,[1]DI!$A$4:$B$15000,2,FALSE),0)</f>
        <v>0.13650000000000001</v>
      </c>
      <c r="E994" s="13">
        <f t="shared" ca="1" si="339"/>
        <v>1.00050788</v>
      </c>
      <c r="F994" s="13">
        <f ca="1">(TRUNC(PRODUCT($E$12:$E993),16))</f>
        <v>1.230268230191</v>
      </c>
      <c r="G994" s="13">
        <f t="shared" si="340"/>
        <v>1</v>
      </c>
      <c r="H994" s="13">
        <f t="shared" ca="1" si="341"/>
        <v>1.2302682300000001</v>
      </c>
      <c r="I994" s="12">
        <f t="shared" si="353"/>
        <v>7.0000000000000007E-2</v>
      </c>
      <c r="J994" s="34">
        <f t="shared" si="342"/>
        <v>44061</v>
      </c>
      <c r="K994" s="2">
        <f t="shared" si="343"/>
        <v>675</v>
      </c>
      <c r="L994" s="17">
        <f t="shared" si="344"/>
        <v>675</v>
      </c>
      <c r="M994" s="11">
        <f t="shared" si="345"/>
        <v>1.198689076</v>
      </c>
      <c r="N994" s="11">
        <f t="shared" ca="1" si="346"/>
        <v>1.474709088</v>
      </c>
      <c r="O994" s="17">
        <f t="shared" si="347"/>
        <v>0</v>
      </c>
      <c r="P994" s="13">
        <f t="shared" ca="1" si="348"/>
        <v>474.70908800000001</v>
      </c>
      <c r="Q994" s="20">
        <f t="shared" si="354"/>
        <v>0</v>
      </c>
      <c r="R994" s="13">
        <f t="shared" si="349"/>
        <v>0</v>
      </c>
      <c r="S994" s="4" t="str">
        <f t="shared" si="350"/>
        <v>A+J=</v>
      </c>
      <c r="T994" s="34">
        <f t="shared" si="351"/>
        <v>45383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>
        <f t="shared" si="352"/>
        <v>45044</v>
      </c>
      <c r="B995" s="69">
        <f t="shared" ca="1" si="337"/>
        <v>1475.8542580000001</v>
      </c>
      <c r="C995" s="6">
        <f t="shared" si="338"/>
        <v>1000</v>
      </c>
      <c r="D995" s="12">
        <f ca="1">IF(A995&lt;$B$1,VLOOKUP(A995,[1]DI!$A$4:$B$15000,2,FALSE),0)</f>
        <v>0.13650000000000001</v>
      </c>
      <c r="E995" s="13">
        <f t="shared" ca="1" si="339"/>
        <v>1.00050788</v>
      </c>
      <c r="F995" s="13">
        <f ca="1">(TRUNC(PRODUCT($E$12:$E994),16))</f>
        <v>1.23089305881975</v>
      </c>
      <c r="G995" s="13">
        <f t="shared" si="340"/>
        <v>1</v>
      </c>
      <c r="H995" s="13">
        <f t="shared" ca="1" si="341"/>
        <v>1.2308930600000001</v>
      </c>
      <c r="I995" s="12">
        <f t="shared" si="353"/>
        <v>7.0000000000000007E-2</v>
      </c>
      <c r="J995" s="34">
        <f t="shared" si="342"/>
        <v>44061</v>
      </c>
      <c r="K995" s="2">
        <f t="shared" si="343"/>
        <v>676</v>
      </c>
      <c r="L995" s="17">
        <f t="shared" si="344"/>
        <v>676</v>
      </c>
      <c r="M995" s="11">
        <f t="shared" si="345"/>
        <v>1.199010951</v>
      </c>
      <c r="N995" s="11">
        <f t="shared" ca="1" si="346"/>
        <v>1.475854258</v>
      </c>
      <c r="O995" s="17">
        <f t="shared" si="347"/>
        <v>0</v>
      </c>
      <c r="P995" s="13">
        <f t="shared" ca="1" si="348"/>
        <v>475.85425800000002</v>
      </c>
      <c r="Q995" s="20">
        <f t="shared" si="354"/>
        <v>0</v>
      </c>
      <c r="R995" s="13">
        <f t="shared" si="349"/>
        <v>0</v>
      </c>
      <c r="S995" s="4" t="str">
        <f t="shared" si="350"/>
        <v>A+J=</v>
      </c>
      <c r="T995" s="34">
        <f t="shared" si="351"/>
        <v>45383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>
        <f t="shared" si="352"/>
        <v>45045</v>
      </c>
      <c r="B996" s="69">
        <f t="shared" ref="B996:B1028" ca="1" si="355">IF(A996&lt;=TODAY(),C996+P996,IF(AND(A996&gt;TODAY(),A996&lt;=$B$1),IF(VLOOKUP(TODAY(),$A$10:$D$5000,4,FALSE)=0,"n.d",C996+P996),"n.d"))</f>
        <v>1477.0003099999999</v>
      </c>
      <c r="C996" s="6">
        <f t="shared" ref="C996:C1028" si="356">(C995-R995)</f>
        <v>1000</v>
      </c>
      <c r="D996" s="12">
        <f ca="1">IF(A996&lt;$B$1,VLOOKUP(A996,[1]DI!$A$4:$B$15000,2,FALSE),0)</f>
        <v>0</v>
      </c>
      <c r="E996" s="13">
        <f t="shared" ref="E996:E1028" ca="1" si="357">ROUND(((1+D996)^(1/252)),8)</f>
        <v>1</v>
      </c>
      <c r="F996" s="13">
        <f ca="1">(TRUNC(PRODUCT($E$12:$E995),16))</f>
        <v>1.2315182047864599</v>
      </c>
      <c r="G996" s="13">
        <f t="shared" ref="G996:G1028" si="358">IF(O995&gt;0,F995,G995)</f>
        <v>1</v>
      </c>
      <c r="H996" s="13">
        <f t="shared" ref="H996:H1028" ca="1" si="359">ROUND(F996/G996,8)</f>
        <v>1.2315182</v>
      </c>
      <c r="I996" s="12">
        <f t="shared" si="353"/>
        <v>7.0000000000000007E-2</v>
      </c>
      <c r="J996" s="34">
        <f t="shared" ref="J996:J1028" si="360">IF(O995&gt;0,VLOOKUP(O995,W$12:AG$150,2),J995)</f>
        <v>44061</v>
      </c>
      <c r="K996" s="2">
        <f t="shared" ref="K996:K1028" si="361">IF(A996&gt;J996,IF(NETWORKDAYS(J996,A996,$W$21:$W$544)-1=0,1,NETWORKDAYS(J996,A996,$W$21:$W$544)-1),0)</f>
        <v>676</v>
      </c>
      <c r="L996" s="17">
        <f t="shared" ref="L996:L1028" si="362">IF(AND(K996=1,K995=1),1,IF(K996&gt;0,IF(K996=K995,K996+1,K996),0))</f>
        <v>677</v>
      </c>
      <c r="M996" s="11">
        <f t="shared" ref="M996:M1028" si="363">ROUND((I996+1)^(L996/252),9)</f>
        <v>1.1993329129999999</v>
      </c>
      <c r="N996" s="11">
        <f t="shared" ref="N996:N1028" ca="1" si="364">ROUND(H996*M996,9)</f>
        <v>1.47700031</v>
      </c>
      <c r="O996" s="17">
        <f t="shared" ref="O996:O1028" si="365">IF(VLOOKUP(A996,X$12:AE$150,8)=VLOOKUP(A995,X$12:AE$150,8),0,VLOOKUP(A996,X$12:AE$150,8))</f>
        <v>0</v>
      </c>
      <c r="P996" s="13">
        <f t="shared" ref="P996:P1028" ca="1" si="366">TRUNC(((N996-1)*C996),8)</f>
        <v>477.00031000000001</v>
      </c>
      <c r="Q996" s="20">
        <f t="shared" si="354"/>
        <v>0</v>
      </c>
      <c r="R996" s="13">
        <f t="shared" ref="R996:R1028" si="367">IF(Q996&gt;0,TRUNC(Q996*C$12,8),0)</f>
        <v>0</v>
      </c>
      <c r="S996" s="4" t="str">
        <f t="shared" ref="S996:S1028" si="368">IF(O995&gt;0,VLOOKUP(O995,W$12:AG$150,10),S995)</f>
        <v>A+J=</v>
      </c>
      <c r="T996" s="34">
        <f t="shared" ref="T996:T1028" si="369">IF(O995&gt;0,VLOOKUP(O995,W$12:AG$150,11),T995)</f>
        <v>45383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>
        <f t="shared" si="352"/>
        <v>45046</v>
      </c>
      <c r="B997" s="69">
        <f t="shared" ca="1" si="355"/>
        <v>1477.0003099999999</v>
      </c>
      <c r="C997" s="6">
        <f t="shared" si="356"/>
        <v>1000</v>
      </c>
      <c r="D997" s="12">
        <f ca="1">IF(A997&lt;$B$1,VLOOKUP(A997,[1]DI!$A$4:$B$15000,2,FALSE),0)</f>
        <v>0</v>
      </c>
      <c r="E997" s="13">
        <f t="shared" ca="1" si="357"/>
        <v>1</v>
      </c>
      <c r="F997" s="13">
        <f ca="1">(TRUNC(PRODUCT($E$12:$E996),16))</f>
        <v>1.2315182047864599</v>
      </c>
      <c r="G997" s="13">
        <f t="shared" si="358"/>
        <v>1</v>
      </c>
      <c r="H997" s="13">
        <f t="shared" ca="1" si="359"/>
        <v>1.2315182</v>
      </c>
      <c r="I997" s="12">
        <f t="shared" si="353"/>
        <v>7.0000000000000007E-2</v>
      </c>
      <c r="J997" s="34">
        <f t="shared" si="360"/>
        <v>44061</v>
      </c>
      <c r="K997" s="2">
        <f t="shared" si="361"/>
        <v>676</v>
      </c>
      <c r="L997" s="17">
        <f t="shared" si="362"/>
        <v>677</v>
      </c>
      <c r="M997" s="11">
        <f t="shared" si="363"/>
        <v>1.1993329129999999</v>
      </c>
      <c r="N997" s="11">
        <f t="shared" ca="1" si="364"/>
        <v>1.47700031</v>
      </c>
      <c r="O997" s="17">
        <f t="shared" si="365"/>
        <v>0</v>
      </c>
      <c r="P997" s="13">
        <f t="shared" ca="1" si="366"/>
        <v>477.00031000000001</v>
      </c>
      <c r="Q997" s="20">
        <f t="shared" si="354"/>
        <v>0</v>
      </c>
      <c r="R997" s="13">
        <f t="shared" si="367"/>
        <v>0</v>
      </c>
      <c r="S997" s="4" t="str">
        <f t="shared" si="368"/>
        <v>A+J=</v>
      </c>
      <c r="T997" s="34">
        <f t="shared" si="369"/>
        <v>45383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>
        <f t="shared" si="352"/>
        <v>45047</v>
      </c>
      <c r="B998" s="69">
        <f t="shared" ca="1" si="355"/>
        <v>1477.0003099999999</v>
      </c>
      <c r="C998" s="6">
        <f t="shared" si="356"/>
        <v>1000</v>
      </c>
      <c r="D998" s="12">
        <f ca="1">IF(A998&lt;$B$1,VLOOKUP(A998,[1]DI!$A$4:$B$15000,2,FALSE),0)</f>
        <v>0</v>
      </c>
      <c r="E998" s="13">
        <f t="shared" ca="1" si="357"/>
        <v>1</v>
      </c>
      <c r="F998" s="13">
        <f ca="1">(TRUNC(PRODUCT($E$12:$E997),16))</f>
        <v>1.2315182047864599</v>
      </c>
      <c r="G998" s="13">
        <f t="shared" si="358"/>
        <v>1</v>
      </c>
      <c r="H998" s="13">
        <f t="shared" ca="1" si="359"/>
        <v>1.2315182</v>
      </c>
      <c r="I998" s="12">
        <f t="shared" si="353"/>
        <v>7.0000000000000007E-2</v>
      </c>
      <c r="J998" s="34">
        <f t="shared" si="360"/>
        <v>44061</v>
      </c>
      <c r="K998" s="2">
        <f t="shared" si="361"/>
        <v>676</v>
      </c>
      <c r="L998" s="17">
        <f t="shared" si="362"/>
        <v>677</v>
      </c>
      <c r="M998" s="11">
        <f t="shared" si="363"/>
        <v>1.1993329129999999</v>
      </c>
      <c r="N998" s="11">
        <f t="shared" ca="1" si="364"/>
        <v>1.47700031</v>
      </c>
      <c r="O998" s="17">
        <f t="shared" si="365"/>
        <v>0</v>
      </c>
      <c r="P998" s="13">
        <f t="shared" ca="1" si="366"/>
        <v>477.00031000000001</v>
      </c>
      <c r="Q998" s="20">
        <f t="shared" si="354"/>
        <v>0</v>
      </c>
      <c r="R998" s="13">
        <f t="shared" si="367"/>
        <v>0</v>
      </c>
      <c r="S998" s="4" t="str">
        <f t="shared" si="368"/>
        <v>A+J=</v>
      </c>
      <c r="T998" s="34">
        <f t="shared" si="369"/>
        <v>45383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>
        <f t="shared" si="352"/>
        <v>45048</v>
      </c>
      <c r="B999" s="69">
        <f t="shared" ca="1" si="355"/>
        <v>1477.0003099999999</v>
      </c>
      <c r="C999" s="6">
        <f t="shared" si="356"/>
        <v>1000</v>
      </c>
      <c r="D999" s="12">
        <f ca="1">IF(A999&lt;$B$1,VLOOKUP(A999,[1]DI!$A$4:$B$15000,2,FALSE),0)</f>
        <v>0.13650000000000001</v>
      </c>
      <c r="E999" s="13">
        <f t="shared" ca="1" si="357"/>
        <v>1.00050788</v>
      </c>
      <c r="F999" s="13">
        <f ca="1">(TRUNC(PRODUCT($E$12:$E998),16))</f>
        <v>1.2315182047864599</v>
      </c>
      <c r="G999" s="13">
        <f t="shared" si="358"/>
        <v>1</v>
      </c>
      <c r="H999" s="13">
        <f t="shared" ca="1" si="359"/>
        <v>1.2315182</v>
      </c>
      <c r="I999" s="12">
        <f t="shared" si="353"/>
        <v>7.0000000000000007E-2</v>
      </c>
      <c r="J999" s="34">
        <f t="shared" si="360"/>
        <v>44061</v>
      </c>
      <c r="K999" s="2">
        <f t="shared" si="361"/>
        <v>677</v>
      </c>
      <c r="L999" s="17">
        <f t="shared" si="362"/>
        <v>677</v>
      </c>
      <c r="M999" s="11">
        <f t="shared" si="363"/>
        <v>1.1993329129999999</v>
      </c>
      <c r="N999" s="11">
        <f t="shared" ca="1" si="364"/>
        <v>1.47700031</v>
      </c>
      <c r="O999" s="17">
        <f t="shared" si="365"/>
        <v>0</v>
      </c>
      <c r="P999" s="13">
        <f t="shared" ca="1" si="366"/>
        <v>477.00031000000001</v>
      </c>
      <c r="Q999" s="20">
        <f t="shared" si="354"/>
        <v>0</v>
      </c>
      <c r="R999" s="13">
        <f t="shared" si="367"/>
        <v>0</v>
      </c>
      <c r="S999" s="4" t="str">
        <f t="shared" si="368"/>
        <v>A+J=</v>
      </c>
      <c r="T999" s="34">
        <f t="shared" si="369"/>
        <v>45383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>
        <f t="shared" si="352"/>
        <v>45049</v>
      </c>
      <c r="B1000" s="69">
        <f t="shared" ca="1" si="355"/>
        <v>1478.1472659999999</v>
      </c>
      <c r="C1000" s="6">
        <f t="shared" si="356"/>
        <v>1000</v>
      </c>
      <c r="D1000" s="12">
        <f ca="1">IF(A1000&lt;$B$1,VLOOKUP(A1000,[1]DI!$A$4:$B$15000,2,FALSE),0)</f>
        <v>0.13650000000000001</v>
      </c>
      <c r="E1000" s="13">
        <f t="shared" ca="1" si="357"/>
        <v>1.00050788</v>
      </c>
      <c r="F1000" s="13">
        <f ca="1">(TRUNC(PRODUCT($E$12:$E999),16))</f>
        <v>1.2321436682523099</v>
      </c>
      <c r="G1000" s="13">
        <f t="shared" si="358"/>
        <v>1</v>
      </c>
      <c r="H1000" s="13">
        <f t="shared" ca="1" si="359"/>
        <v>1.2321436699999999</v>
      </c>
      <c r="I1000" s="12">
        <f t="shared" si="353"/>
        <v>7.0000000000000007E-2</v>
      </c>
      <c r="J1000" s="34">
        <f t="shared" si="360"/>
        <v>44061</v>
      </c>
      <c r="K1000" s="2">
        <f t="shared" si="361"/>
        <v>678</v>
      </c>
      <c r="L1000" s="17">
        <f t="shared" si="362"/>
        <v>678</v>
      </c>
      <c r="M1000" s="11">
        <f t="shared" si="363"/>
        <v>1.199654961</v>
      </c>
      <c r="N1000" s="11">
        <f t="shared" ca="1" si="364"/>
        <v>1.4781472659999999</v>
      </c>
      <c r="O1000" s="17">
        <f t="shared" si="365"/>
        <v>0</v>
      </c>
      <c r="P1000" s="13">
        <f t="shared" ca="1" si="366"/>
        <v>478.147266</v>
      </c>
      <c r="Q1000" s="20">
        <f t="shared" si="354"/>
        <v>0</v>
      </c>
      <c r="R1000" s="13">
        <f t="shared" si="367"/>
        <v>0</v>
      </c>
      <c r="S1000" s="4" t="str">
        <f t="shared" si="368"/>
        <v>A+J=</v>
      </c>
      <c r="T1000" s="34">
        <f t="shared" si="369"/>
        <v>45383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>
        <f t="shared" si="352"/>
        <v>45050</v>
      </c>
      <c r="B1001" s="69">
        <f t="shared" ca="1" si="355"/>
        <v>1479.2951029999999</v>
      </c>
      <c r="C1001" s="6">
        <f t="shared" si="356"/>
        <v>1000</v>
      </c>
      <c r="D1001" s="12">
        <f ca="1">IF(A1001&lt;$B$1,VLOOKUP(A1001,[1]DI!$A$4:$B$15000,2,FALSE),0)</f>
        <v>0.13650000000000001</v>
      </c>
      <c r="E1001" s="13">
        <f t="shared" ca="1" si="357"/>
        <v>1.00050788</v>
      </c>
      <c r="F1001" s="13">
        <f ca="1">(TRUNC(PRODUCT($E$12:$E1000),16))</f>
        <v>1.2327694493785399</v>
      </c>
      <c r="G1001" s="13">
        <f t="shared" si="358"/>
        <v>1</v>
      </c>
      <c r="H1001" s="13">
        <f t="shared" ca="1" si="359"/>
        <v>1.2327694499999999</v>
      </c>
      <c r="I1001" s="12">
        <f t="shared" si="353"/>
        <v>7.0000000000000007E-2</v>
      </c>
      <c r="J1001" s="34">
        <f t="shared" si="360"/>
        <v>44061</v>
      </c>
      <c r="K1001" s="2">
        <f t="shared" si="361"/>
        <v>679</v>
      </c>
      <c r="L1001" s="17">
        <f t="shared" si="362"/>
        <v>679</v>
      </c>
      <c r="M1001" s="11">
        <f t="shared" si="363"/>
        <v>1.1999770949999999</v>
      </c>
      <c r="N1001" s="11">
        <f t="shared" ca="1" si="364"/>
        <v>1.4792951029999999</v>
      </c>
      <c r="O1001" s="17">
        <f t="shared" si="365"/>
        <v>0</v>
      </c>
      <c r="P1001" s="13">
        <f t="shared" ca="1" si="366"/>
        <v>479.29510299999998</v>
      </c>
      <c r="Q1001" s="20">
        <f t="shared" si="354"/>
        <v>0</v>
      </c>
      <c r="R1001" s="13">
        <f t="shared" si="367"/>
        <v>0</v>
      </c>
      <c r="S1001" s="4" t="str">
        <f t="shared" si="368"/>
        <v>A+J=</v>
      </c>
      <c r="T1001" s="34">
        <f t="shared" si="369"/>
        <v>45383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>
        <f t="shared" si="352"/>
        <v>45051</v>
      </c>
      <c r="B1002" s="69">
        <f t="shared" ca="1" si="355"/>
        <v>1480.4438359999999</v>
      </c>
      <c r="C1002" s="6">
        <f t="shared" si="356"/>
        <v>1000</v>
      </c>
      <c r="D1002" s="12">
        <f ca="1">IF(A1002&lt;$B$1,VLOOKUP(A1002,[1]DI!$A$4:$B$15000,2,FALSE),0)</f>
        <v>0.13650000000000001</v>
      </c>
      <c r="E1002" s="13">
        <f t="shared" ca="1" si="357"/>
        <v>1.00050788</v>
      </c>
      <c r="F1002" s="13">
        <f ca="1">(TRUNC(PRODUCT($E$12:$E1001),16))</f>
        <v>1.23339554832649</v>
      </c>
      <c r="G1002" s="13">
        <f t="shared" si="358"/>
        <v>1</v>
      </c>
      <c r="H1002" s="13">
        <f t="shared" ca="1" si="359"/>
        <v>1.23339555</v>
      </c>
      <c r="I1002" s="12">
        <f t="shared" si="353"/>
        <v>7.0000000000000007E-2</v>
      </c>
      <c r="J1002" s="34">
        <f t="shared" si="360"/>
        <v>44061</v>
      </c>
      <c r="K1002" s="2">
        <f t="shared" si="361"/>
        <v>680</v>
      </c>
      <c r="L1002" s="17">
        <f t="shared" si="362"/>
        <v>680</v>
      </c>
      <c r="M1002" s="11">
        <f t="shared" si="363"/>
        <v>1.200299317</v>
      </c>
      <c r="N1002" s="11">
        <f t="shared" ca="1" si="364"/>
        <v>1.4804438360000001</v>
      </c>
      <c r="O1002" s="17">
        <f t="shared" si="365"/>
        <v>0</v>
      </c>
      <c r="P1002" s="13">
        <f t="shared" ca="1" si="366"/>
        <v>480.44383599999998</v>
      </c>
      <c r="Q1002" s="20">
        <f t="shared" si="354"/>
        <v>0</v>
      </c>
      <c r="R1002" s="13">
        <f t="shared" si="367"/>
        <v>0</v>
      </c>
      <c r="S1002" s="4" t="str">
        <f t="shared" si="368"/>
        <v>A+J=</v>
      </c>
      <c r="T1002" s="34">
        <f t="shared" si="369"/>
        <v>45383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>
        <f t="shared" si="352"/>
        <v>45052</v>
      </c>
      <c r="B1003" s="69">
        <f t="shared" ca="1" si="355"/>
        <v>1481.593462</v>
      </c>
      <c r="C1003" s="6">
        <f t="shared" si="356"/>
        <v>1000</v>
      </c>
      <c r="D1003" s="12">
        <f ca="1">IF(A1003&lt;$B$1,VLOOKUP(A1003,[1]DI!$A$4:$B$15000,2,FALSE),0)</f>
        <v>0</v>
      </c>
      <c r="E1003" s="13">
        <f t="shared" ca="1" si="357"/>
        <v>1</v>
      </c>
      <c r="F1003" s="13">
        <f ca="1">(TRUNC(PRODUCT($E$12:$E1002),16))</f>
        <v>1.2340219652575699</v>
      </c>
      <c r="G1003" s="13">
        <f t="shared" si="358"/>
        <v>1</v>
      </c>
      <c r="H1003" s="13">
        <f t="shared" ca="1" si="359"/>
        <v>1.2340219699999999</v>
      </c>
      <c r="I1003" s="12">
        <f t="shared" si="353"/>
        <v>7.0000000000000007E-2</v>
      </c>
      <c r="J1003" s="34">
        <f t="shared" si="360"/>
        <v>44061</v>
      </c>
      <c r="K1003" s="2">
        <f t="shared" si="361"/>
        <v>680</v>
      </c>
      <c r="L1003" s="17">
        <f t="shared" si="362"/>
        <v>681</v>
      </c>
      <c r="M1003" s="11">
        <f t="shared" si="363"/>
        <v>1.2006216240000001</v>
      </c>
      <c r="N1003" s="11">
        <f t="shared" ca="1" si="364"/>
        <v>1.481593462</v>
      </c>
      <c r="O1003" s="17">
        <f t="shared" si="365"/>
        <v>0</v>
      </c>
      <c r="P1003" s="13">
        <f t="shared" ca="1" si="366"/>
        <v>481.59346199999999</v>
      </c>
      <c r="Q1003" s="20">
        <f t="shared" si="354"/>
        <v>0</v>
      </c>
      <c r="R1003" s="13">
        <f t="shared" si="367"/>
        <v>0</v>
      </c>
      <c r="S1003" s="4" t="str">
        <f t="shared" si="368"/>
        <v>A+J=</v>
      </c>
      <c r="T1003" s="34">
        <f t="shared" si="369"/>
        <v>45383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>
        <f t="shared" si="352"/>
        <v>45053</v>
      </c>
      <c r="B1004" s="69">
        <f t="shared" ca="1" si="355"/>
        <v>1481.593462</v>
      </c>
      <c r="C1004" s="6">
        <f t="shared" si="356"/>
        <v>1000</v>
      </c>
      <c r="D1004" s="12">
        <f ca="1">IF(A1004&lt;$B$1,VLOOKUP(A1004,[1]DI!$A$4:$B$15000,2,FALSE),0)</f>
        <v>0</v>
      </c>
      <c r="E1004" s="13">
        <f t="shared" ca="1" si="357"/>
        <v>1</v>
      </c>
      <c r="F1004" s="13">
        <f ca="1">(TRUNC(PRODUCT($E$12:$E1003),16))</f>
        <v>1.2340219652575699</v>
      </c>
      <c r="G1004" s="13">
        <f t="shared" si="358"/>
        <v>1</v>
      </c>
      <c r="H1004" s="13">
        <f t="shared" ca="1" si="359"/>
        <v>1.2340219699999999</v>
      </c>
      <c r="I1004" s="12">
        <f t="shared" si="353"/>
        <v>7.0000000000000007E-2</v>
      </c>
      <c r="J1004" s="34">
        <f t="shared" si="360"/>
        <v>44061</v>
      </c>
      <c r="K1004" s="2">
        <f t="shared" si="361"/>
        <v>680</v>
      </c>
      <c r="L1004" s="17">
        <f t="shared" si="362"/>
        <v>681</v>
      </c>
      <c r="M1004" s="11">
        <f t="shared" si="363"/>
        <v>1.2006216240000001</v>
      </c>
      <c r="N1004" s="11">
        <f t="shared" ca="1" si="364"/>
        <v>1.481593462</v>
      </c>
      <c r="O1004" s="17">
        <f t="shared" si="365"/>
        <v>0</v>
      </c>
      <c r="P1004" s="13">
        <f t="shared" ca="1" si="366"/>
        <v>481.59346199999999</v>
      </c>
      <c r="Q1004" s="20">
        <f t="shared" si="354"/>
        <v>0</v>
      </c>
      <c r="R1004" s="13">
        <f t="shared" si="367"/>
        <v>0</v>
      </c>
      <c r="S1004" s="4" t="str">
        <f t="shared" si="368"/>
        <v>A+J=</v>
      </c>
      <c r="T1004" s="34">
        <f t="shared" si="369"/>
        <v>45383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>
        <f t="shared" si="352"/>
        <v>45054</v>
      </c>
      <c r="B1005" s="69">
        <f t="shared" ca="1" si="355"/>
        <v>1481.593462</v>
      </c>
      <c r="C1005" s="6">
        <f t="shared" si="356"/>
        <v>1000</v>
      </c>
      <c r="D1005" s="12">
        <f ca="1">IF(A1005&lt;$B$1,VLOOKUP(A1005,[1]DI!$A$4:$B$15000,2,FALSE),0)</f>
        <v>0.13650000000000001</v>
      </c>
      <c r="E1005" s="13">
        <f t="shared" ca="1" si="357"/>
        <v>1.00050788</v>
      </c>
      <c r="F1005" s="13">
        <f ca="1">(TRUNC(PRODUCT($E$12:$E1004),16))</f>
        <v>1.2340219652575699</v>
      </c>
      <c r="G1005" s="13">
        <f t="shared" si="358"/>
        <v>1</v>
      </c>
      <c r="H1005" s="13">
        <f t="shared" ca="1" si="359"/>
        <v>1.2340219699999999</v>
      </c>
      <c r="I1005" s="12">
        <f t="shared" si="353"/>
        <v>7.0000000000000007E-2</v>
      </c>
      <c r="J1005" s="34">
        <f t="shared" si="360"/>
        <v>44061</v>
      </c>
      <c r="K1005" s="2">
        <f t="shared" si="361"/>
        <v>681</v>
      </c>
      <c r="L1005" s="17">
        <f t="shared" si="362"/>
        <v>681</v>
      </c>
      <c r="M1005" s="11">
        <f t="shared" si="363"/>
        <v>1.2006216240000001</v>
      </c>
      <c r="N1005" s="11">
        <f t="shared" ca="1" si="364"/>
        <v>1.481593462</v>
      </c>
      <c r="O1005" s="17">
        <f t="shared" si="365"/>
        <v>0</v>
      </c>
      <c r="P1005" s="13">
        <f t="shared" ca="1" si="366"/>
        <v>481.59346199999999</v>
      </c>
      <c r="Q1005" s="20">
        <f t="shared" si="354"/>
        <v>0</v>
      </c>
      <c r="R1005" s="13">
        <f t="shared" si="367"/>
        <v>0</v>
      </c>
      <c r="S1005" s="4" t="str">
        <f t="shared" si="368"/>
        <v>A+J=</v>
      </c>
      <c r="T1005" s="34">
        <f t="shared" si="369"/>
        <v>45383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>
        <f t="shared" si="352"/>
        <v>45055</v>
      </c>
      <c r="B1006" s="69">
        <f t="shared" ca="1" si="355"/>
        <v>1482.7439709999999</v>
      </c>
      <c r="C1006" s="6">
        <f t="shared" si="356"/>
        <v>1000</v>
      </c>
      <c r="D1006" s="12">
        <f ca="1">IF(A1006&lt;$B$1,VLOOKUP(A1006,[1]DI!$A$4:$B$15000,2,FALSE),0)</f>
        <v>0.13650000000000001</v>
      </c>
      <c r="E1006" s="13">
        <f t="shared" ca="1" si="357"/>
        <v>1.00050788</v>
      </c>
      <c r="F1006" s="13">
        <f ca="1">(TRUNC(PRODUCT($E$12:$E1005),16))</f>
        <v>1.23464870033329</v>
      </c>
      <c r="G1006" s="13">
        <f t="shared" si="358"/>
        <v>1</v>
      </c>
      <c r="H1006" s="13">
        <f t="shared" ca="1" si="359"/>
        <v>1.2346486999999999</v>
      </c>
      <c r="I1006" s="12">
        <f t="shared" si="353"/>
        <v>7.0000000000000007E-2</v>
      </c>
      <c r="J1006" s="34">
        <f t="shared" si="360"/>
        <v>44061</v>
      </c>
      <c r="K1006" s="2">
        <f t="shared" si="361"/>
        <v>682</v>
      </c>
      <c r="L1006" s="17">
        <f t="shared" si="362"/>
        <v>682</v>
      </c>
      <c r="M1006" s="11">
        <f t="shared" si="363"/>
        <v>1.2009440179999999</v>
      </c>
      <c r="N1006" s="11">
        <f t="shared" ca="1" si="364"/>
        <v>1.4827439710000001</v>
      </c>
      <c r="O1006" s="17">
        <f t="shared" si="365"/>
        <v>0</v>
      </c>
      <c r="P1006" s="13">
        <f t="shared" ca="1" si="366"/>
        <v>482.74397099999999</v>
      </c>
      <c r="Q1006" s="20">
        <f t="shared" si="354"/>
        <v>0</v>
      </c>
      <c r="R1006" s="13">
        <f t="shared" si="367"/>
        <v>0</v>
      </c>
      <c r="S1006" s="4" t="str">
        <f t="shared" si="368"/>
        <v>A+J=</v>
      </c>
      <c r="T1006" s="34">
        <f t="shared" si="369"/>
        <v>45383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>
        <f t="shared" si="352"/>
        <v>45056</v>
      </c>
      <c r="B1007" s="69">
        <f t="shared" ca="1" si="355"/>
        <v>1483.8953759999999</v>
      </c>
      <c r="C1007" s="6">
        <f t="shared" si="356"/>
        <v>1000</v>
      </c>
      <c r="D1007" s="12">
        <f ca="1">IF(A1007&lt;$B$1,VLOOKUP(A1007,[1]DI!$A$4:$B$15000,2,FALSE),0)</f>
        <v>0.13650000000000001</v>
      </c>
      <c r="E1007" s="13">
        <f t="shared" ca="1" si="357"/>
        <v>1.00050788</v>
      </c>
      <c r="F1007" s="13">
        <f ca="1">(TRUNC(PRODUCT($E$12:$E1006),16))</f>
        <v>1.2352757537152099</v>
      </c>
      <c r="G1007" s="13">
        <f t="shared" si="358"/>
        <v>1</v>
      </c>
      <c r="H1007" s="13">
        <f t="shared" ca="1" si="359"/>
        <v>1.23527575</v>
      </c>
      <c r="I1007" s="12">
        <f t="shared" si="353"/>
        <v>7.0000000000000007E-2</v>
      </c>
      <c r="J1007" s="34">
        <f t="shared" si="360"/>
        <v>44061</v>
      </c>
      <c r="K1007" s="2">
        <f t="shared" si="361"/>
        <v>683</v>
      </c>
      <c r="L1007" s="17">
        <f t="shared" si="362"/>
        <v>683</v>
      </c>
      <c r="M1007" s="11">
        <f t="shared" si="363"/>
        <v>1.2012664989999999</v>
      </c>
      <c r="N1007" s="11">
        <f t="shared" ca="1" si="364"/>
        <v>1.483895376</v>
      </c>
      <c r="O1007" s="17">
        <f t="shared" si="365"/>
        <v>0</v>
      </c>
      <c r="P1007" s="13">
        <f t="shared" ca="1" si="366"/>
        <v>483.895376</v>
      </c>
      <c r="Q1007" s="20">
        <f t="shared" si="354"/>
        <v>0</v>
      </c>
      <c r="R1007" s="13">
        <f t="shared" si="367"/>
        <v>0</v>
      </c>
      <c r="S1007" s="4" t="str">
        <f t="shared" si="368"/>
        <v>A+J=</v>
      </c>
      <c r="T1007" s="34">
        <f t="shared" si="369"/>
        <v>45383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>
        <f t="shared" si="352"/>
        <v>45057</v>
      </c>
      <c r="B1008" s="69">
        <f t="shared" ca="1" si="355"/>
        <v>1485.047689</v>
      </c>
      <c r="C1008" s="6">
        <f t="shared" si="356"/>
        <v>1000</v>
      </c>
      <c r="D1008" s="12">
        <f ca="1">IF(A1008&lt;$B$1,VLOOKUP(A1008,[1]DI!$A$4:$B$15000,2,FALSE),0)</f>
        <v>0.13650000000000001</v>
      </c>
      <c r="E1008" s="13">
        <f t="shared" ca="1" si="357"/>
        <v>1.00050788</v>
      </c>
      <c r="F1008" s="13">
        <f ca="1">(TRUNC(PRODUCT($E$12:$E1007),16))</f>
        <v>1.2359031255650099</v>
      </c>
      <c r="G1008" s="13">
        <f t="shared" si="358"/>
        <v>1</v>
      </c>
      <c r="H1008" s="13">
        <f t="shared" ca="1" si="359"/>
        <v>1.2359031300000001</v>
      </c>
      <c r="I1008" s="12">
        <f t="shared" si="353"/>
        <v>7.0000000000000007E-2</v>
      </c>
      <c r="J1008" s="34">
        <f t="shared" si="360"/>
        <v>44061</v>
      </c>
      <c r="K1008" s="2">
        <f t="shared" si="361"/>
        <v>684</v>
      </c>
      <c r="L1008" s="17">
        <f t="shared" si="362"/>
        <v>684</v>
      </c>
      <c r="M1008" s="11">
        <f t="shared" si="363"/>
        <v>1.201589067</v>
      </c>
      <c r="N1008" s="11">
        <f t="shared" ca="1" si="364"/>
        <v>1.4850476889999999</v>
      </c>
      <c r="O1008" s="17">
        <f t="shared" si="365"/>
        <v>0</v>
      </c>
      <c r="P1008" s="13">
        <f t="shared" ca="1" si="366"/>
        <v>485.04768899999999</v>
      </c>
      <c r="Q1008" s="20">
        <f t="shared" si="354"/>
        <v>0</v>
      </c>
      <c r="R1008" s="13">
        <f t="shared" si="367"/>
        <v>0</v>
      </c>
      <c r="S1008" s="4" t="str">
        <f t="shared" si="368"/>
        <v>A+J=</v>
      </c>
      <c r="T1008" s="34">
        <f t="shared" si="369"/>
        <v>45383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>
        <f t="shared" si="352"/>
        <v>45058</v>
      </c>
      <c r="B1009" s="69">
        <f t="shared" ca="1" si="355"/>
        <v>1486.2008860000001</v>
      </c>
      <c r="C1009" s="6">
        <f t="shared" si="356"/>
        <v>1000</v>
      </c>
      <c r="D1009" s="12">
        <f ca="1">IF(A1009&lt;$B$1,VLOOKUP(A1009,[1]DI!$A$4:$B$15000,2,FALSE),0)</f>
        <v>0.13650000000000001</v>
      </c>
      <c r="E1009" s="13">
        <f t="shared" ca="1" si="357"/>
        <v>1.00050788</v>
      </c>
      <c r="F1009" s="13">
        <f ca="1">(TRUNC(PRODUCT($E$12:$E1008),16))</f>
        <v>1.2365308160444199</v>
      </c>
      <c r="G1009" s="13">
        <f t="shared" si="358"/>
        <v>1</v>
      </c>
      <c r="H1009" s="13">
        <f t="shared" ca="1" si="359"/>
        <v>1.23653082</v>
      </c>
      <c r="I1009" s="12">
        <f t="shared" si="353"/>
        <v>7.0000000000000007E-2</v>
      </c>
      <c r="J1009" s="34">
        <f t="shared" si="360"/>
        <v>44061</v>
      </c>
      <c r="K1009" s="2">
        <f t="shared" si="361"/>
        <v>685</v>
      </c>
      <c r="L1009" s="17">
        <f t="shared" si="362"/>
        <v>685</v>
      </c>
      <c r="M1009" s="11">
        <f t="shared" si="363"/>
        <v>1.2019117210000001</v>
      </c>
      <c r="N1009" s="11">
        <f t="shared" ca="1" si="364"/>
        <v>1.486200886</v>
      </c>
      <c r="O1009" s="17">
        <f t="shared" si="365"/>
        <v>0</v>
      </c>
      <c r="P1009" s="13">
        <f t="shared" ca="1" si="366"/>
        <v>486.20088600000003</v>
      </c>
      <c r="Q1009" s="20">
        <f t="shared" si="354"/>
        <v>0</v>
      </c>
      <c r="R1009" s="13">
        <f t="shared" si="367"/>
        <v>0</v>
      </c>
      <c r="S1009" s="4" t="str">
        <f t="shared" si="368"/>
        <v>A+J=</v>
      </c>
      <c r="T1009" s="34">
        <f t="shared" si="369"/>
        <v>45383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>
        <f t="shared" si="352"/>
        <v>45059</v>
      </c>
      <c r="B1010" s="69">
        <f t="shared" ca="1" si="355"/>
        <v>1487.354979</v>
      </c>
      <c r="C1010" s="6">
        <f t="shared" si="356"/>
        <v>1000</v>
      </c>
      <c r="D1010" s="12">
        <f ca="1">IF(A1010&lt;$B$1,VLOOKUP(A1010,[1]DI!$A$4:$B$15000,2,FALSE),0)</f>
        <v>0</v>
      </c>
      <c r="E1010" s="13">
        <f t="shared" ca="1" si="357"/>
        <v>1</v>
      </c>
      <c r="F1010" s="13">
        <f ca="1">(TRUNC(PRODUCT($E$12:$E1009),16))</f>
        <v>1.2371588253152701</v>
      </c>
      <c r="G1010" s="13">
        <f t="shared" si="358"/>
        <v>1</v>
      </c>
      <c r="H1010" s="13">
        <f t="shared" ca="1" si="359"/>
        <v>1.23715883</v>
      </c>
      <c r="I1010" s="12">
        <f t="shared" si="353"/>
        <v>7.0000000000000007E-2</v>
      </c>
      <c r="J1010" s="34">
        <f t="shared" si="360"/>
        <v>44061</v>
      </c>
      <c r="K1010" s="2">
        <f t="shared" si="361"/>
        <v>685</v>
      </c>
      <c r="L1010" s="17">
        <f t="shared" si="362"/>
        <v>686</v>
      </c>
      <c r="M1010" s="11">
        <f t="shared" si="363"/>
        <v>1.202234461</v>
      </c>
      <c r="N1010" s="11">
        <f t="shared" ca="1" si="364"/>
        <v>1.487354979</v>
      </c>
      <c r="O1010" s="17">
        <f t="shared" si="365"/>
        <v>0</v>
      </c>
      <c r="P1010" s="13">
        <f t="shared" ca="1" si="366"/>
        <v>487.35497900000001</v>
      </c>
      <c r="Q1010" s="20">
        <f t="shared" si="354"/>
        <v>0</v>
      </c>
      <c r="R1010" s="13">
        <f t="shared" si="367"/>
        <v>0</v>
      </c>
      <c r="S1010" s="4" t="str">
        <f t="shared" si="368"/>
        <v>A+J=</v>
      </c>
      <c r="T1010" s="34">
        <f t="shared" si="369"/>
        <v>45383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>
        <f t="shared" si="352"/>
        <v>45060</v>
      </c>
      <c r="B1011" s="69">
        <f t="shared" ca="1" si="355"/>
        <v>1487.354979</v>
      </c>
      <c r="C1011" s="6">
        <f t="shared" si="356"/>
        <v>1000</v>
      </c>
      <c r="D1011" s="12">
        <f ca="1">IF(A1011&lt;$B$1,VLOOKUP(A1011,[1]DI!$A$4:$B$15000,2,FALSE),0)</f>
        <v>0</v>
      </c>
      <c r="E1011" s="13">
        <f t="shared" ca="1" si="357"/>
        <v>1</v>
      </c>
      <c r="F1011" s="13">
        <f ca="1">(TRUNC(PRODUCT($E$12:$E1010),16))</f>
        <v>1.2371588253152701</v>
      </c>
      <c r="G1011" s="13">
        <f t="shared" si="358"/>
        <v>1</v>
      </c>
      <c r="H1011" s="13">
        <f t="shared" ca="1" si="359"/>
        <v>1.23715883</v>
      </c>
      <c r="I1011" s="12">
        <f t="shared" si="353"/>
        <v>7.0000000000000007E-2</v>
      </c>
      <c r="J1011" s="34">
        <f t="shared" si="360"/>
        <v>44061</v>
      </c>
      <c r="K1011" s="2">
        <f t="shared" si="361"/>
        <v>685</v>
      </c>
      <c r="L1011" s="17">
        <f t="shared" si="362"/>
        <v>686</v>
      </c>
      <c r="M1011" s="11">
        <f t="shared" si="363"/>
        <v>1.202234461</v>
      </c>
      <c r="N1011" s="11">
        <f t="shared" ca="1" si="364"/>
        <v>1.487354979</v>
      </c>
      <c r="O1011" s="17">
        <f t="shared" si="365"/>
        <v>0</v>
      </c>
      <c r="P1011" s="13">
        <f t="shared" ca="1" si="366"/>
        <v>487.35497900000001</v>
      </c>
      <c r="Q1011" s="20">
        <f t="shared" si="354"/>
        <v>0</v>
      </c>
      <c r="R1011" s="13">
        <f t="shared" si="367"/>
        <v>0</v>
      </c>
      <c r="S1011" s="4" t="str">
        <f t="shared" si="368"/>
        <v>A+J=</v>
      </c>
      <c r="T1011" s="34">
        <f t="shared" si="369"/>
        <v>45383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>
        <f t="shared" si="352"/>
        <v>45061</v>
      </c>
      <c r="B1012" s="69">
        <f t="shared" ca="1" si="355"/>
        <v>1487.354979</v>
      </c>
      <c r="C1012" s="6">
        <f t="shared" si="356"/>
        <v>1000</v>
      </c>
      <c r="D1012" s="12">
        <f ca="1">IF(A1012&lt;$B$1,VLOOKUP(A1012,[1]DI!$A$4:$B$15000,2,FALSE),0)</f>
        <v>0.13650000000000001</v>
      </c>
      <c r="E1012" s="13">
        <f t="shared" ca="1" si="357"/>
        <v>1.00050788</v>
      </c>
      <c r="F1012" s="13">
        <f ca="1">(TRUNC(PRODUCT($E$12:$E1011),16))</f>
        <v>1.2371588253152701</v>
      </c>
      <c r="G1012" s="13">
        <f t="shared" si="358"/>
        <v>1</v>
      </c>
      <c r="H1012" s="13">
        <f t="shared" ca="1" si="359"/>
        <v>1.23715883</v>
      </c>
      <c r="I1012" s="12">
        <f t="shared" si="353"/>
        <v>7.0000000000000007E-2</v>
      </c>
      <c r="J1012" s="34">
        <f t="shared" si="360"/>
        <v>44061</v>
      </c>
      <c r="K1012" s="2">
        <f t="shared" si="361"/>
        <v>686</v>
      </c>
      <c r="L1012" s="17">
        <f t="shared" si="362"/>
        <v>686</v>
      </c>
      <c r="M1012" s="11">
        <f t="shared" si="363"/>
        <v>1.202234461</v>
      </c>
      <c r="N1012" s="11">
        <f t="shared" ca="1" si="364"/>
        <v>1.487354979</v>
      </c>
      <c r="O1012" s="17">
        <f t="shared" si="365"/>
        <v>0</v>
      </c>
      <c r="P1012" s="13">
        <f t="shared" ca="1" si="366"/>
        <v>487.35497900000001</v>
      </c>
      <c r="Q1012" s="20">
        <f t="shared" si="354"/>
        <v>0</v>
      </c>
      <c r="R1012" s="13">
        <f t="shared" si="367"/>
        <v>0</v>
      </c>
      <c r="S1012" s="4" t="str">
        <f t="shared" si="368"/>
        <v>A+J=</v>
      </c>
      <c r="T1012" s="34">
        <f t="shared" si="369"/>
        <v>45383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>
        <f t="shared" si="352"/>
        <v>45062</v>
      </c>
      <c r="B1013" s="69">
        <f t="shared" ca="1" si="355"/>
        <v>1488.509959</v>
      </c>
      <c r="C1013" s="6">
        <f t="shared" si="356"/>
        <v>1000</v>
      </c>
      <c r="D1013" s="12">
        <f ca="1">IF(A1013&lt;$B$1,VLOOKUP(A1013,[1]DI!$A$4:$B$15000,2,FALSE),0)</f>
        <v>0.13650000000000001</v>
      </c>
      <c r="E1013" s="13">
        <f t="shared" ca="1" si="357"/>
        <v>1.00050788</v>
      </c>
      <c r="F1013" s="13">
        <f ca="1">(TRUNC(PRODUCT($E$12:$E1012),16))</f>
        <v>1.23778715353948</v>
      </c>
      <c r="G1013" s="13">
        <f t="shared" si="358"/>
        <v>1</v>
      </c>
      <c r="H1013" s="13">
        <f t="shared" ca="1" si="359"/>
        <v>1.2377871499999999</v>
      </c>
      <c r="I1013" s="12">
        <f t="shared" si="353"/>
        <v>7.0000000000000007E-2</v>
      </c>
      <c r="J1013" s="34">
        <f t="shared" si="360"/>
        <v>44061</v>
      </c>
      <c r="K1013" s="2">
        <f t="shared" si="361"/>
        <v>687</v>
      </c>
      <c r="L1013" s="17">
        <f t="shared" si="362"/>
        <v>687</v>
      </c>
      <c r="M1013" s="11">
        <f t="shared" si="363"/>
        <v>1.202557289</v>
      </c>
      <c r="N1013" s="11">
        <f t="shared" ca="1" si="364"/>
        <v>1.4885099589999999</v>
      </c>
      <c r="O1013" s="17">
        <f t="shared" si="365"/>
        <v>0</v>
      </c>
      <c r="P1013" s="13">
        <f t="shared" ca="1" si="366"/>
        <v>488.50995899999998</v>
      </c>
      <c r="Q1013" s="20">
        <f t="shared" si="354"/>
        <v>0</v>
      </c>
      <c r="R1013" s="13">
        <f t="shared" si="367"/>
        <v>0</v>
      </c>
      <c r="S1013" s="4" t="str">
        <f t="shared" si="368"/>
        <v>A+J=</v>
      </c>
      <c r="T1013" s="34">
        <f t="shared" si="369"/>
        <v>45383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>
        <f t="shared" si="352"/>
        <v>45063</v>
      </c>
      <c r="B1014" s="69">
        <f t="shared" ca="1" si="355"/>
        <v>1489.665849</v>
      </c>
      <c r="C1014" s="6">
        <f t="shared" si="356"/>
        <v>1000</v>
      </c>
      <c r="D1014" s="12">
        <f ca="1">IF(A1014&lt;$B$1,VLOOKUP(A1014,[1]DI!$A$4:$B$15000,2,FALSE),0)</f>
        <v>0.13650000000000001</v>
      </c>
      <c r="E1014" s="13">
        <f t="shared" ca="1" si="357"/>
        <v>1.00050788</v>
      </c>
      <c r="F1014" s="13">
        <f ca="1">(TRUNC(PRODUCT($E$12:$E1013),16))</f>
        <v>1.23841580087902</v>
      </c>
      <c r="G1014" s="13">
        <f t="shared" si="358"/>
        <v>1</v>
      </c>
      <c r="H1014" s="13">
        <f t="shared" ca="1" si="359"/>
        <v>1.2384158000000001</v>
      </c>
      <c r="I1014" s="12">
        <f t="shared" si="353"/>
        <v>7.0000000000000007E-2</v>
      </c>
      <c r="J1014" s="34">
        <f t="shared" si="360"/>
        <v>44061</v>
      </c>
      <c r="K1014" s="2">
        <f t="shared" si="361"/>
        <v>688</v>
      </c>
      <c r="L1014" s="17">
        <f t="shared" si="362"/>
        <v>688</v>
      </c>
      <c r="M1014" s="11">
        <f t="shared" si="363"/>
        <v>1.2028802030000001</v>
      </c>
      <c r="N1014" s="11">
        <f t="shared" ca="1" si="364"/>
        <v>1.4896658490000001</v>
      </c>
      <c r="O1014" s="17">
        <f t="shared" si="365"/>
        <v>0</v>
      </c>
      <c r="P1014" s="13">
        <f t="shared" ca="1" si="366"/>
        <v>489.66584899999998</v>
      </c>
      <c r="Q1014" s="20">
        <f t="shared" si="354"/>
        <v>0</v>
      </c>
      <c r="R1014" s="13">
        <f t="shared" si="367"/>
        <v>0</v>
      </c>
      <c r="S1014" s="4" t="str">
        <f t="shared" si="368"/>
        <v>A+J=</v>
      </c>
      <c r="T1014" s="34">
        <f t="shared" si="369"/>
        <v>45383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>
        <f t="shared" si="352"/>
        <v>45064</v>
      </c>
      <c r="B1015" s="69">
        <f t="shared" ca="1" si="355"/>
        <v>1490.8226359999999</v>
      </c>
      <c r="C1015" s="6">
        <f t="shared" si="356"/>
        <v>1000</v>
      </c>
      <c r="D1015" s="12">
        <f ca="1">IF(A1015&lt;$B$1,VLOOKUP(A1015,[1]DI!$A$4:$B$15000,2,FALSE),0)</f>
        <v>0.13650000000000001</v>
      </c>
      <c r="E1015" s="13">
        <f t="shared" ca="1" si="357"/>
        <v>1.00050788</v>
      </c>
      <c r="F1015" s="13">
        <f ca="1">(TRUNC(PRODUCT($E$12:$E1014),16))</f>
        <v>1.2390447674959699</v>
      </c>
      <c r="G1015" s="13">
        <f t="shared" si="358"/>
        <v>1</v>
      </c>
      <c r="H1015" s="13">
        <f t="shared" ca="1" si="359"/>
        <v>1.23904477</v>
      </c>
      <c r="I1015" s="12">
        <f t="shared" si="353"/>
        <v>7.0000000000000007E-2</v>
      </c>
      <c r="J1015" s="34">
        <f t="shared" si="360"/>
        <v>44061</v>
      </c>
      <c r="K1015" s="2">
        <f t="shared" si="361"/>
        <v>689</v>
      </c>
      <c r="L1015" s="17">
        <f t="shared" si="362"/>
        <v>689</v>
      </c>
      <c r="M1015" s="11">
        <f t="shared" si="363"/>
        <v>1.2032032029999999</v>
      </c>
      <c r="N1015" s="11">
        <f t="shared" ca="1" si="364"/>
        <v>1.4908226360000001</v>
      </c>
      <c r="O1015" s="17">
        <f t="shared" si="365"/>
        <v>0</v>
      </c>
      <c r="P1015" s="13">
        <f t="shared" ca="1" si="366"/>
        <v>490.82263599999999</v>
      </c>
      <c r="Q1015" s="20">
        <f t="shared" si="354"/>
        <v>0</v>
      </c>
      <c r="R1015" s="13">
        <f t="shared" si="367"/>
        <v>0</v>
      </c>
      <c r="S1015" s="4" t="str">
        <f t="shared" si="368"/>
        <v>A+J=</v>
      </c>
      <c r="T1015" s="34">
        <f t="shared" si="369"/>
        <v>45383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>
        <f t="shared" si="352"/>
        <v>45065</v>
      </c>
      <c r="B1016" s="69">
        <f t="shared" ca="1" si="355"/>
        <v>1491.980311</v>
      </c>
      <c r="C1016" s="6">
        <f t="shared" si="356"/>
        <v>1000</v>
      </c>
      <c r="D1016" s="12">
        <f ca="1">IF(A1016&lt;$B$1,VLOOKUP(A1016,[1]DI!$A$4:$B$15000,2,FALSE),0)</f>
        <v>0.13650000000000001</v>
      </c>
      <c r="E1016" s="13">
        <f t="shared" ca="1" si="357"/>
        <v>1.00050788</v>
      </c>
      <c r="F1016" s="13">
        <f ca="1">(TRUNC(PRODUCT($E$12:$E1015),16))</f>
        <v>1.2396740535524799</v>
      </c>
      <c r="G1016" s="13">
        <f t="shared" si="358"/>
        <v>1</v>
      </c>
      <c r="H1016" s="13">
        <f t="shared" ca="1" si="359"/>
        <v>1.2396740500000001</v>
      </c>
      <c r="I1016" s="12">
        <f t="shared" si="353"/>
        <v>7.0000000000000007E-2</v>
      </c>
      <c r="J1016" s="34">
        <f t="shared" si="360"/>
        <v>44061</v>
      </c>
      <c r="K1016" s="2">
        <f t="shared" si="361"/>
        <v>690</v>
      </c>
      <c r="L1016" s="17">
        <f t="shared" si="362"/>
        <v>690</v>
      </c>
      <c r="M1016" s="11">
        <f t="shared" si="363"/>
        <v>1.203526291</v>
      </c>
      <c r="N1016" s="11">
        <f t="shared" ca="1" si="364"/>
        <v>1.4919803110000001</v>
      </c>
      <c r="O1016" s="17">
        <f t="shared" si="365"/>
        <v>0</v>
      </c>
      <c r="P1016" s="13">
        <f t="shared" ca="1" si="366"/>
        <v>491.98031099999997</v>
      </c>
      <c r="Q1016" s="20">
        <f t="shared" si="354"/>
        <v>0</v>
      </c>
      <c r="R1016" s="13">
        <f t="shared" si="367"/>
        <v>0</v>
      </c>
      <c r="S1016" s="4" t="str">
        <f t="shared" si="368"/>
        <v>A+J=</v>
      </c>
      <c r="T1016" s="34">
        <f t="shared" si="369"/>
        <v>45383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>
        <f t="shared" si="352"/>
        <v>45066</v>
      </c>
      <c r="B1017" s="69">
        <f t="shared" ca="1" si="355"/>
        <v>1493.1388979999999</v>
      </c>
      <c r="C1017" s="6">
        <f t="shared" si="356"/>
        <v>1000</v>
      </c>
      <c r="D1017" s="12">
        <f ca="1">IF(A1017&lt;$B$1,VLOOKUP(A1017,[1]DI!$A$4:$B$15000,2,FALSE),0)</f>
        <v>0</v>
      </c>
      <c r="E1017" s="13">
        <f t="shared" ca="1" si="357"/>
        <v>1</v>
      </c>
      <c r="F1017" s="13">
        <f ca="1">(TRUNC(PRODUCT($E$12:$E1016),16))</f>
        <v>1.2403036592108001</v>
      </c>
      <c r="G1017" s="13">
        <f t="shared" si="358"/>
        <v>1</v>
      </c>
      <c r="H1017" s="13">
        <f t="shared" ca="1" si="359"/>
        <v>1.2403036599999999</v>
      </c>
      <c r="I1017" s="12">
        <f t="shared" si="353"/>
        <v>7.0000000000000007E-2</v>
      </c>
      <c r="J1017" s="34">
        <f t="shared" si="360"/>
        <v>44061</v>
      </c>
      <c r="K1017" s="2">
        <f t="shared" si="361"/>
        <v>690</v>
      </c>
      <c r="L1017" s="17">
        <f t="shared" si="362"/>
        <v>691</v>
      </c>
      <c r="M1017" s="11">
        <f t="shared" si="363"/>
        <v>1.203849465</v>
      </c>
      <c r="N1017" s="11">
        <f t="shared" ca="1" si="364"/>
        <v>1.493138898</v>
      </c>
      <c r="O1017" s="17">
        <f t="shared" si="365"/>
        <v>0</v>
      </c>
      <c r="P1017" s="13">
        <f t="shared" ca="1" si="366"/>
        <v>493.13889799999998</v>
      </c>
      <c r="Q1017" s="20">
        <f t="shared" si="354"/>
        <v>0</v>
      </c>
      <c r="R1017" s="13">
        <f t="shared" si="367"/>
        <v>0</v>
      </c>
      <c r="S1017" s="4" t="str">
        <f t="shared" si="368"/>
        <v>A+J=</v>
      </c>
      <c r="T1017" s="34">
        <f t="shared" si="369"/>
        <v>45383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>
        <f t="shared" si="352"/>
        <v>45067</v>
      </c>
      <c r="B1018" s="69">
        <f t="shared" ca="1" si="355"/>
        <v>1493.1388979999999</v>
      </c>
      <c r="C1018" s="6">
        <f t="shared" si="356"/>
        <v>1000</v>
      </c>
      <c r="D1018" s="12">
        <f ca="1">IF(A1018&lt;$B$1,VLOOKUP(A1018,[1]DI!$A$4:$B$15000,2,FALSE),0)</f>
        <v>0</v>
      </c>
      <c r="E1018" s="13">
        <f t="shared" ca="1" si="357"/>
        <v>1</v>
      </c>
      <c r="F1018" s="13">
        <f ca="1">(TRUNC(PRODUCT($E$12:$E1017),16))</f>
        <v>1.2403036592108001</v>
      </c>
      <c r="G1018" s="13">
        <f t="shared" si="358"/>
        <v>1</v>
      </c>
      <c r="H1018" s="13">
        <f t="shared" ca="1" si="359"/>
        <v>1.2403036599999999</v>
      </c>
      <c r="I1018" s="12">
        <f t="shared" si="353"/>
        <v>7.0000000000000007E-2</v>
      </c>
      <c r="J1018" s="34">
        <f t="shared" si="360"/>
        <v>44061</v>
      </c>
      <c r="K1018" s="2">
        <f t="shared" si="361"/>
        <v>690</v>
      </c>
      <c r="L1018" s="17">
        <f t="shared" si="362"/>
        <v>691</v>
      </c>
      <c r="M1018" s="11">
        <f t="shared" si="363"/>
        <v>1.203849465</v>
      </c>
      <c r="N1018" s="11">
        <f t="shared" ca="1" si="364"/>
        <v>1.493138898</v>
      </c>
      <c r="O1018" s="17">
        <f t="shared" si="365"/>
        <v>0</v>
      </c>
      <c r="P1018" s="13">
        <f t="shared" ca="1" si="366"/>
        <v>493.13889799999998</v>
      </c>
      <c r="Q1018" s="20">
        <f t="shared" si="354"/>
        <v>0</v>
      </c>
      <c r="R1018" s="13">
        <f t="shared" si="367"/>
        <v>0</v>
      </c>
      <c r="S1018" s="4" t="str">
        <f t="shared" si="368"/>
        <v>A+J=</v>
      </c>
      <c r="T1018" s="34">
        <f t="shared" si="369"/>
        <v>45383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>
        <f t="shared" si="352"/>
        <v>45068</v>
      </c>
      <c r="B1019" s="69">
        <f t="shared" ca="1" si="355"/>
        <v>1493.1388979999999</v>
      </c>
      <c r="C1019" s="6">
        <f t="shared" si="356"/>
        <v>1000</v>
      </c>
      <c r="D1019" s="12">
        <f ca="1">IF(A1019&lt;$B$1,VLOOKUP(A1019,[1]DI!$A$4:$B$15000,2,FALSE),0)</f>
        <v>0.13650000000000001</v>
      </c>
      <c r="E1019" s="13">
        <f t="shared" ca="1" si="357"/>
        <v>1.00050788</v>
      </c>
      <c r="F1019" s="13">
        <f ca="1">(TRUNC(PRODUCT($E$12:$E1018),16))</f>
        <v>1.2403036592108001</v>
      </c>
      <c r="G1019" s="13">
        <f t="shared" si="358"/>
        <v>1</v>
      </c>
      <c r="H1019" s="13">
        <f t="shared" ca="1" si="359"/>
        <v>1.2403036599999999</v>
      </c>
      <c r="I1019" s="12">
        <f t="shared" si="353"/>
        <v>7.0000000000000007E-2</v>
      </c>
      <c r="J1019" s="34">
        <f t="shared" si="360"/>
        <v>44061</v>
      </c>
      <c r="K1019" s="2">
        <f t="shared" si="361"/>
        <v>691</v>
      </c>
      <c r="L1019" s="17">
        <f t="shared" si="362"/>
        <v>691</v>
      </c>
      <c r="M1019" s="11">
        <f t="shared" si="363"/>
        <v>1.203849465</v>
      </c>
      <c r="N1019" s="11">
        <f t="shared" ca="1" si="364"/>
        <v>1.493138898</v>
      </c>
      <c r="O1019" s="17">
        <f t="shared" si="365"/>
        <v>0</v>
      </c>
      <c r="P1019" s="13">
        <f t="shared" ca="1" si="366"/>
        <v>493.13889799999998</v>
      </c>
      <c r="Q1019" s="20">
        <f t="shared" si="354"/>
        <v>0</v>
      </c>
      <c r="R1019" s="13">
        <f t="shared" si="367"/>
        <v>0</v>
      </c>
      <c r="S1019" s="4" t="str">
        <f t="shared" si="368"/>
        <v>A+J=</v>
      </c>
      <c r="T1019" s="34">
        <f t="shared" si="369"/>
        <v>45383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>
        <f t="shared" si="352"/>
        <v>45069</v>
      </c>
      <c r="B1020" s="69">
        <f t="shared" ca="1" si="355"/>
        <v>1494.298372</v>
      </c>
      <c r="C1020" s="6">
        <f t="shared" si="356"/>
        <v>1000</v>
      </c>
      <c r="D1020" s="12">
        <f ca="1">IF(A1020&lt;$B$1,VLOOKUP(A1020,[1]DI!$A$4:$B$15000,2,FALSE),0)</f>
        <v>0.13650000000000001</v>
      </c>
      <c r="E1020" s="13">
        <f t="shared" ca="1" si="357"/>
        <v>1.00050788</v>
      </c>
      <c r="F1020" s="13">
        <f ca="1">(TRUNC(PRODUCT($E$12:$E1019),16))</f>
        <v>1.2409335846332401</v>
      </c>
      <c r="G1020" s="13">
        <f t="shared" si="358"/>
        <v>1</v>
      </c>
      <c r="H1020" s="13">
        <f t="shared" ca="1" si="359"/>
        <v>1.2409335800000001</v>
      </c>
      <c r="I1020" s="12">
        <f t="shared" si="353"/>
        <v>7.0000000000000007E-2</v>
      </c>
      <c r="J1020" s="34">
        <f t="shared" si="360"/>
        <v>44061</v>
      </c>
      <c r="K1020" s="2">
        <f t="shared" si="361"/>
        <v>692</v>
      </c>
      <c r="L1020" s="17">
        <f t="shared" si="362"/>
        <v>692</v>
      </c>
      <c r="M1020" s="11">
        <f t="shared" si="363"/>
        <v>1.2041727259999999</v>
      </c>
      <c r="N1020" s="11">
        <f t="shared" ca="1" si="364"/>
        <v>1.494298372</v>
      </c>
      <c r="O1020" s="17">
        <f t="shared" si="365"/>
        <v>0</v>
      </c>
      <c r="P1020" s="13">
        <f t="shared" ca="1" si="366"/>
        <v>494.29837199999997</v>
      </c>
      <c r="Q1020" s="20">
        <f t="shared" si="354"/>
        <v>0</v>
      </c>
      <c r="R1020" s="13">
        <f t="shared" si="367"/>
        <v>0</v>
      </c>
      <c r="S1020" s="4" t="str">
        <f t="shared" si="368"/>
        <v>A+J=</v>
      </c>
      <c r="T1020" s="34">
        <f t="shared" si="369"/>
        <v>45383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>
        <f t="shared" si="352"/>
        <v>45070</v>
      </c>
      <c r="B1021" s="69">
        <f t="shared" ca="1" si="355"/>
        <v>1495.4587590000001</v>
      </c>
      <c r="C1021" s="6">
        <f t="shared" si="356"/>
        <v>1000</v>
      </c>
      <c r="D1021" s="12">
        <f ca="1">IF(A1021&lt;$B$1,VLOOKUP(A1021,[1]DI!$A$4:$B$15000,2,FALSE),0)</f>
        <v>0.13650000000000001</v>
      </c>
      <c r="E1021" s="13">
        <f t="shared" ca="1" si="357"/>
        <v>1.00050788</v>
      </c>
      <c r="F1021" s="13">
        <f ca="1">(TRUNC(PRODUCT($E$12:$E1020),16))</f>
        <v>1.2415638299822001</v>
      </c>
      <c r="G1021" s="13">
        <f t="shared" si="358"/>
        <v>1</v>
      </c>
      <c r="H1021" s="13">
        <f t="shared" ca="1" si="359"/>
        <v>1.24156383</v>
      </c>
      <c r="I1021" s="12">
        <f t="shared" si="353"/>
        <v>7.0000000000000007E-2</v>
      </c>
      <c r="J1021" s="34">
        <f t="shared" si="360"/>
        <v>44061</v>
      </c>
      <c r="K1021" s="2">
        <f t="shared" si="361"/>
        <v>693</v>
      </c>
      <c r="L1021" s="17">
        <f t="shared" si="362"/>
        <v>693</v>
      </c>
      <c r="M1021" s="11">
        <f t="shared" si="363"/>
        <v>1.2044960739999999</v>
      </c>
      <c r="N1021" s="11">
        <f t="shared" ca="1" si="364"/>
        <v>1.4954587589999999</v>
      </c>
      <c r="O1021" s="17">
        <f t="shared" si="365"/>
        <v>0</v>
      </c>
      <c r="P1021" s="13">
        <f t="shared" ca="1" si="366"/>
        <v>495.45875899999999</v>
      </c>
      <c r="Q1021" s="20">
        <f t="shared" si="354"/>
        <v>0</v>
      </c>
      <c r="R1021" s="13">
        <f t="shared" si="367"/>
        <v>0</v>
      </c>
      <c r="S1021" s="4" t="str">
        <f t="shared" si="368"/>
        <v>A+J=</v>
      </c>
      <c r="T1021" s="34">
        <f t="shared" si="369"/>
        <v>45383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>
        <f t="shared" si="352"/>
        <v>45071</v>
      </c>
      <c r="B1022" s="69">
        <f t="shared" ca="1" si="355"/>
        <v>1496.620046</v>
      </c>
      <c r="C1022" s="6">
        <f t="shared" si="356"/>
        <v>1000</v>
      </c>
      <c r="D1022" s="12">
        <f ca="1">IF(A1022&lt;$B$1,VLOOKUP(A1022,[1]DI!$A$4:$B$15000,2,FALSE),0)</f>
        <v>0.13650000000000001</v>
      </c>
      <c r="E1022" s="13">
        <f t="shared" ca="1" si="357"/>
        <v>1.00050788</v>
      </c>
      <c r="F1022" s="13">
        <f ca="1">(TRUNC(PRODUCT($E$12:$E1021),16))</f>
        <v>1.24219439542017</v>
      </c>
      <c r="G1022" s="13">
        <f t="shared" si="358"/>
        <v>1</v>
      </c>
      <c r="H1022" s="13">
        <f t="shared" ca="1" si="359"/>
        <v>1.2421944</v>
      </c>
      <c r="I1022" s="12">
        <f t="shared" si="353"/>
        <v>7.0000000000000007E-2</v>
      </c>
      <c r="J1022" s="34">
        <f t="shared" si="360"/>
        <v>44061</v>
      </c>
      <c r="K1022" s="2">
        <f t="shared" si="361"/>
        <v>694</v>
      </c>
      <c r="L1022" s="17">
        <f t="shared" si="362"/>
        <v>694</v>
      </c>
      <c r="M1022" s="11">
        <f t="shared" si="363"/>
        <v>1.2048195079999999</v>
      </c>
      <c r="N1022" s="11">
        <f t="shared" ca="1" si="364"/>
        <v>1.4966200460000001</v>
      </c>
      <c r="O1022" s="17">
        <f t="shared" si="365"/>
        <v>0</v>
      </c>
      <c r="P1022" s="13">
        <f t="shared" ca="1" si="366"/>
        <v>496.620046</v>
      </c>
      <c r="Q1022" s="20">
        <f t="shared" si="354"/>
        <v>0</v>
      </c>
      <c r="R1022" s="13">
        <f t="shared" si="367"/>
        <v>0</v>
      </c>
      <c r="S1022" s="4" t="str">
        <f t="shared" si="368"/>
        <v>A+J=</v>
      </c>
      <c r="T1022" s="34">
        <f t="shared" si="369"/>
        <v>45383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>
        <f t="shared" si="352"/>
        <v>45072</v>
      </c>
      <c r="B1023" s="69">
        <f t="shared" ca="1" si="355"/>
        <v>1497.782224</v>
      </c>
      <c r="C1023" s="6">
        <f t="shared" si="356"/>
        <v>1000</v>
      </c>
      <c r="D1023" s="12">
        <f ca="1">IF(A1023&lt;$B$1,VLOOKUP(A1023,[1]DI!$A$4:$B$15000,2,FALSE),0)</f>
        <v>0.13650000000000001</v>
      </c>
      <c r="E1023" s="13">
        <f t="shared" ca="1" si="357"/>
        <v>1.00050788</v>
      </c>
      <c r="F1023" s="13">
        <f ca="1">(TRUNC(PRODUCT($E$12:$E1022),16))</f>
        <v>1.24282528110972</v>
      </c>
      <c r="G1023" s="13">
        <f t="shared" si="358"/>
        <v>1</v>
      </c>
      <c r="H1023" s="13">
        <f t="shared" ca="1" si="359"/>
        <v>1.2428252799999999</v>
      </c>
      <c r="I1023" s="12">
        <f t="shared" si="353"/>
        <v>7.0000000000000007E-2</v>
      </c>
      <c r="J1023" s="34">
        <f t="shared" si="360"/>
        <v>44061</v>
      </c>
      <c r="K1023" s="2">
        <f t="shared" si="361"/>
        <v>695</v>
      </c>
      <c r="L1023" s="17">
        <f t="shared" si="362"/>
        <v>695</v>
      </c>
      <c r="M1023" s="11">
        <f t="shared" si="363"/>
        <v>1.2051430299999999</v>
      </c>
      <c r="N1023" s="11">
        <f t="shared" ca="1" si="364"/>
        <v>1.4977822240000001</v>
      </c>
      <c r="O1023" s="17">
        <f t="shared" si="365"/>
        <v>0</v>
      </c>
      <c r="P1023" s="13">
        <f t="shared" ca="1" si="366"/>
        <v>497.78222399999999</v>
      </c>
      <c r="Q1023" s="20">
        <f t="shared" si="354"/>
        <v>0</v>
      </c>
      <c r="R1023" s="13">
        <f t="shared" si="367"/>
        <v>0</v>
      </c>
      <c r="S1023" s="4" t="str">
        <f t="shared" si="368"/>
        <v>A+J=</v>
      </c>
      <c r="T1023" s="34">
        <f t="shared" si="369"/>
        <v>45383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>
        <f t="shared" si="352"/>
        <v>45073</v>
      </c>
      <c r="B1024" s="69">
        <f t="shared" ca="1" si="355"/>
        <v>1498.9453140000001</v>
      </c>
      <c r="C1024" s="6">
        <f t="shared" si="356"/>
        <v>1000</v>
      </c>
      <c r="D1024" s="12">
        <f ca="1">IF(A1024&lt;$B$1,VLOOKUP(A1024,[1]DI!$A$4:$B$15000,2,FALSE),0)</f>
        <v>0</v>
      </c>
      <c r="E1024" s="13">
        <f t="shared" ca="1" si="357"/>
        <v>1</v>
      </c>
      <c r="F1024" s="13">
        <f ca="1">(TRUNC(PRODUCT($E$12:$E1023),16))</f>
        <v>1.2434564872134899</v>
      </c>
      <c r="G1024" s="13">
        <f t="shared" si="358"/>
        <v>1</v>
      </c>
      <c r="H1024" s="13">
        <f t="shared" ca="1" si="359"/>
        <v>1.24345649</v>
      </c>
      <c r="I1024" s="12">
        <f t="shared" si="353"/>
        <v>7.0000000000000007E-2</v>
      </c>
      <c r="J1024" s="34">
        <f t="shared" si="360"/>
        <v>44061</v>
      </c>
      <c r="K1024" s="2">
        <f t="shared" si="361"/>
        <v>695</v>
      </c>
      <c r="L1024" s="17">
        <f t="shared" si="362"/>
        <v>696</v>
      </c>
      <c r="M1024" s="11">
        <f t="shared" si="363"/>
        <v>1.2054666380000001</v>
      </c>
      <c r="N1024" s="11">
        <f t="shared" ca="1" si="364"/>
        <v>1.498945314</v>
      </c>
      <c r="O1024" s="17">
        <f t="shared" si="365"/>
        <v>0</v>
      </c>
      <c r="P1024" s="13">
        <f t="shared" ca="1" si="366"/>
        <v>498.945314</v>
      </c>
      <c r="Q1024" s="20">
        <f t="shared" si="354"/>
        <v>0</v>
      </c>
      <c r="R1024" s="13">
        <f t="shared" si="367"/>
        <v>0</v>
      </c>
      <c r="S1024" s="4" t="str">
        <f t="shared" si="368"/>
        <v>A+J=</v>
      </c>
      <c r="T1024" s="34">
        <f t="shared" si="369"/>
        <v>45383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>
        <f t="shared" si="352"/>
        <v>45074</v>
      </c>
      <c r="B1025" s="69">
        <f t="shared" ca="1" si="355"/>
        <v>1498.9453140000001</v>
      </c>
      <c r="C1025" s="6">
        <f t="shared" si="356"/>
        <v>1000</v>
      </c>
      <c r="D1025" s="12">
        <f ca="1">IF(A1025&lt;$B$1,VLOOKUP(A1025,[1]DI!$A$4:$B$15000,2,FALSE),0)</f>
        <v>0</v>
      </c>
      <c r="E1025" s="13">
        <f t="shared" ca="1" si="357"/>
        <v>1</v>
      </c>
      <c r="F1025" s="13">
        <f ca="1">(TRUNC(PRODUCT($E$12:$E1024),16))</f>
        <v>1.2434564872134899</v>
      </c>
      <c r="G1025" s="13">
        <f t="shared" si="358"/>
        <v>1</v>
      </c>
      <c r="H1025" s="13">
        <f t="shared" ca="1" si="359"/>
        <v>1.24345649</v>
      </c>
      <c r="I1025" s="12">
        <f t="shared" si="353"/>
        <v>7.0000000000000007E-2</v>
      </c>
      <c r="J1025" s="34">
        <f t="shared" si="360"/>
        <v>44061</v>
      </c>
      <c r="K1025" s="2">
        <f t="shared" si="361"/>
        <v>695</v>
      </c>
      <c r="L1025" s="17">
        <f t="shared" si="362"/>
        <v>696</v>
      </c>
      <c r="M1025" s="11">
        <f t="shared" si="363"/>
        <v>1.2054666380000001</v>
      </c>
      <c r="N1025" s="11">
        <f t="shared" ca="1" si="364"/>
        <v>1.498945314</v>
      </c>
      <c r="O1025" s="17">
        <f t="shared" si="365"/>
        <v>0</v>
      </c>
      <c r="P1025" s="13">
        <f t="shared" ca="1" si="366"/>
        <v>498.945314</v>
      </c>
      <c r="Q1025" s="20">
        <f t="shared" si="354"/>
        <v>0</v>
      </c>
      <c r="R1025" s="13">
        <f t="shared" si="367"/>
        <v>0</v>
      </c>
      <c r="S1025" s="4" t="str">
        <f t="shared" si="368"/>
        <v>A+J=</v>
      </c>
      <c r="T1025" s="34">
        <f t="shared" si="369"/>
        <v>45383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>
        <f t="shared" si="352"/>
        <v>45075</v>
      </c>
      <c r="B1026" s="69">
        <f t="shared" ca="1" si="355"/>
        <v>1498.9453140000001</v>
      </c>
      <c r="C1026" s="6">
        <f t="shared" si="356"/>
        <v>1000</v>
      </c>
      <c r="D1026" s="12">
        <f ca="1">IF(A1026&lt;$B$1,VLOOKUP(A1026,[1]DI!$A$4:$B$15000,2,FALSE),0)</f>
        <v>0.13650000000000001</v>
      </c>
      <c r="E1026" s="13">
        <f t="shared" ca="1" si="357"/>
        <v>1.00050788</v>
      </c>
      <c r="F1026" s="13">
        <f ca="1">(TRUNC(PRODUCT($E$12:$E1025),16))</f>
        <v>1.2434564872134899</v>
      </c>
      <c r="G1026" s="13">
        <f t="shared" si="358"/>
        <v>1</v>
      </c>
      <c r="H1026" s="13">
        <f t="shared" ca="1" si="359"/>
        <v>1.24345649</v>
      </c>
      <c r="I1026" s="12">
        <f t="shared" si="353"/>
        <v>7.0000000000000007E-2</v>
      </c>
      <c r="J1026" s="34">
        <f t="shared" si="360"/>
        <v>44061</v>
      </c>
      <c r="K1026" s="2">
        <f t="shared" si="361"/>
        <v>696</v>
      </c>
      <c r="L1026" s="17">
        <f t="shared" si="362"/>
        <v>696</v>
      </c>
      <c r="M1026" s="11">
        <f t="shared" si="363"/>
        <v>1.2054666380000001</v>
      </c>
      <c r="N1026" s="11">
        <f t="shared" ca="1" si="364"/>
        <v>1.498945314</v>
      </c>
      <c r="O1026" s="17">
        <f t="shared" si="365"/>
        <v>0</v>
      </c>
      <c r="P1026" s="13">
        <f t="shared" ca="1" si="366"/>
        <v>498.945314</v>
      </c>
      <c r="Q1026" s="20">
        <f t="shared" si="354"/>
        <v>0</v>
      </c>
      <c r="R1026" s="13">
        <f t="shared" si="367"/>
        <v>0</v>
      </c>
      <c r="S1026" s="4" t="str">
        <f t="shared" si="368"/>
        <v>A+J=</v>
      </c>
      <c r="T1026" s="34">
        <f t="shared" si="369"/>
        <v>45383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>
        <f t="shared" si="352"/>
        <v>45076</v>
      </c>
      <c r="B1027" s="69">
        <f t="shared" ca="1" si="355"/>
        <v>1500.1092960000001</v>
      </c>
      <c r="C1027" s="6">
        <f t="shared" si="356"/>
        <v>1000</v>
      </c>
      <c r="D1027" s="12">
        <f ca="1">IF(A1027&lt;$B$1,VLOOKUP(A1027,[1]DI!$A$4:$B$15000,2,FALSE),0)</f>
        <v>0.13650000000000001</v>
      </c>
      <c r="E1027" s="13">
        <f t="shared" ca="1" si="357"/>
        <v>1.00050788</v>
      </c>
      <c r="F1027" s="13">
        <f ca="1">(TRUNC(PRODUCT($E$12:$E1026),16))</f>
        <v>1.2440880138942201</v>
      </c>
      <c r="G1027" s="13">
        <f t="shared" si="358"/>
        <v>1</v>
      </c>
      <c r="H1027" s="13">
        <f t="shared" ca="1" si="359"/>
        <v>1.24408801</v>
      </c>
      <c r="I1027" s="12">
        <f t="shared" si="353"/>
        <v>7.0000000000000007E-2</v>
      </c>
      <c r="J1027" s="34">
        <f t="shared" si="360"/>
        <v>44061</v>
      </c>
      <c r="K1027" s="2">
        <f t="shared" si="361"/>
        <v>697</v>
      </c>
      <c r="L1027" s="17">
        <f t="shared" si="362"/>
        <v>697</v>
      </c>
      <c r="M1027" s="11">
        <f t="shared" si="363"/>
        <v>1.2057903329999999</v>
      </c>
      <c r="N1027" s="11">
        <f t="shared" ca="1" si="364"/>
        <v>1.500109296</v>
      </c>
      <c r="O1027" s="17">
        <f t="shared" si="365"/>
        <v>0</v>
      </c>
      <c r="P1027" s="13">
        <f t="shared" ca="1" si="366"/>
        <v>500.10929599999997</v>
      </c>
      <c r="Q1027" s="20">
        <f t="shared" si="354"/>
        <v>0</v>
      </c>
      <c r="R1027" s="13">
        <f t="shared" si="367"/>
        <v>0</v>
      </c>
      <c r="S1027" s="4" t="str">
        <f t="shared" si="368"/>
        <v>A+J=</v>
      </c>
      <c r="T1027" s="34">
        <f t="shared" si="369"/>
        <v>45383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>
        <f t="shared" si="352"/>
        <v>45077</v>
      </c>
      <c r="B1028" s="69">
        <f t="shared" ca="1" si="355"/>
        <v>1501.2741920000001</v>
      </c>
      <c r="C1028" s="6">
        <f t="shared" si="356"/>
        <v>1000</v>
      </c>
      <c r="D1028" s="12">
        <f ca="1">IF(A1028&lt;$B$1,VLOOKUP(A1028,[1]DI!$A$4:$B$15000,2,FALSE),0)</f>
        <v>0.13650000000000001</v>
      </c>
      <c r="E1028" s="13">
        <f t="shared" ca="1" si="357"/>
        <v>1.00050788</v>
      </c>
      <c r="F1028" s="13">
        <f ca="1">(TRUNC(PRODUCT($E$12:$E1027),16))</f>
        <v>1.2447198613147099</v>
      </c>
      <c r="G1028" s="13">
        <f t="shared" si="358"/>
        <v>1</v>
      </c>
      <c r="H1028" s="13">
        <f t="shared" ca="1" si="359"/>
        <v>1.24471986</v>
      </c>
      <c r="I1028" s="12">
        <f t="shared" si="353"/>
        <v>7.0000000000000007E-2</v>
      </c>
      <c r="J1028" s="34">
        <f t="shared" si="360"/>
        <v>44061</v>
      </c>
      <c r="K1028" s="2">
        <f t="shared" si="361"/>
        <v>698</v>
      </c>
      <c r="L1028" s="17">
        <f t="shared" si="362"/>
        <v>698</v>
      </c>
      <c r="M1028" s="11">
        <f t="shared" si="363"/>
        <v>1.2061141150000001</v>
      </c>
      <c r="N1028" s="11">
        <f t="shared" ca="1" si="364"/>
        <v>1.5012741919999999</v>
      </c>
      <c r="O1028" s="17">
        <f t="shared" si="365"/>
        <v>0</v>
      </c>
      <c r="P1028" s="13">
        <f t="shared" ca="1" si="366"/>
        <v>501.27419200000003</v>
      </c>
      <c r="Q1028" s="20">
        <f t="shared" si="354"/>
        <v>0</v>
      </c>
      <c r="R1028" s="13">
        <f t="shared" si="367"/>
        <v>0</v>
      </c>
      <c r="S1028" s="4" t="str">
        <f t="shared" si="368"/>
        <v>A+J=</v>
      </c>
      <c r="T1028" s="34">
        <f t="shared" si="369"/>
        <v>45383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>
        <f t="shared" si="352"/>
        <v>45078</v>
      </c>
      <c r="B1029" s="69">
        <f t="shared" ref="B1029:B1037" ca="1" si="370">IF(A1029&lt;=TODAY(),C1029+P1029,IF(AND(A1029&gt;TODAY(),A1029&lt;=$B$1),IF(VLOOKUP(TODAY(),$A$10:$D$5000,4,FALSE)=0,"n.d",C1029+P1029),"n.d"))</f>
        <v>1502.4399920000001</v>
      </c>
      <c r="C1029" s="6">
        <f t="shared" ref="C1029:C1037" si="371">(C1028-R1028)</f>
        <v>1000</v>
      </c>
      <c r="D1029" s="12">
        <f ca="1">IF(A1029&lt;$B$1,VLOOKUP(A1029,[1]DI!$A$4:$B$15000,2,FALSE),0)</f>
        <v>0.13650000000000001</v>
      </c>
      <c r="E1029" s="13">
        <f t="shared" ref="E1029:E1037" ca="1" si="372">ROUND(((1+D1029)^(1/252)),8)</f>
        <v>1.00050788</v>
      </c>
      <c r="F1029" s="13">
        <f ca="1">(TRUNC(PRODUCT($E$12:$E1028),16))</f>
        <v>1.2453520296378799</v>
      </c>
      <c r="G1029" s="13">
        <f t="shared" ref="G1029:G1037" si="373">IF(O1028&gt;0,F1028,G1028)</f>
        <v>1</v>
      </c>
      <c r="H1029" s="13">
        <f t="shared" ref="H1029:H1037" ca="1" si="374">ROUND(F1029/G1029,8)</f>
        <v>1.2453520300000001</v>
      </c>
      <c r="I1029" s="12">
        <f t="shared" si="353"/>
        <v>7.0000000000000007E-2</v>
      </c>
      <c r="J1029" s="34">
        <f t="shared" ref="J1029:J1037" si="375">IF(O1028&gt;0,VLOOKUP(O1028,W$12:AG$150,2),J1028)</f>
        <v>44061</v>
      </c>
      <c r="K1029" s="2">
        <f t="shared" ref="K1029:K1037" si="376">IF(A1029&gt;J1029,IF(NETWORKDAYS(J1029,A1029,$W$21:$W$544)-1=0,1,NETWORKDAYS(J1029,A1029,$W$21:$W$544)-1),0)</f>
        <v>699</v>
      </c>
      <c r="L1029" s="17">
        <f t="shared" ref="L1029:L1037" si="377">IF(AND(K1029=1,K1028=1),1,IF(K1029&gt;0,IF(K1029=K1028,K1029+1,K1029),0))</f>
        <v>699</v>
      </c>
      <c r="M1029" s="11">
        <f t="shared" ref="M1029:M1037" si="378">ROUND((I1029+1)^(L1029/252),9)</f>
        <v>1.2064379839999999</v>
      </c>
      <c r="N1029" s="11">
        <f t="shared" ref="N1029:N1037" ca="1" si="379">ROUND(H1029*M1029,9)</f>
        <v>1.502439992</v>
      </c>
      <c r="O1029" s="17">
        <f t="shared" ref="O1029:O1037" si="380">IF(VLOOKUP(A1029,X$12:AE$150,8)=VLOOKUP(A1028,X$12:AE$150,8),0,VLOOKUP(A1029,X$12:AE$150,8))</f>
        <v>0</v>
      </c>
      <c r="P1029" s="13">
        <f t="shared" ref="P1029:P1037" ca="1" si="381">TRUNC(((N1029-1)*C1029),8)</f>
        <v>502.43999200000002</v>
      </c>
      <c r="Q1029" s="20">
        <f t="shared" si="354"/>
        <v>0</v>
      </c>
      <c r="R1029" s="13">
        <f t="shared" ref="R1029:R1037" si="382">IF(Q1029&gt;0,TRUNC(Q1029*C$12,8),0)</f>
        <v>0</v>
      </c>
      <c r="S1029" s="4" t="str">
        <f t="shared" ref="S1029:S1037" si="383">IF(O1028&gt;0,VLOOKUP(O1028,W$12:AG$150,10),S1028)</f>
        <v>A+J=</v>
      </c>
      <c r="T1029" s="34">
        <f t="shared" ref="T1029:T1037" si="384">IF(O1028&gt;0,VLOOKUP(O1028,W$12:AG$150,11),T1028)</f>
        <v>45383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>
        <f t="shared" si="352"/>
        <v>45079</v>
      </c>
      <c r="B1030" s="69">
        <f t="shared" ca="1" si="370"/>
        <v>1503.6066969999999</v>
      </c>
      <c r="C1030" s="6">
        <f t="shared" si="371"/>
        <v>1000</v>
      </c>
      <c r="D1030" s="12">
        <f ca="1">IF(A1030&lt;$B$1,VLOOKUP(A1030,[1]DI!$A$4:$B$15000,2,FALSE),0)</f>
        <v>0.13650000000000001</v>
      </c>
      <c r="E1030" s="13">
        <f t="shared" ca="1" si="372"/>
        <v>1.00050788</v>
      </c>
      <c r="F1030" s="13">
        <f ca="1">(TRUNC(PRODUCT($E$12:$E1029),16))</f>
        <v>1.2459845190266901</v>
      </c>
      <c r="G1030" s="13">
        <f t="shared" si="373"/>
        <v>1</v>
      </c>
      <c r="H1030" s="13">
        <f t="shared" ca="1" si="374"/>
        <v>1.2459845199999999</v>
      </c>
      <c r="I1030" s="12">
        <f t="shared" si="353"/>
        <v>7.0000000000000007E-2</v>
      </c>
      <c r="J1030" s="34">
        <f t="shared" si="375"/>
        <v>44061</v>
      </c>
      <c r="K1030" s="2">
        <f t="shared" si="376"/>
        <v>700</v>
      </c>
      <c r="L1030" s="17">
        <f t="shared" si="377"/>
        <v>700</v>
      </c>
      <c r="M1030" s="11">
        <f t="shared" si="378"/>
        <v>1.20676194</v>
      </c>
      <c r="N1030" s="11">
        <f t="shared" ca="1" si="379"/>
        <v>1.5036066969999999</v>
      </c>
      <c r="O1030" s="17">
        <f t="shared" si="380"/>
        <v>0</v>
      </c>
      <c r="P1030" s="13">
        <f t="shared" ca="1" si="381"/>
        <v>503.606697</v>
      </c>
      <c r="Q1030" s="20">
        <f t="shared" si="354"/>
        <v>0</v>
      </c>
      <c r="R1030" s="13">
        <f t="shared" si="382"/>
        <v>0</v>
      </c>
      <c r="S1030" s="4" t="str">
        <f t="shared" si="383"/>
        <v>A+J=</v>
      </c>
      <c r="T1030" s="34">
        <f t="shared" si="384"/>
        <v>45383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>
        <f t="shared" si="352"/>
        <v>45080</v>
      </c>
      <c r="B1031" s="69">
        <f t="shared" ca="1" si="370"/>
        <v>1504.7743049999999</v>
      </c>
      <c r="C1031" s="6">
        <f t="shared" si="371"/>
        <v>1000</v>
      </c>
      <c r="D1031" s="12">
        <f ca="1">IF(A1031&lt;$B$1,VLOOKUP(A1031,[1]DI!$A$4:$B$15000,2,FALSE),0)</f>
        <v>0</v>
      </c>
      <c r="E1031" s="13">
        <f t="shared" ca="1" si="372"/>
        <v>1</v>
      </c>
      <c r="F1031" s="13">
        <f ca="1">(TRUNC(PRODUCT($E$12:$E1030),16))</f>
        <v>1.24661732964421</v>
      </c>
      <c r="G1031" s="13">
        <f t="shared" si="373"/>
        <v>1</v>
      </c>
      <c r="H1031" s="13">
        <f t="shared" ca="1" si="374"/>
        <v>1.2466173300000001</v>
      </c>
      <c r="I1031" s="12">
        <f t="shared" si="353"/>
        <v>7.0000000000000007E-2</v>
      </c>
      <c r="J1031" s="34">
        <f t="shared" si="375"/>
        <v>44061</v>
      </c>
      <c r="K1031" s="2">
        <f t="shared" si="376"/>
        <v>700</v>
      </c>
      <c r="L1031" s="17">
        <f t="shared" si="377"/>
        <v>701</v>
      </c>
      <c r="M1031" s="11">
        <f t="shared" si="378"/>
        <v>1.207085983</v>
      </c>
      <c r="N1031" s="11">
        <f t="shared" ca="1" si="379"/>
        <v>1.504774305</v>
      </c>
      <c r="O1031" s="17">
        <f t="shared" si="380"/>
        <v>0</v>
      </c>
      <c r="P1031" s="13">
        <f t="shared" ca="1" si="381"/>
        <v>504.77430500000003</v>
      </c>
      <c r="Q1031" s="20">
        <f t="shared" si="354"/>
        <v>0</v>
      </c>
      <c r="R1031" s="13">
        <f t="shared" si="382"/>
        <v>0</v>
      </c>
      <c r="S1031" s="4" t="str">
        <f t="shared" si="383"/>
        <v>A+J=</v>
      </c>
      <c r="T1031" s="34">
        <f t="shared" si="384"/>
        <v>45383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>
        <f t="shared" si="352"/>
        <v>45081</v>
      </c>
      <c r="B1032" s="69">
        <f t="shared" ca="1" si="370"/>
        <v>1504.7743049999999</v>
      </c>
      <c r="C1032" s="6">
        <f t="shared" si="371"/>
        <v>1000</v>
      </c>
      <c r="D1032" s="12">
        <f ca="1">IF(A1032&lt;$B$1,VLOOKUP(A1032,[1]DI!$A$4:$B$15000,2,FALSE),0)</f>
        <v>0</v>
      </c>
      <c r="E1032" s="13">
        <f t="shared" ca="1" si="372"/>
        <v>1</v>
      </c>
      <c r="F1032" s="13">
        <f ca="1">(TRUNC(PRODUCT($E$12:$E1031),16))</f>
        <v>1.24661732964421</v>
      </c>
      <c r="G1032" s="13">
        <f t="shared" si="373"/>
        <v>1</v>
      </c>
      <c r="H1032" s="13">
        <f t="shared" ca="1" si="374"/>
        <v>1.2466173300000001</v>
      </c>
      <c r="I1032" s="12">
        <f t="shared" si="353"/>
        <v>7.0000000000000007E-2</v>
      </c>
      <c r="J1032" s="34">
        <f t="shared" si="375"/>
        <v>44061</v>
      </c>
      <c r="K1032" s="2">
        <f t="shared" si="376"/>
        <v>700</v>
      </c>
      <c r="L1032" s="17">
        <f t="shared" si="377"/>
        <v>701</v>
      </c>
      <c r="M1032" s="11">
        <f t="shared" si="378"/>
        <v>1.207085983</v>
      </c>
      <c r="N1032" s="11">
        <f t="shared" ca="1" si="379"/>
        <v>1.504774305</v>
      </c>
      <c r="O1032" s="17">
        <f t="shared" si="380"/>
        <v>0</v>
      </c>
      <c r="P1032" s="13">
        <f t="shared" ca="1" si="381"/>
        <v>504.77430500000003</v>
      </c>
      <c r="Q1032" s="20">
        <f t="shared" si="354"/>
        <v>0</v>
      </c>
      <c r="R1032" s="13">
        <f t="shared" si="382"/>
        <v>0</v>
      </c>
      <c r="S1032" s="4" t="str">
        <f t="shared" si="383"/>
        <v>A+J=</v>
      </c>
      <c r="T1032" s="34">
        <f t="shared" si="384"/>
        <v>45383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>
        <f t="shared" si="352"/>
        <v>45082</v>
      </c>
      <c r="B1033" s="69">
        <f t="shared" ca="1" si="370"/>
        <v>1504.7743049999999</v>
      </c>
      <c r="C1033" s="6">
        <f t="shared" si="371"/>
        <v>1000</v>
      </c>
      <c r="D1033" s="12">
        <f ca="1">IF(A1033&lt;$B$1,VLOOKUP(A1033,[1]DI!$A$4:$B$15000,2,FALSE),0)</f>
        <v>0.13650000000000001</v>
      </c>
      <c r="E1033" s="13">
        <f t="shared" ca="1" si="372"/>
        <v>1.00050788</v>
      </c>
      <c r="F1033" s="13">
        <f ca="1">(TRUNC(PRODUCT($E$12:$E1032),16))</f>
        <v>1.24661732964421</v>
      </c>
      <c r="G1033" s="13">
        <f t="shared" si="373"/>
        <v>1</v>
      </c>
      <c r="H1033" s="13">
        <f t="shared" ca="1" si="374"/>
        <v>1.2466173300000001</v>
      </c>
      <c r="I1033" s="12">
        <f t="shared" si="353"/>
        <v>7.0000000000000007E-2</v>
      </c>
      <c r="J1033" s="34">
        <f t="shared" si="375"/>
        <v>44061</v>
      </c>
      <c r="K1033" s="2">
        <f t="shared" si="376"/>
        <v>701</v>
      </c>
      <c r="L1033" s="17">
        <f t="shared" si="377"/>
        <v>701</v>
      </c>
      <c r="M1033" s="11">
        <f t="shared" si="378"/>
        <v>1.207085983</v>
      </c>
      <c r="N1033" s="11">
        <f t="shared" ca="1" si="379"/>
        <v>1.504774305</v>
      </c>
      <c r="O1033" s="17">
        <f t="shared" si="380"/>
        <v>0</v>
      </c>
      <c r="P1033" s="13">
        <f t="shared" ca="1" si="381"/>
        <v>504.77430500000003</v>
      </c>
      <c r="Q1033" s="20">
        <f t="shared" si="354"/>
        <v>0</v>
      </c>
      <c r="R1033" s="13">
        <f t="shared" si="382"/>
        <v>0</v>
      </c>
      <c r="S1033" s="4" t="str">
        <f t="shared" si="383"/>
        <v>A+J=</v>
      </c>
      <c r="T1033" s="34">
        <f t="shared" si="384"/>
        <v>45383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>
        <f t="shared" si="352"/>
        <v>45083</v>
      </c>
      <c r="B1034" s="69">
        <f t="shared" ca="1" si="370"/>
        <v>1505.9428189999999</v>
      </c>
      <c r="C1034" s="6">
        <f t="shared" si="371"/>
        <v>1000</v>
      </c>
      <c r="D1034" s="12">
        <f ca="1">IF(A1034&lt;$B$1,VLOOKUP(A1034,[1]DI!$A$4:$B$15000,2,FALSE),0)</f>
        <v>0.13650000000000001</v>
      </c>
      <c r="E1034" s="13">
        <f t="shared" ca="1" si="372"/>
        <v>1.00050788</v>
      </c>
      <c r="F1034" s="13">
        <f ca="1">(TRUNC(PRODUCT($E$12:$E1033),16))</f>
        <v>1.24725046165359</v>
      </c>
      <c r="G1034" s="13">
        <f t="shared" si="373"/>
        <v>1</v>
      </c>
      <c r="H1034" s="13">
        <f t="shared" ca="1" si="374"/>
        <v>1.2472504600000001</v>
      </c>
      <c r="I1034" s="12">
        <f t="shared" si="353"/>
        <v>7.0000000000000007E-2</v>
      </c>
      <c r="J1034" s="34">
        <f t="shared" si="375"/>
        <v>44061</v>
      </c>
      <c r="K1034" s="2">
        <f t="shared" si="376"/>
        <v>702</v>
      </c>
      <c r="L1034" s="17">
        <f t="shared" si="377"/>
        <v>702</v>
      </c>
      <c r="M1034" s="11">
        <f t="shared" si="378"/>
        <v>1.2074101129999999</v>
      </c>
      <c r="N1034" s="11">
        <f t="shared" ca="1" si="379"/>
        <v>1.5059428189999999</v>
      </c>
      <c r="O1034" s="17">
        <f t="shared" si="380"/>
        <v>0</v>
      </c>
      <c r="P1034" s="13">
        <f t="shared" ca="1" si="381"/>
        <v>505.94281899999999</v>
      </c>
      <c r="Q1034" s="20">
        <f t="shared" si="354"/>
        <v>0</v>
      </c>
      <c r="R1034" s="13">
        <f t="shared" si="382"/>
        <v>0</v>
      </c>
      <c r="S1034" s="4" t="str">
        <f t="shared" si="383"/>
        <v>A+J=</v>
      </c>
      <c r="T1034" s="34">
        <f t="shared" si="384"/>
        <v>45383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>
        <f t="shared" si="352"/>
        <v>45084</v>
      </c>
      <c r="B1035" s="69">
        <f t="shared" ca="1" si="370"/>
        <v>1507.112251</v>
      </c>
      <c r="C1035" s="6">
        <f t="shared" si="371"/>
        <v>1000</v>
      </c>
      <c r="D1035" s="12">
        <f ca="1">IF(A1035&lt;$B$1,VLOOKUP(A1035,[1]DI!$A$4:$B$15000,2,FALSE),0)</f>
        <v>0.13650000000000001</v>
      </c>
      <c r="E1035" s="13">
        <f t="shared" ca="1" si="372"/>
        <v>1.00050788</v>
      </c>
      <c r="F1035" s="13">
        <f ca="1">(TRUNC(PRODUCT($E$12:$E1034),16))</f>
        <v>1.2478839152180601</v>
      </c>
      <c r="G1035" s="13">
        <f t="shared" si="373"/>
        <v>1</v>
      </c>
      <c r="H1035" s="13">
        <f t="shared" ca="1" si="374"/>
        <v>1.24788392</v>
      </c>
      <c r="I1035" s="12">
        <f t="shared" si="353"/>
        <v>7.0000000000000007E-2</v>
      </c>
      <c r="J1035" s="34">
        <f t="shared" si="375"/>
        <v>44061</v>
      </c>
      <c r="K1035" s="2">
        <f t="shared" si="376"/>
        <v>703</v>
      </c>
      <c r="L1035" s="17">
        <f t="shared" si="377"/>
        <v>703</v>
      </c>
      <c r="M1035" s="11">
        <f t="shared" si="378"/>
        <v>1.2077343309999999</v>
      </c>
      <c r="N1035" s="11">
        <f t="shared" ca="1" si="379"/>
        <v>1.5071122509999999</v>
      </c>
      <c r="O1035" s="17">
        <f t="shared" si="380"/>
        <v>0</v>
      </c>
      <c r="P1035" s="13">
        <f t="shared" ca="1" si="381"/>
        <v>507.11225100000001</v>
      </c>
      <c r="Q1035" s="20">
        <f t="shared" si="354"/>
        <v>0</v>
      </c>
      <c r="R1035" s="13">
        <f t="shared" si="382"/>
        <v>0</v>
      </c>
      <c r="S1035" s="4" t="str">
        <f t="shared" si="383"/>
        <v>A+J=</v>
      </c>
      <c r="T1035" s="34">
        <f t="shared" si="384"/>
        <v>45383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>
        <f t="shared" si="352"/>
        <v>45085</v>
      </c>
      <c r="B1036" s="69">
        <f t="shared" ca="1" si="370"/>
        <v>1508.2825760000001</v>
      </c>
      <c r="C1036" s="6">
        <f t="shared" si="371"/>
        <v>1000</v>
      </c>
      <c r="D1036" s="12">
        <f ca="1">IF(A1036&lt;$B$1,VLOOKUP(A1036,[1]DI!$A$4:$B$15000,2,FALSE),0)</f>
        <v>0</v>
      </c>
      <c r="E1036" s="13">
        <f t="shared" ca="1" si="372"/>
        <v>1</v>
      </c>
      <c r="F1036" s="13">
        <f ca="1">(TRUNC(PRODUCT($E$12:$E1035),16))</f>
        <v>1.2485176905009201</v>
      </c>
      <c r="G1036" s="13">
        <f t="shared" si="373"/>
        <v>1</v>
      </c>
      <c r="H1036" s="13">
        <f t="shared" ca="1" si="374"/>
        <v>1.2485176899999999</v>
      </c>
      <c r="I1036" s="12">
        <f t="shared" si="353"/>
        <v>7.0000000000000007E-2</v>
      </c>
      <c r="J1036" s="34">
        <f t="shared" si="375"/>
        <v>44061</v>
      </c>
      <c r="K1036" s="2">
        <f t="shared" si="376"/>
        <v>703</v>
      </c>
      <c r="L1036" s="17">
        <f t="shared" si="377"/>
        <v>704</v>
      </c>
      <c r="M1036" s="11">
        <f t="shared" si="378"/>
        <v>1.208058635</v>
      </c>
      <c r="N1036" s="11">
        <f t="shared" ca="1" si="379"/>
        <v>1.508282576</v>
      </c>
      <c r="O1036" s="17">
        <f t="shared" si="380"/>
        <v>0</v>
      </c>
      <c r="P1036" s="13">
        <f t="shared" ca="1" si="381"/>
        <v>508.28257600000001</v>
      </c>
      <c r="Q1036" s="20">
        <f t="shared" si="354"/>
        <v>0</v>
      </c>
      <c r="R1036" s="13">
        <f t="shared" si="382"/>
        <v>0</v>
      </c>
      <c r="S1036" s="4" t="str">
        <f t="shared" si="383"/>
        <v>A+J=</v>
      </c>
      <c r="T1036" s="34">
        <f t="shared" si="384"/>
        <v>45383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>
        <f t="shared" ref="A1037:A1100" si="385">(A1036+1)</f>
        <v>45086</v>
      </c>
      <c r="B1037" s="69">
        <f t="shared" ca="1" si="370"/>
        <v>1508.2825760000001</v>
      </c>
      <c r="C1037" s="6">
        <f t="shared" si="371"/>
        <v>1000</v>
      </c>
      <c r="D1037" s="12">
        <f ca="1">IF(A1037&lt;$B$1,VLOOKUP(A1037,[1]DI!$A$4:$B$15000,2,FALSE),0)</f>
        <v>0.13650000000000001</v>
      </c>
      <c r="E1037" s="13">
        <f t="shared" ca="1" si="372"/>
        <v>1.00050788</v>
      </c>
      <c r="F1037" s="13">
        <f ca="1">(TRUNC(PRODUCT($E$12:$E1036),16))</f>
        <v>1.2485176905009201</v>
      </c>
      <c r="G1037" s="13">
        <f t="shared" si="373"/>
        <v>1</v>
      </c>
      <c r="H1037" s="13">
        <f t="shared" ca="1" si="374"/>
        <v>1.2485176899999999</v>
      </c>
      <c r="I1037" s="12">
        <f t="shared" ref="I1037:I1100" si="386">I1036</f>
        <v>7.0000000000000007E-2</v>
      </c>
      <c r="J1037" s="34">
        <f t="shared" si="375"/>
        <v>44061</v>
      </c>
      <c r="K1037" s="2">
        <f t="shared" si="376"/>
        <v>704</v>
      </c>
      <c r="L1037" s="17">
        <f t="shared" si="377"/>
        <v>704</v>
      </c>
      <c r="M1037" s="11">
        <f t="shared" si="378"/>
        <v>1.208058635</v>
      </c>
      <c r="N1037" s="11">
        <f t="shared" ca="1" si="379"/>
        <v>1.508282576</v>
      </c>
      <c r="O1037" s="17">
        <f t="shared" si="380"/>
        <v>0</v>
      </c>
      <c r="P1037" s="13">
        <f t="shared" ca="1" si="381"/>
        <v>508.28257600000001</v>
      </c>
      <c r="Q1037" s="20">
        <f t="shared" ref="Q1037:Q1100" si="387">IF($O1037&gt;0,VLOOKUP($O1037,$W$12:$AC$19,7),0)</f>
        <v>0</v>
      </c>
      <c r="R1037" s="13">
        <f t="shared" si="382"/>
        <v>0</v>
      </c>
      <c r="S1037" s="4" t="str">
        <f t="shared" si="383"/>
        <v>A+J=</v>
      </c>
      <c r="T1037" s="34">
        <f t="shared" si="384"/>
        <v>45383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>
        <f t="shared" si="385"/>
        <v>45087</v>
      </c>
      <c r="B1038" s="69">
        <f t="shared" ref="B1038:B1044" ca="1" si="388">IF(A1038&lt;=TODAY(),C1038+P1038,IF(AND(A1038&gt;TODAY(),A1038&lt;=$B$1),IF(VLOOKUP(TODAY(),$A$10:$D$5000,4,FALSE)=0,"n.d",C1038+P1038),"n.d"))</f>
        <v>1509.45382</v>
      </c>
      <c r="C1038" s="6">
        <f t="shared" ref="C1038:C1044" si="389">(C1037-R1037)</f>
        <v>1000</v>
      </c>
      <c r="D1038" s="12">
        <f ca="1">IF(A1038&lt;$B$1,VLOOKUP(A1038,[1]DI!$A$4:$B$15000,2,FALSE),0)</f>
        <v>0</v>
      </c>
      <c r="E1038" s="13">
        <f t="shared" ref="E1038:E1044" ca="1" si="390">ROUND(((1+D1038)^(1/252)),8)</f>
        <v>1</v>
      </c>
      <c r="F1038" s="13">
        <f ca="1">(TRUNC(PRODUCT($E$12:$E1037),16))</f>
        <v>1.24915178766557</v>
      </c>
      <c r="G1038" s="13">
        <f t="shared" ref="G1038:G1044" si="391">IF(O1037&gt;0,F1037,G1037)</f>
        <v>1</v>
      </c>
      <c r="H1038" s="13">
        <f t="shared" ref="H1038:H1044" ca="1" si="392">ROUND(F1038/G1038,8)</f>
        <v>1.24915179</v>
      </c>
      <c r="I1038" s="12">
        <f t="shared" si="386"/>
        <v>7.0000000000000007E-2</v>
      </c>
      <c r="J1038" s="34">
        <f t="shared" ref="J1038:J1044" si="393">IF(O1037&gt;0,VLOOKUP(O1037,W$12:AG$150,2),J1037)</f>
        <v>44061</v>
      </c>
      <c r="K1038" s="2">
        <f t="shared" ref="K1038:K1044" si="394">IF(A1038&gt;J1038,IF(NETWORKDAYS(J1038,A1038,$W$21:$W$544)-1=0,1,NETWORKDAYS(J1038,A1038,$W$21:$W$544)-1),0)</f>
        <v>704</v>
      </c>
      <c r="L1038" s="17">
        <f t="shared" ref="L1038:L1044" si="395">IF(AND(K1038=1,K1037=1),1,IF(K1038&gt;0,IF(K1038=K1037,K1038+1,K1038),0))</f>
        <v>705</v>
      </c>
      <c r="M1038" s="11">
        <f t="shared" ref="M1038:M1044" si="396">ROUND((I1038+1)^(L1038/252),9)</f>
        <v>1.2083830259999999</v>
      </c>
      <c r="N1038" s="11">
        <f t="shared" ref="N1038:N1044" ca="1" si="397">ROUND(H1038*M1038,9)</f>
        <v>1.5094538200000001</v>
      </c>
      <c r="O1038" s="17">
        <f t="shared" ref="O1038:O1044" si="398">IF(VLOOKUP(A1038,X$12:AE$150,8)=VLOOKUP(A1037,X$12:AE$150,8),0,VLOOKUP(A1038,X$12:AE$150,8))</f>
        <v>0</v>
      </c>
      <c r="P1038" s="13">
        <f t="shared" ref="P1038:P1044" ca="1" si="399">TRUNC(((N1038-1)*C1038),8)</f>
        <v>509.45382000000001</v>
      </c>
      <c r="Q1038" s="20">
        <f t="shared" si="387"/>
        <v>0</v>
      </c>
      <c r="R1038" s="13">
        <f t="shared" ref="R1038:R1044" si="400">IF(Q1038&gt;0,TRUNC(Q1038*C$12,8),0)</f>
        <v>0</v>
      </c>
      <c r="S1038" s="4" t="str">
        <f t="shared" ref="S1038:S1044" si="401">IF(O1037&gt;0,VLOOKUP(O1037,W$12:AG$150,10),S1037)</f>
        <v>A+J=</v>
      </c>
      <c r="T1038" s="34">
        <f t="shared" ref="T1038:T1044" si="402">IF(O1037&gt;0,VLOOKUP(O1037,W$12:AG$150,11),T1037)</f>
        <v>45383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>
        <f t="shared" si="385"/>
        <v>45088</v>
      </c>
      <c r="B1039" s="69">
        <f t="shared" ca="1" si="388"/>
        <v>1509.45382</v>
      </c>
      <c r="C1039" s="6">
        <f t="shared" si="389"/>
        <v>1000</v>
      </c>
      <c r="D1039" s="12">
        <f ca="1">IF(A1039&lt;$B$1,VLOOKUP(A1039,[1]DI!$A$4:$B$15000,2,FALSE),0)</f>
        <v>0</v>
      </c>
      <c r="E1039" s="13">
        <f t="shared" ca="1" si="390"/>
        <v>1</v>
      </c>
      <c r="F1039" s="13">
        <f ca="1">(TRUNC(PRODUCT($E$12:$E1038),16))</f>
        <v>1.24915178766557</v>
      </c>
      <c r="G1039" s="13">
        <f t="shared" si="391"/>
        <v>1</v>
      </c>
      <c r="H1039" s="13">
        <f t="shared" ca="1" si="392"/>
        <v>1.24915179</v>
      </c>
      <c r="I1039" s="12">
        <f t="shared" si="386"/>
        <v>7.0000000000000007E-2</v>
      </c>
      <c r="J1039" s="34">
        <f t="shared" si="393"/>
        <v>44061</v>
      </c>
      <c r="K1039" s="2">
        <f t="shared" si="394"/>
        <v>704</v>
      </c>
      <c r="L1039" s="17">
        <f t="shared" si="395"/>
        <v>705</v>
      </c>
      <c r="M1039" s="11">
        <f t="shared" si="396"/>
        <v>1.2083830259999999</v>
      </c>
      <c r="N1039" s="11">
        <f t="shared" ca="1" si="397"/>
        <v>1.5094538200000001</v>
      </c>
      <c r="O1039" s="17">
        <f t="shared" si="398"/>
        <v>0</v>
      </c>
      <c r="P1039" s="13">
        <f t="shared" ca="1" si="399"/>
        <v>509.45382000000001</v>
      </c>
      <c r="Q1039" s="20">
        <f t="shared" si="387"/>
        <v>0</v>
      </c>
      <c r="R1039" s="13">
        <f t="shared" si="400"/>
        <v>0</v>
      </c>
      <c r="S1039" s="4" t="str">
        <f t="shared" si="401"/>
        <v>A+J=</v>
      </c>
      <c r="T1039" s="34">
        <f t="shared" si="402"/>
        <v>45383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>
        <f t="shared" si="385"/>
        <v>45089</v>
      </c>
      <c r="B1040" s="69">
        <f t="shared" ca="1" si="388"/>
        <v>1509.45382</v>
      </c>
      <c r="C1040" s="6">
        <f t="shared" si="389"/>
        <v>1000</v>
      </c>
      <c r="D1040" s="12">
        <f ca="1">IF(A1040&lt;$B$1,VLOOKUP(A1040,[1]DI!$A$4:$B$15000,2,FALSE),0)</f>
        <v>0.13650000000000001</v>
      </c>
      <c r="E1040" s="13">
        <f t="shared" ca="1" si="390"/>
        <v>1.00050788</v>
      </c>
      <c r="F1040" s="13">
        <f ca="1">(TRUNC(PRODUCT($E$12:$E1039),16))</f>
        <v>1.24915178766557</v>
      </c>
      <c r="G1040" s="13">
        <f t="shared" si="391"/>
        <v>1</v>
      </c>
      <c r="H1040" s="13">
        <f t="shared" ca="1" si="392"/>
        <v>1.24915179</v>
      </c>
      <c r="I1040" s="12">
        <f t="shared" si="386"/>
        <v>7.0000000000000007E-2</v>
      </c>
      <c r="J1040" s="34">
        <f t="shared" si="393"/>
        <v>44061</v>
      </c>
      <c r="K1040" s="2">
        <f t="shared" si="394"/>
        <v>705</v>
      </c>
      <c r="L1040" s="17">
        <f t="shared" si="395"/>
        <v>705</v>
      </c>
      <c r="M1040" s="11">
        <f t="shared" si="396"/>
        <v>1.2083830259999999</v>
      </c>
      <c r="N1040" s="11">
        <f t="shared" ca="1" si="397"/>
        <v>1.5094538200000001</v>
      </c>
      <c r="O1040" s="17">
        <f t="shared" si="398"/>
        <v>0</v>
      </c>
      <c r="P1040" s="13">
        <f t="shared" ca="1" si="399"/>
        <v>509.45382000000001</v>
      </c>
      <c r="Q1040" s="20">
        <f t="shared" si="387"/>
        <v>0</v>
      </c>
      <c r="R1040" s="13">
        <f t="shared" si="400"/>
        <v>0</v>
      </c>
      <c r="S1040" s="4" t="str">
        <f t="shared" si="401"/>
        <v>A+J=</v>
      </c>
      <c r="T1040" s="34">
        <f t="shared" si="402"/>
        <v>45383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>
        <f t="shared" si="385"/>
        <v>45090</v>
      </c>
      <c r="B1041" s="69">
        <f t="shared" ca="1" si="388"/>
        <v>1510.6259700000001</v>
      </c>
      <c r="C1041" s="6">
        <f t="shared" si="389"/>
        <v>1000</v>
      </c>
      <c r="D1041" s="12">
        <f ca="1">IF(A1041&lt;$B$1,VLOOKUP(A1041,[1]DI!$A$4:$B$15000,2,FALSE),0)</f>
        <v>0.13650000000000001</v>
      </c>
      <c r="E1041" s="13">
        <f t="shared" ca="1" si="390"/>
        <v>1.00050788</v>
      </c>
      <c r="F1041" s="13">
        <f ca="1">(TRUNC(PRODUCT($E$12:$E1040),16))</f>
        <v>1.2497862068754899</v>
      </c>
      <c r="G1041" s="13">
        <f t="shared" si="391"/>
        <v>1</v>
      </c>
      <c r="H1041" s="13">
        <f t="shared" ca="1" si="392"/>
        <v>1.2497862099999999</v>
      </c>
      <c r="I1041" s="12">
        <f t="shared" si="386"/>
        <v>7.0000000000000007E-2</v>
      </c>
      <c r="J1041" s="34">
        <f t="shared" si="393"/>
        <v>44061</v>
      </c>
      <c r="K1041" s="2">
        <f t="shared" si="394"/>
        <v>706</v>
      </c>
      <c r="L1041" s="17">
        <f t="shared" si="395"/>
        <v>706</v>
      </c>
      <c r="M1041" s="11">
        <f t="shared" si="396"/>
        <v>1.2087075039999999</v>
      </c>
      <c r="N1041" s="11">
        <f t="shared" ca="1" si="397"/>
        <v>1.51062597</v>
      </c>
      <c r="O1041" s="17">
        <f t="shared" si="398"/>
        <v>0</v>
      </c>
      <c r="P1041" s="13">
        <f t="shared" ca="1" si="399"/>
        <v>510.62597</v>
      </c>
      <c r="Q1041" s="20">
        <f t="shared" si="387"/>
        <v>0</v>
      </c>
      <c r="R1041" s="13">
        <f t="shared" si="400"/>
        <v>0</v>
      </c>
      <c r="S1041" s="4" t="str">
        <f t="shared" si="401"/>
        <v>A+J=</v>
      </c>
      <c r="T1041" s="34">
        <f t="shared" si="402"/>
        <v>45383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>
        <f t="shared" si="385"/>
        <v>45091</v>
      </c>
      <c r="B1042" s="69">
        <f t="shared" ca="1" si="388"/>
        <v>1511.7990300000001</v>
      </c>
      <c r="C1042" s="6">
        <f t="shared" si="389"/>
        <v>1000</v>
      </c>
      <c r="D1042" s="12">
        <f ca="1">IF(A1042&lt;$B$1,VLOOKUP(A1042,[1]DI!$A$4:$B$15000,2,FALSE),0)</f>
        <v>0.13650000000000001</v>
      </c>
      <c r="E1042" s="13">
        <f t="shared" ca="1" si="390"/>
        <v>1.00050788</v>
      </c>
      <c r="F1042" s="13">
        <f ca="1">(TRUNC(PRODUCT($E$12:$E1041),16))</f>
        <v>1.2504209482942401</v>
      </c>
      <c r="G1042" s="13">
        <f t="shared" si="391"/>
        <v>1</v>
      </c>
      <c r="H1042" s="13">
        <f t="shared" ca="1" si="392"/>
        <v>1.2504209500000001</v>
      </c>
      <c r="I1042" s="12">
        <f t="shared" si="386"/>
        <v>7.0000000000000007E-2</v>
      </c>
      <c r="J1042" s="34">
        <f t="shared" si="393"/>
        <v>44061</v>
      </c>
      <c r="K1042" s="2">
        <f t="shared" si="394"/>
        <v>707</v>
      </c>
      <c r="L1042" s="17">
        <f t="shared" si="395"/>
        <v>707</v>
      </c>
      <c r="M1042" s="11">
        <f t="shared" si="396"/>
        <v>1.2090320699999999</v>
      </c>
      <c r="N1042" s="11">
        <f t="shared" ca="1" si="397"/>
        <v>1.5117990299999999</v>
      </c>
      <c r="O1042" s="17">
        <f t="shared" si="398"/>
        <v>0</v>
      </c>
      <c r="P1042" s="13">
        <f t="shared" ca="1" si="399"/>
        <v>511.79903000000002</v>
      </c>
      <c r="Q1042" s="20">
        <f t="shared" si="387"/>
        <v>0</v>
      </c>
      <c r="R1042" s="13">
        <f t="shared" si="400"/>
        <v>0</v>
      </c>
      <c r="S1042" s="4" t="str">
        <f t="shared" si="401"/>
        <v>A+J=</v>
      </c>
      <c r="T1042" s="34">
        <f t="shared" si="402"/>
        <v>45383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>
        <f t="shared" si="385"/>
        <v>45092</v>
      </c>
      <c r="B1043" s="69">
        <f t="shared" ca="1" si="388"/>
        <v>1512.9729950000001</v>
      </c>
      <c r="C1043" s="6">
        <f t="shared" si="389"/>
        <v>1000</v>
      </c>
      <c r="D1043" s="12">
        <f ca="1">IF(A1043&lt;$B$1,VLOOKUP(A1043,[1]DI!$A$4:$B$15000,2,FALSE),0)</f>
        <v>0.13650000000000001</v>
      </c>
      <c r="E1043" s="13">
        <f t="shared" ca="1" si="390"/>
        <v>1.00050788</v>
      </c>
      <c r="F1043" s="13">
        <f ca="1">(TRUNC(PRODUCT($E$12:$E1042),16))</f>
        <v>1.2510560120854599</v>
      </c>
      <c r="G1043" s="13">
        <f t="shared" si="391"/>
        <v>1</v>
      </c>
      <c r="H1043" s="13">
        <f t="shared" ca="1" si="392"/>
        <v>1.2510560100000001</v>
      </c>
      <c r="I1043" s="12">
        <f t="shared" si="386"/>
        <v>7.0000000000000007E-2</v>
      </c>
      <c r="J1043" s="34">
        <f t="shared" si="393"/>
        <v>44061</v>
      </c>
      <c r="K1043" s="2">
        <f t="shared" si="394"/>
        <v>708</v>
      </c>
      <c r="L1043" s="17">
        <f t="shared" si="395"/>
        <v>708</v>
      </c>
      <c r="M1043" s="11">
        <f t="shared" si="396"/>
        <v>1.2093567220000001</v>
      </c>
      <c r="N1043" s="11">
        <f t="shared" ca="1" si="397"/>
        <v>1.5129729949999999</v>
      </c>
      <c r="O1043" s="17">
        <f t="shared" si="398"/>
        <v>0</v>
      </c>
      <c r="P1043" s="13">
        <f t="shared" ca="1" si="399"/>
        <v>512.97299499999997</v>
      </c>
      <c r="Q1043" s="20">
        <f t="shared" si="387"/>
        <v>0</v>
      </c>
      <c r="R1043" s="13">
        <f t="shared" si="400"/>
        <v>0</v>
      </c>
      <c r="S1043" s="4" t="str">
        <f t="shared" si="401"/>
        <v>A+J=</v>
      </c>
      <c r="T1043" s="34">
        <f t="shared" si="402"/>
        <v>45383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>
        <f t="shared" si="385"/>
        <v>45093</v>
      </c>
      <c r="B1044" s="69">
        <f t="shared" ca="1" si="388"/>
        <v>1514.1478830000001</v>
      </c>
      <c r="C1044" s="6">
        <f t="shared" si="389"/>
        <v>1000</v>
      </c>
      <c r="D1044" s="12">
        <f ca="1">IF(A1044&lt;$B$1,VLOOKUP(A1044,[1]DI!$A$4:$B$15000,2,FALSE),0)</f>
        <v>0.13650000000000001</v>
      </c>
      <c r="E1044" s="13">
        <f t="shared" ca="1" si="390"/>
        <v>1.00050788</v>
      </c>
      <c r="F1044" s="13">
        <f ca="1">(TRUNC(PRODUCT($E$12:$E1043),16))</f>
        <v>1.2516913984128799</v>
      </c>
      <c r="G1044" s="13">
        <f t="shared" si="391"/>
        <v>1</v>
      </c>
      <c r="H1044" s="13">
        <f t="shared" ca="1" si="392"/>
        <v>1.2516913999999999</v>
      </c>
      <c r="I1044" s="12">
        <f t="shared" si="386"/>
        <v>7.0000000000000007E-2</v>
      </c>
      <c r="J1044" s="34">
        <f t="shared" si="393"/>
        <v>44061</v>
      </c>
      <c r="K1044" s="2">
        <f t="shared" si="394"/>
        <v>709</v>
      </c>
      <c r="L1044" s="17">
        <f t="shared" si="395"/>
        <v>709</v>
      </c>
      <c r="M1044" s="11">
        <f t="shared" si="396"/>
        <v>1.209681462</v>
      </c>
      <c r="N1044" s="11">
        <f t="shared" ca="1" si="397"/>
        <v>1.5141478829999999</v>
      </c>
      <c r="O1044" s="17">
        <f t="shared" si="398"/>
        <v>0</v>
      </c>
      <c r="P1044" s="13">
        <f t="shared" ca="1" si="399"/>
        <v>514.14788299999998</v>
      </c>
      <c r="Q1044" s="20">
        <f t="shared" si="387"/>
        <v>0</v>
      </c>
      <c r="R1044" s="13">
        <f t="shared" si="400"/>
        <v>0</v>
      </c>
      <c r="S1044" s="4" t="str">
        <f t="shared" si="401"/>
        <v>A+J=</v>
      </c>
      <c r="T1044" s="34">
        <f t="shared" si="402"/>
        <v>45383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>
        <f t="shared" si="385"/>
        <v>45094</v>
      </c>
      <c r="B1045" s="69">
        <f t="shared" ref="B1045:B1058" ca="1" si="403">IF(A1045&lt;=TODAY(),C1045+P1045,IF(AND(A1045&gt;TODAY(),A1045&lt;=$B$1),IF(VLOOKUP(TODAY(),$A$10:$D$5000,4,FALSE)=0,"n.d",C1045+P1045),"n.d"))</f>
        <v>1515.3236790000001</v>
      </c>
      <c r="C1045" s="6">
        <f t="shared" ref="C1045:C1058" si="404">(C1044-R1044)</f>
        <v>1000</v>
      </c>
      <c r="D1045" s="12">
        <f ca="1">IF(A1045&lt;$B$1,VLOOKUP(A1045,[1]DI!$A$4:$B$15000,2,FALSE),0)</f>
        <v>0</v>
      </c>
      <c r="E1045" s="13">
        <f t="shared" ref="E1045:E1058" ca="1" si="405">ROUND(((1+D1045)^(1/252)),8)</f>
        <v>1</v>
      </c>
      <c r="F1045" s="13">
        <f ca="1">(TRUNC(PRODUCT($E$12:$E1044),16))</f>
        <v>1.2523271074403</v>
      </c>
      <c r="G1045" s="13">
        <f t="shared" ref="G1045:G1058" si="406">IF(O1044&gt;0,F1044,G1044)</f>
        <v>1</v>
      </c>
      <c r="H1045" s="13">
        <f t="shared" ref="H1045:H1058" ca="1" si="407">ROUND(F1045/G1045,8)</f>
        <v>1.25232711</v>
      </c>
      <c r="I1045" s="12">
        <f t="shared" si="386"/>
        <v>7.0000000000000007E-2</v>
      </c>
      <c r="J1045" s="34">
        <f t="shared" ref="J1045:J1058" si="408">IF(O1044&gt;0,VLOOKUP(O1044,W$12:AG$150,2),J1044)</f>
        <v>44061</v>
      </c>
      <c r="K1045" s="2">
        <f t="shared" ref="K1045:K1058" si="409">IF(A1045&gt;J1045,IF(NETWORKDAYS(J1045,A1045,$W$21:$W$544)-1=0,1,NETWORKDAYS(J1045,A1045,$W$21:$W$544)-1),0)</f>
        <v>709</v>
      </c>
      <c r="L1045" s="17">
        <f t="shared" ref="L1045:L1058" si="410">IF(AND(K1045=1,K1044=1),1,IF(K1045&gt;0,IF(K1045=K1044,K1045+1,K1045),0))</f>
        <v>710</v>
      </c>
      <c r="M1045" s="11">
        <f t="shared" ref="M1045:M1058" si="411">ROUND((I1045+1)^(L1045/252),9)</f>
        <v>1.2100062890000001</v>
      </c>
      <c r="N1045" s="11">
        <f t="shared" ref="N1045:N1058" ca="1" si="412">ROUND(H1045*M1045,9)</f>
        <v>1.515323679</v>
      </c>
      <c r="O1045" s="17">
        <f t="shared" ref="O1045:O1058" si="413">IF(VLOOKUP(A1045,X$12:AE$150,8)=VLOOKUP(A1044,X$12:AE$150,8),0,VLOOKUP(A1045,X$12:AE$150,8))</f>
        <v>0</v>
      </c>
      <c r="P1045" s="13">
        <f t="shared" ref="P1045:P1058" ca="1" si="414">TRUNC(((N1045-1)*C1045),8)</f>
        <v>515.32367899999997</v>
      </c>
      <c r="Q1045" s="20">
        <f t="shared" si="387"/>
        <v>0</v>
      </c>
      <c r="R1045" s="13">
        <f t="shared" ref="R1045:R1058" si="415">IF(Q1045&gt;0,TRUNC(Q1045*C$12,8),0)</f>
        <v>0</v>
      </c>
      <c r="S1045" s="4" t="str">
        <f t="shared" ref="S1045:S1058" si="416">IF(O1044&gt;0,VLOOKUP(O1044,W$12:AG$150,10),S1044)</f>
        <v>A+J=</v>
      </c>
      <c r="T1045" s="34">
        <f t="shared" ref="T1045:T1058" si="417">IF(O1044&gt;0,VLOOKUP(O1044,W$12:AG$150,11),T1044)</f>
        <v>45383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>
        <f t="shared" si="385"/>
        <v>45095</v>
      </c>
      <c r="B1046" s="69">
        <f t="shared" ca="1" si="403"/>
        <v>1515.3236790000001</v>
      </c>
      <c r="C1046" s="6">
        <f t="shared" si="404"/>
        <v>1000</v>
      </c>
      <c r="D1046" s="12">
        <f ca="1">IF(A1046&lt;$B$1,VLOOKUP(A1046,[1]DI!$A$4:$B$15000,2,FALSE),0)</f>
        <v>0</v>
      </c>
      <c r="E1046" s="13">
        <f t="shared" ca="1" si="405"/>
        <v>1</v>
      </c>
      <c r="F1046" s="13">
        <f ca="1">(TRUNC(PRODUCT($E$12:$E1045),16))</f>
        <v>1.2523271074403</v>
      </c>
      <c r="G1046" s="13">
        <f t="shared" si="406"/>
        <v>1</v>
      </c>
      <c r="H1046" s="13">
        <f t="shared" ca="1" si="407"/>
        <v>1.25232711</v>
      </c>
      <c r="I1046" s="12">
        <f t="shared" si="386"/>
        <v>7.0000000000000007E-2</v>
      </c>
      <c r="J1046" s="34">
        <f t="shared" si="408"/>
        <v>44061</v>
      </c>
      <c r="K1046" s="2">
        <f t="shared" si="409"/>
        <v>709</v>
      </c>
      <c r="L1046" s="17">
        <f t="shared" si="410"/>
        <v>710</v>
      </c>
      <c r="M1046" s="11">
        <f t="shared" si="411"/>
        <v>1.2100062890000001</v>
      </c>
      <c r="N1046" s="11">
        <f t="shared" ca="1" si="412"/>
        <v>1.515323679</v>
      </c>
      <c r="O1046" s="17">
        <f t="shared" si="413"/>
        <v>0</v>
      </c>
      <c r="P1046" s="13">
        <f t="shared" ca="1" si="414"/>
        <v>515.32367899999997</v>
      </c>
      <c r="Q1046" s="20">
        <f t="shared" si="387"/>
        <v>0</v>
      </c>
      <c r="R1046" s="13">
        <f t="shared" si="415"/>
        <v>0</v>
      </c>
      <c r="S1046" s="4" t="str">
        <f t="shared" si="416"/>
        <v>A+J=</v>
      </c>
      <c r="T1046" s="34">
        <f t="shared" si="417"/>
        <v>45383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>
        <f t="shared" si="385"/>
        <v>45096</v>
      </c>
      <c r="B1047" s="69">
        <f t="shared" ca="1" si="403"/>
        <v>1515.3236790000001</v>
      </c>
      <c r="C1047" s="6">
        <f t="shared" si="404"/>
        <v>1000</v>
      </c>
      <c r="D1047" s="12">
        <f ca="1">IF(A1047&lt;$B$1,VLOOKUP(A1047,[1]DI!$A$4:$B$15000,2,FALSE),0)</f>
        <v>0.13650000000000001</v>
      </c>
      <c r="E1047" s="13">
        <f t="shared" ca="1" si="405"/>
        <v>1.00050788</v>
      </c>
      <c r="F1047" s="13">
        <f ca="1">(TRUNC(PRODUCT($E$12:$E1046),16))</f>
        <v>1.2523271074403</v>
      </c>
      <c r="G1047" s="13">
        <f t="shared" si="406"/>
        <v>1</v>
      </c>
      <c r="H1047" s="13">
        <f t="shared" ca="1" si="407"/>
        <v>1.25232711</v>
      </c>
      <c r="I1047" s="12">
        <f t="shared" si="386"/>
        <v>7.0000000000000007E-2</v>
      </c>
      <c r="J1047" s="34">
        <f t="shared" si="408"/>
        <v>44061</v>
      </c>
      <c r="K1047" s="2">
        <f t="shared" si="409"/>
        <v>710</v>
      </c>
      <c r="L1047" s="17">
        <f t="shared" si="410"/>
        <v>710</v>
      </c>
      <c r="M1047" s="11">
        <f t="shared" si="411"/>
        <v>1.2100062890000001</v>
      </c>
      <c r="N1047" s="11">
        <f t="shared" ca="1" si="412"/>
        <v>1.515323679</v>
      </c>
      <c r="O1047" s="17">
        <f t="shared" si="413"/>
        <v>0</v>
      </c>
      <c r="P1047" s="13">
        <f t="shared" ca="1" si="414"/>
        <v>515.32367899999997</v>
      </c>
      <c r="Q1047" s="20">
        <f t="shared" si="387"/>
        <v>0</v>
      </c>
      <c r="R1047" s="13">
        <f t="shared" si="415"/>
        <v>0</v>
      </c>
      <c r="S1047" s="4" t="str">
        <f t="shared" si="416"/>
        <v>A+J=</v>
      </c>
      <c r="T1047" s="34">
        <f t="shared" si="417"/>
        <v>45383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>
        <f t="shared" si="385"/>
        <v>45097</v>
      </c>
      <c r="B1048" s="69">
        <f t="shared" ca="1" si="403"/>
        <v>1516.5003850000001</v>
      </c>
      <c r="C1048" s="6">
        <f t="shared" si="404"/>
        <v>1000</v>
      </c>
      <c r="D1048" s="12">
        <f ca="1">IF(A1048&lt;$B$1,VLOOKUP(A1048,[1]DI!$A$4:$B$15000,2,FALSE),0)</f>
        <v>0.13650000000000001</v>
      </c>
      <c r="E1048" s="13">
        <f t="shared" ca="1" si="405"/>
        <v>1.00050788</v>
      </c>
      <c r="F1048" s="13">
        <f ca="1">(TRUNC(PRODUCT($E$12:$E1047),16))</f>
        <v>1.2529631393316301</v>
      </c>
      <c r="G1048" s="13">
        <f t="shared" si="406"/>
        <v>1</v>
      </c>
      <c r="H1048" s="13">
        <f t="shared" ca="1" si="407"/>
        <v>1.2529631400000001</v>
      </c>
      <c r="I1048" s="12">
        <f t="shared" si="386"/>
        <v>7.0000000000000007E-2</v>
      </c>
      <c r="J1048" s="34">
        <f t="shared" si="408"/>
        <v>44061</v>
      </c>
      <c r="K1048" s="2">
        <f t="shared" si="409"/>
        <v>711</v>
      </c>
      <c r="L1048" s="17">
        <f t="shared" si="410"/>
        <v>711</v>
      </c>
      <c r="M1048" s="11">
        <f t="shared" si="411"/>
        <v>1.210331203</v>
      </c>
      <c r="N1048" s="11">
        <f t="shared" ca="1" si="412"/>
        <v>1.5165003850000001</v>
      </c>
      <c r="O1048" s="17">
        <f t="shared" si="413"/>
        <v>0</v>
      </c>
      <c r="P1048" s="13">
        <f t="shared" ca="1" si="414"/>
        <v>516.50038500000005</v>
      </c>
      <c r="Q1048" s="20">
        <f t="shared" si="387"/>
        <v>0</v>
      </c>
      <c r="R1048" s="13">
        <f t="shared" si="415"/>
        <v>0</v>
      </c>
      <c r="S1048" s="4" t="str">
        <f t="shared" si="416"/>
        <v>A+J=</v>
      </c>
      <c r="T1048" s="34">
        <f t="shared" si="417"/>
        <v>45383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>
        <f t="shared" si="385"/>
        <v>45098</v>
      </c>
      <c r="B1049" s="69">
        <f t="shared" ca="1" si="403"/>
        <v>1517.678001</v>
      </c>
      <c r="C1049" s="6">
        <f t="shared" si="404"/>
        <v>1000</v>
      </c>
      <c r="D1049" s="12">
        <f ca="1">IF(A1049&lt;$B$1,VLOOKUP(A1049,[1]DI!$A$4:$B$15000,2,FALSE),0)</f>
        <v>0.13650000000000001</v>
      </c>
      <c r="E1049" s="13">
        <f t="shared" ca="1" si="405"/>
        <v>1.00050788</v>
      </c>
      <c r="F1049" s="13">
        <f ca="1">(TRUNC(PRODUCT($E$12:$E1048),16))</f>
        <v>1.2535994942508299</v>
      </c>
      <c r="G1049" s="13">
        <f t="shared" si="406"/>
        <v>1</v>
      </c>
      <c r="H1049" s="13">
        <f t="shared" ca="1" si="407"/>
        <v>1.25359949</v>
      </c>
      <c r="I1049" s="12">
        <f t="shared" si="386"/>
        <v>7.0000000000000007E-2</v>
      </c>
      <c r="J1049" s="34">
        <f t="shared" si="408"/>
        <v>44061</v>
      </c>
      <c r="K1049" s="2">
        <f t="shared" si="409"/>
        <v>712</v>
      </c>
      <c r="L1049" s="17">
        <f t="shared" si="410"/>
        <v>712</v>
      </c>
      <c r="M1049" s="11">
        <f t="shared" si="411"/>
        <v>1.210656205</v>
      </c>
      <c r="N1049" s="11">
        <f t="shared" ca="1" si="412"/>
        <v>1.5176780009999999</v>
      </c>
      <c r="O1049" s="17">
        <f t="shared" si="413"/>
        <v>0</v>
      </c>
      <c r="P1049" s="13">
        <f t="shared" ca="1" si="414"/>
        <v>517.67800099999999</v>
      </c>
      <c r="Q1049" s="20">
        <f t="shared" si="387"/>
        <v>0</v>
      </c>
      <c r="R1049" s="13">
        <f t="shared" si="415"/>
        <v>0</v>
      </c>
      <c r="S1049" s="4" t="str">
        <f t="shared" si="416"/>
        <v>A+J=</v>
      </c>
      <c r="T1049" s="34">
        <f t="shared" si="417"/>
        <v>45383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>
        <f t="shared" si="385"/>
        <v>45099</v>
      </c>
      <c r="B1050" s="69">
        <f t="shared" ca="1" si="403"/>
        <v>1518.85654</v>
      </c>
      <c r="C1050" s="6">
        <f t="shared" si="404"/>
        <v>1000</v>
      </c>
      <c r="D1050" s="12">
        <f ca="1">IF(A1050&lt;$B$1,VLOOKUP(A1050,[1]DI!$A$4:$B$15000,2,FALSE),0)</f>
        <v>0.13650000000000001</v>
      </c>
      <c r="E1050" s="13">
        <f t="shared" ca="1" si="405"/>
        <v>1.00050788</v>
      </c>
      <c r="F1050" s="13">
        <f ca="1">(TRUNC(PRODUCT($E$12:$E1049),16))</f>
        <v>1.2542361723619699</v>
      </c>
      <c r="G1050" s="13">
        <f t="shared" si="406"/>
        <v>1</v>
      </c>
      <c r="H1050" s="13">
        <f t="shared" ca="1" si="407"/>
        <v>1.25423617</v>
      </c>
      <c r="I1050" s="12">
        <f t="shared" si="386"/>
        <v>7.0000000000000007E-2</v>
      </c>
      <c r="J1050" s="34">
        <f t="shared" si="408"/>
        <v>44061</v>
      </c>
      <c r="K1050" s="2">
        <f t="shared" si="409"/>
        <v>713</v>
      </c>
      <c r="L1050" s="17">
        <f t="shared" si="410"/>
        <v>713</v>
      </c>
      <c r="M1050" s="11">
        <f t="shared" si="411"/>
        <v>1.210981294</v>
      </c>
      <c r="N1050" s="11">
        <f t="shared" ca="1" si="412"/>
        <v>1.51885654</v>
      </c>
      <c r="O1050" s="17">
        <f t="shared" si="413"/>
        <v>0</v>
      </c>
      <c r="P1050" s="13">
        <f t="shared" ca="1" si="414"/>
        <v>518.85654</v>
      </c>
      <c r="Q1050" s="20">
        <f t="shared" si="387"/>
        <v>0</v>
      </c>
      <c r="R1050" s="13">
        <f t="shared" si="415"/>
        <v>0</v>
      </c>
      <c r="S1050" s="4" t="str">
        <f t="shared" si="416"/>
        <v>A+J=</v>
      </c>
      <c r="T1050" s="34">
        <f t="shared" si="417"/>
        <v>45383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>
        <f t="shared" si="385"/>
        <v>45100</v>
      </c>
      <c r="B1051" s="69">
        <f t="shared" ca="1" si="403"/>
        <v>1520.0359899999999</v>
      </c>
      <c r="C1051" s="6">
        <f t="shared" si="404"/>
        <v>1000</v>
      </c>
      <c r="D1051" s="12">
        <f ca="1">IF(A1051&lt;$B$1,VLOOKUP(A1051,[1]DI!$A$4:$B$15000,2,FALSE),0)</f>
        <v>0.13650000000000001</v>
      </c>
      <c r="E1051" s="13">
        <f t="shared" ca="1" si="405"/>
        <v>1.00050788</v>
      </c>
      <c r="F1051" s="13">
        <f ca="1">(TRUNC(PRODUCT($E$12:$E1050),16))</f>
        <v>1.2548731738291901</v>
      </c>
      <c r="G1051" s="13">
        <f t="shared" si="406"/>
        <v>1</v>
      </c>
      <c r="H1051" s="13">
        <f t="shared" ca="1" si="407"/>
        <v>1.25487317</v>
      </c>
      <c r="I1051" s="12">
        <f t="shared" si="386"/>
        <v>7.0000000000000007E-2</v>
      </c>
      <c r="J1051" s="34">
        <f t="shared" si="408"/>
        <v>44061</v>
      </c>
      <c r="K1051" s="2">
        <f t="shared" si="409"/>
        <v>714</v>
      </c>
      <c r="L1051" s="17">
        <f t="shared" si="410"/>
        <v>714</v>
      </c>
      <c r="M1051" s="11">
        <f t="shared" si="411"/>
        <v>1.21130647</v>
      </c>
      <c r="N1051" s="11">
        <f t="shared" ca="1" si="412"/>
        <v>1.52003599</v>
      </c>
      <c r="O1051" s="17">
        <f t="shared" si="413"/>
        <v>0</v>
      </c>
      <c r="P1051" s="13">
        <f t="shared" ca="1" si="414"/>
        <v>520.03598999999997</v>
      </c>
      <c r="Q1051" s="20">
        <f t="shared" si="387"/>
        <v>0</v>
      </c>
      <c r="R1051" s="13">
        <f t="shared" si="415"/>
        <v>0</v>
      </c>
      <c r="S1051" s="4" t="str">
        <f t="shared" si="416"/>
        <v>A+J=</v>
      </c>
      <c r="T1051" s="34">
        <f t="shared" si="417"/>
        <v>45383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>
        <f t="shared" si="385"/>
        <v>45101</v>
      </c>
      <c r="B1052" s="69">
        <f t="shared" ca="1" si="403"/>
        <v>1521.216363</v>
      </c>
      <c r="C1052" s="6">
        <f t="shared" si="404"/>
        <v>1000</v>
      </c>
      <c r="D1052" s="12">
        <f ca="1">IF(A1052&lt;$B$1,VLOOKUP(A1052,[1]DI!$A$4:$B$15000,2,FALSE),0)</f>
        <v>0</v>
      </c>
      <c r="E1052" s="13">
        <f t="shared" ca="1" si="405"/>
        <v>1</v>
      </c>
      <c r="F1052" s="13">
        <f ca="1">(TRUNC(PRODUCT($E$12:$E1051),16))</f>
        <v>1.2555104988167201</v>
      </c>
      <c r="G1052" s="13">
        <f t="shared" si="406"/>
        <v>1</v>
      </c>
      <c r="H1052" s="13">
        <f t="shared" ca="1" si="407"/>
        <v>1.2555105</v>
      </c>
      <c r="I1052" s="12">
        <f t="shared" si="386"/>
        <v>7.0000000000000007E-2</v>
      </c>
      <c r="J1052" s="34">
        <f t="shared" si="408"/>
        <v>44061</v>
      </c>
      <c r="K1052" s="2">
        <f t="shared" si="409"/>
        <v>714</v>
      </c>
      <c r="L1052" s="17">
        <f t="shared" si="410"/>
        <v>715</v>
      </c>
      <c r="M1052" s="11">
        <f t="shared" si="411"/>
        <v>1.2116317329999999</v>
      </c>
      <c r="N1052" s="11">
        <f t="shared" ca="1" si="412"/>
        <v>1.521216363</v>
      </c>
      <c r="O1052" s="17">
        <f t="shared" si="413"/>
        <v>0</v>
      </c>
      <c r="P1052" s="13">
        <f t="shared" ca="1" si="414"/>
        <v>521.216363</v>
      </c>
      <c r="Q1052" s="20">
        <f t="shared" si="387"/>
        <v>0</v>
      </c>
      <c r="R1052" s="13">
        <f t="shared" si="415"/>
        <v>0</v>
      </c>
      <c r="S1052" s="4" t="str">
        <f t="shared" si="416"/>
        <v>A+J=</v>
      </c>
      <c r="T1052" s="34">
        <f t="shared" si="417"/>
        <v>45383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>
        <f t="shared" si="385"/>
        <v>45102</v>
      </c>
      <c r="B1053" s="69">
        <f t="shared" ca="1" si="403"/>
        <v>1521.216363</v>
      </c>
      <c r="C1053" s="6">
        <f t="shared" si="404"/>
        <v>1000</v>
      </c>
      <c r="D1053" s="12">
        <f ca="1">IF(A1053&lt;$B$1,VLOOKUP(A1053,[1]DI!$A$4:$B$15000,2,FALSE),0)</f>
        <v>0</v>
      </c>
      <c r="E1053" s="13">
        <f t="shared" ca="1" si="405"/>
        <v>1</v>
      </c>
      <c r="F1053" s="13">
        <f ca="1">(TRUNC(PRODUCT($E$12:$E1052),16))</f>
        <v>1.2555104988167201</v>
      </c>
      <c r="G1053" s="13">
        <f t="shared" si="406"/>
        <v>1</v>
      </c>
      <c r="H1053" s="13">
        <f t="shared" ca="1" si="407"/>
        <v>1.2555105</v>
      </c>
      <c r="I1053" s="12">
        <f t="shared" si="386"/>
        <v>7.0000000000000007E-2</v>
      </c>
      <c r="J1053" s="34">
        <f t="shared" si="408"/>
        <v>44061</v>
      </c>
      <c r="K1053" s="2">
        <f t="shared" si="409"/>
        <v>714</v>
      </c>
      <c r="L1053" s="17">
        <f t="shared" si="410"/>
        <v>715</v>
      </c>
      <c r="M1053" s="11">
        <f t="shared" si="411"/>
        <v>1.2116317329999999</v>
      </c>
      <c r="N1053" s="11">
        <f t="shared" ca="1" si="412"/>
        <v>1.521216363</v>
      </c>
      <c r="O1053" s="17">
        <f t="shared" si="413"/>
        <v>0</v>
      </c>
      <c r="P1053" s="13">
        <f t="shared" ca="1" si="414"/>
        <v>521.216363</v>
      </c>
      <c r="Q1053" s="20">
        <f t="shared" si="387"/>
        <v>0</v>
      </c>
      <c r="R1053" s="13">
        <f t="shared" si="415"/>
        <v>0</v>
      </c>
      <c r="S1053" s="4" t="str">
        <f t="shared" si="416"/>
        <v>A+J=</v>
      </c>
      <c r="T1053" s="34">
        <f t="shared" si="417"/>
        <v>45383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>
        <f t="shared" si="385"/>
        <v>45103</v>
      </c>
      <c r="B1054" s="69">
        <f t="shared" ca="1" si="403"/>
        <v>1521.216363</v>
      </c>
      <c r="C1054" s="6">
        <f t="shared" si="404"/>
        <v>1000</v>
      </c>
      <c r="D1054" s="12">
        <f ca="1">IF(A1054&lt;$B$1,VLOOKUP(A1054,[1]DI!$A$4:$B$15000,2,FALSE),0)</f>
        <v>0.13650000000000001</v>
      </c>
      <c r="E1054" s="13">
        <f t="shared" ca="1" si="405"/>
        <v>1.00050788</v>
      </c>
      <c r="F1054" s="13">
        <f ca="1">(TRUNC(PRODUCT($E$12:$E1053),16))</f>
        <v>1.2555104988167201</v>
      </c>
      <c r="G1054" s="13">
        <f t="shared" si="406"/>
        <v>1</v>
      </c>
      <c r="H1054" s="13">
        <f t="shared" ca="1" si="407"/>
        <v>1.2555105</v>
      </c>
      <c r="I1054" s="12">
        <f t="shared" si="386"/>
        <v>7.0000000000000007E-2</v>
      </c>
      <c r="J1054" s="34">
        <f t="shared" si="408"/>
        <v>44061</v>
      </c>
      <c r="K1054" s="2">
        <f t="shared" si="409"/>
        <v>715</v>
      </c>
      <c r="L1054" s="17">
        <f t="shared" si="410"/>
        <v>715</v>
      </c>
      <c r="M1054" s="11">
        <f t="shared" si="411"/>
        <v>1.2116317329999999</v>
      </c>
      <c r="N1054" s="11">
        <f t="shared" ca="1" si="412"/>
        <v>1.521216363</v>
      </c>
      <c r="O1054" s="17">
        <f t="shared" si="413"/>
        <v>0</v>
      </c>
      <c r="P1054" s="13">
        <f t="shared" ca="1" si="414"/>
        <v>521.216363</v>
      </c>
      <c r="Q1054" s="20">
        <f t="shared" si="387"/>
        <v>0</v>
      </c>
      <c r="R1054" s="13">
        <f t="shared" si="415"/>
        <v>0</v>
      </c>
      <c r="S1054" s="4" t="str">
        <f t="shared" si="416"/>
        <v>A+J=</v>
      </c>
      <c r="T1054" s="34">
        <f t="shared" si="417"/>
        <v>45383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>
        <f t="shared" si="385"/>
        <v>45104</v>
      </c>
      <c r="B1055" s="69">
        <f t="shared" ca="1" si="403"/>
        <v>1522.397649</v>
      </c>
      <c r="C1055" s="6">
        <f t="shared" si="404"/>
        <v>1000</v>
      </c>
      <c r="D1055" s="12">
        <f ca="1">IF(A1055&lt;$B$1,VLOOKUP(A1055,[1]DI!$A$4:$B$15000,2,FALSE),0)</f>
        <v>0.13650000000000001</v>
      </c>
      <c r="E1055" s="13">
        <f t="shared" ca="1" si="405"/>
        <v>1.00050788</v>
      </c>
      <c r="F1055" s="13">
        <f ca="1">(TRUNC(PRODUCT($E$12:$E1054),16))</f>
        <v>1.2561481474888601</v>
      </c>
      <c r="G1055" s="13">
        <f t="shared" si="406"/>
        <v>1</v>
      </c>
      <c r="H1055" s="13">
        <f t="shared" ca="1" si="407"/>
        <v>1.25614815</v>
      </c>
      <c r="I1055" s="12">
        <f t="shared" si="386"/>
        <v>7.0000000000000007E-2</v>
      </c>
      <c r="J1055" s="34">
        <f t="shared" si="408"/>
        <v>44061</v>
      </c>
      <c r="K1055" s="2">
        <f t="shared" si="409"/>
        <v>716</v>
      </c>
      <c r="L1055" s="17">
        <f t="shared" si="410"/>
        <v>716</v>
      </c>
      <c r="M1055" s="11">
        <f t="shared" si="411"/>
        <v>1.211957084</v>
      </c>
      <c r="N1055" s="11">
        <f t="shared" ca="1" si="412"/>
        <v>1.522397649</v>
      </c>
      <c r="O1055" s="17">
        <f t="shared" si="413"/>
        <v>0</v>
      </c>
      <c r="P1055" s="13">
        <f t="shared" ca="1" si="414"/>
        <v>522.397649</v>
      </c>
      <c r="Q1055" s="20">
        <f t="shared" si="387"/>
        <v>0</v>
      </c>
      <c r="R1055" s="13">
        <f t="shared" si="415"/>
        <v>0</v>
      </c>
      <c r="S1055" s="4" t="str">
        <f t="shared" si="416"/>
        <v>A+J=</v>
      </c>
      <c r="T1055" s="34">
        <f t="shared" si="417"/>
        <v>45383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>
        <f t="shared" si="385"/>
        <v>45105</v>
      </c>
      <c r="B1056" s="69">
        <f t="shared" ca="1" si="403"/>
        <v>1523.579847</v>
      </c>
      <c r="C1056" s="6">
        <f t="shared" si="404"/>
        <v>1000</v>
      </c>
      <c r="D1056" s="12">
        <f ca="1">IF(A1056&lt;$B$1,VLOOKUP(A1056,[1]DI!$A$4:$B$15000,2,FALSE),0)</f>
        <v>0.13650000000000001</v>
      </c>
      <c r="E1056" s="13">
        <f t="shared" ca="1" si="405"/>
        <v>1.00050788</v>
      </c>
      <c r="F1056" s="13">
        <f ca="1">(TRUNC(PRODUCT($E$12:$E1055),16))</f>
        <v>1.2567861200099999</v>
      </c>
      <c r="G1056" s="13">
        <f t="shared" si="406"/>
        <v>1</v>
      </c>
      <c r="H1056" s="13">
        <f t="shared" ca="1" si="407"/>
        <v>1.2567861199999999</v>
      </c>
      <c r="I1056" s="12">
        <f t="shared" si="386"/>
        <v>7.0000000000000007E-2</v>
      </c>
      <c r="J1056" s="34">
        <f t="shared" si="408"/>
        <v>44061</v>
      </c>
      <c r="K1056" s="2">
        <f t="shared" si="409"/>
        <v>717</v>
      </c>
      <c r="L1056" s="17">
        <f t="shared" si="410"/>
        <v>717</v>
      </c>
      <c r="M1056" s="11">
        <f t="shared" si="411"/>
        <v>1.212282522</v>
      </c>
      <c r="N1056" s="11">
        <f t="shared" ca="1" si="412"/>
        <v>1.5235798469999999</v>
      </c>
      <c r="O1056" s="17">
        <f t="shared" si="413"/>
        <v>0</v>
      </c>
      <c r="P1056" s="13">
        <f t="shared" ca="1" si="414"/>
        <v>523.57984699999997</v>
      </c>
      <c r="Q1056" s="20">
        <f t="shared" si="387"/>
        <v>0</v>
      </c>
      <c r="R1056" s="13">
        <f t="shared" si="415"/>
        <v>0</v>
      </c>
      <c r="S1056" s="4" t="str">
        <f t="shared" si="416"/>
        <v>A+J=</v>
      </c>
      <c r="T1056" s="34">
        <f t="shared" si="417"/>
        <v>45383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>
        <f t="shared" si="385"/>
        <v>45106</v>
      </c>
      <c r="B1057" s="69">
        <f t="shared" ca="1" si="403"/>
        <v>1524.76297</v>
      </c>
      <c r="C1057" s="6">
        <f t="shared" si="404"/>
        <v>1000</v>
      </c>
      <c r="D1057" s="12">
        <f ca="1">IF(A1057&lt;$B$1,VLOOKUP(A1057,[1]DI!$A$4:$B$15000,2,FALSE),0)</f>
        <v>0.13650000000000001</v>
      </c>
      <c r="E1057" s="13">
        <f t="shared" ca="1" si="405"/>
        <v>1.00050788</v>
      </c>
      <c r="F1057" s="13">
        <f ca="1">(TRUNC(PRODUCT($E$12:$E1056),16))</f>
        <v>1.25742441654463</v>
      </c>
      <c r="G1057" s="13">
        <f t="shared" si="406"/>
        <v>1</v>
      </c>
      <c r="H1057" s="13">
        <f t="shared" ca="1" si="407"/>
        <v>1.25742442</v>
      </c>
      <c r="I1057" s="12">
        <f t="shared" si="386"/>
        <v>7.0000000000000007E-2</v>
      </c>
      <c r="J1057" s="34">
        <f t="shared" si="408"/>
        <v>44061</v>
      </c>
      <c r="K1057" s="2">
        <f t="shared" si="409"/>
        <v>718</v>
      </c>
      <c r="L1057" s="17">
        <f t="shared" si="410"/>
        <v>718</v>
      </c>
      <c r="M1057" s="11">
        <f t="shared" si="411"/>
        <v>1.212608047</v>
      </c>
      <c r="N1057" s="11">
        <f t="shared" ca="1" si="412"/>
        <v>1.5247629700000001</v>
      </c>
      <c r="O1057" s="17">
        <f t="shared" si="413"/>
        <v>0</v>
      </c>
      <c r="P1057" s="13">
        <f t="shared" ca="1" si="414"/>
        <v>524.76297</v>
      </c>
      <c r="Q1057" s="20">
        <f t="shared" si="387"/>
        <v>0</v>
      </c>
      <c r="R1057" s="13">
        <f t="shared" si="415"/>
        <v>0</v>
      </c>
      <c r="S1057" s="4" t="str">
        <f t="shared" si="416"/>
        <v>A+J=</v>
      </c>
      <c r="T1057" s="34">
        <f t="shared" si="417"/>
        <v>45383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>
        <f t="shared" si="385"/>
        <v>45107</v>
      </c>
      <c r="B1058" s="69">
        <f t="shared" ca="1" si="403"/>
        <v>1525.9470080000001</v>
      </c>
      <c r="C1058" s="6">
        <f t="shared" si="404"/>
        <v>1000</v>
      </c>
      <c r="D1058" s="12">
        <f ca="1">IF(A1058&lt;$B$1,VLOOKUP(A1058,[1]DI!$A$4:$B$15000,2,FALSE),0)</f>
        <v>0.13650000000000001</v>
      </c>
      <c r="E1058" s="13">
        <f t="shared" ca="1" si="405"/>
        <v>1.00050788</v>
      </c>
      <c r="F1058" s="13">
        <f ca="1">(TRUNC(PRODUCT($E$12:$E1057),16))</f>
        <v>1.2580630372573101</v>
      </c>
      <c r="G1058" s="13">
        <f t="shared" si="406"/>
        <v>1</v>
      </c>
      <c r="H1058" s="13">
        <f t="shared" ca="1" si="407"/>
        <v>1.2580630399999999</v>
      </c>
      <c r="I1058" s="12">
        <f t="shared" si="386"/>
        <v>7.0000000000000007E-2</v>
      </c>
      <c r="J1058" s="34">
        <f t="shared" si="408"/>
        <v>44061</v>
      </c>
      <c r="K1058" s="2">
        <f t="shared" si="409"/>
        <v>719</v>
      </c>
      <c r="L1058" s="17">
        <f t="shared" si="410"/>
        <v>719</v>
      </c>
      <c r="M1058" s="11">
        <f t="shared" si="411"/>
        <v>1.21293366</v>
      </c>
      <c r="N1058" s="11">
        <f t="shared" ca="1" si="412"/>
        <v>1.5259470079999999</v>
      </c>
      <c r="O1058" s="17">
        <f t="shared" si="413"/>
        <v>0</v>
      </c>
      <c r="P1058" s="13">
        <f t="shared" ca="1" si="414"/>
        <v>525.94700799999998</v>
      </c>
      <c r="Q1058" s="20">
        <f t="shared" si="387"/>
        <v>0</v>
      </c>
      <c r="R1058" s="13">
        <f t="shared" si="415"/>
        <v>0</v>
      </c>
      <c r="S1058" s="4" t="str">
        <f t="shared" si="416"/>
        <v>A+J=</v>
      </c>
      <c r="T1058" s="34">
        <f t="shared" si="417"/>
        <v>45383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>
        <f t="shared" si="385"/>
        <v>45108</v>
      </c>
      <c r="B1059" s="69">
        <f t="shared" ref="B1059:B1075" ca="1" si="418">IF(A1059&lt;=TODAY(),C1059+P1059,IF(AND(A1059&gt;TODAY(),A1059&lt;=$B$1),IF(VLOOKUP(TODAY(),$A$10:$D$5000,4,FALSE)=0,"n.d",C1059+P1059),"n.d"))</f>
        <v>1527.1319590000001</v>
      </c>
      <c r="C1059" s="6">
        <f t="shared" ref="C1059:C1075" si="419">(C1058-R1058)</f>
        <v>1000</v>
      </c>
      <c r="D1059" s="12">
        <f ca="1">IF(A1059&lt;$B$1,VLOOKUP(A1059,[1]DI!$A$4:$B$15000,2,FALSE),0)</f>
        <v>0</v>
      </c>
      <c r="E1059" s="13">
        <f t="shared" ref="E1059:E1075" ca="1" si="420">ROUND(((1+D1059)^(1/252)),8)</f>
        <v>1</v>
      </c>
      <c r="F1059" s="13">
        <f ca="1">(TRUNC(PRODUCT($E$12:$E1058),16))</f>
        <v>1.2587019823126699</v>
      </c>
      <c r="G1059" s="13">
        <f t="shared" ref="G1059:G1075" si="421">IF(O1058&gt;0,F1058,G1058)</f>
        <v>1</v>
      </c>
      <c r="H1059" s="13">
        <f t="shared" ref="H1059:H1075" ca="1" si="422">ROUND(F1059/G1059,8)</f>
        <v>1.2587019800000001</v>
      </c>
      <c r="I1059" s="12">
        <f t="shared" si="386"/>
        <v>7.0000000000000007E-2</v>
      </c>
      <c r="J1059" s="34">
        <f t="shared" ref="J1059:J1075" si="423">IF(O1058&gt;0,VLOOKUP(O1058,W$12:AG$150,2),J1058)</f>
        <v>44061</v>
      </c>
      <c r="K1059" s="2">
        <f t="shared" ref="K1059:K1075" si="424">IF(A1059&gt;J1059,IF(NETWORKDAYS(J1059,A1059,$W$21:$W$544)-1=0,1,NETWORKDAYS(J1059,A1059,$W$21:$W$544)-1),0)</f>
        <v>719</v>
      </c>
      <c r="L1059" s="17">
        <f t="shared" ref="L1059:L1075" si="425">IF(AND(K1059=1,K1058=1),1,IF(K1059&gt;0,IF(K1059=K1058,K1059+1,K1059),0))</f>
        <v>720</v>
      </c>
      <c r="M1059" s="11">
        <f t="shared" ref="M1059:M1075" si="426">ROUND((I1059+1)^(L1059/252),9)</f>
        <v>1.2132593599999999</v>
      </c>
      <c r="N1059" s="11">
        <f t="shared" ref="N1059:N1075" ca="1" si="427">ROUND(H1059*M1059,9)</f>
        <v>1.5271319590000001</v>
      </c>
      <c r="O1059" s="17">
        <f t="shared" ref="O1059:O1075" si="428">IF(VLOOKUP(A1059,X$12:AE$150,8)=VLOOKUP(A1058,X$12:AE$150,8),0,VLOOKUP(A1059,X$12:AE$150,8))</f>
        <v>0</v>
      </c>
      <c r="P1059" s="13">
        <f t="shared" ref="P1059:P1075" ca="1" si="429">TRUNC(((N1059-1)*C1059),8)</f>
        <v>527.13195900000005</v>
      </c>
      <c r="Q1059" s="20">
        <f t="shared" si="387"/>
        <v>0</v>
      </c>
      <c r="R1059" s="13">
        <f t="shared" ref="R1059:R1075" si="430">IF(Q1059&gt;0,TRUNC(Q1059*C$12,8),0)</f>
        <v>0</v>
      </c>
      <c r="S1059" s="4" t="str">
        <f t="shared" ref="S1059:S1075" si="431">IF(O1058&gt;0,VLOOKUP(O1058,W$12:AG$150,10),S1058)</f>
        <v>A+J=</v>
      </c>
      <c r="T1059" s="34">
        <f t="shared" ref="T1059:T1075" si="432">IF(O1058&gt;0,VLOOKUP(O1058,W$12:AG$150,11),T1058)</f>
        <v>45383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>
        <f t="shared" si="385"/>
        <v>45109</v>
      </c>
      <c r="B1060" s="69">
        <f t="shared" ca="1" si="418"/>
        <v>1527.1319590000001</v>
      </c>
      <c r="C1060" s="6">
        <f t="shared" si="419"/>
        <v>1000</v>
      </c>
      <c r="D1060" s="12">
        <f ca="1">IF(A1060&lt;$B$1,VLOOKUP(A1060,[1]DI!$A$4:$B$15000,2,FALSE),0)</f>
        <v>0</v>
      </c>
      <c r="E1060" s="13">
        <f t="shared" ca="1" si="420"/>
        <v>1</v>
      </c>
      <c r="F1060" s="13">
        <f ca="1">(TRUNC(PRODUCT($E$12:$E1059),16))</f>
        <v>1.2587019823126699</v>
      </c>
      <c r="G1060" s="13">
        <f t="shared" si="421"/>
        <v>1</v>
      </c>
      <c r="H1060" s="13">
        <f t="shared" ca="1" si="422"/>
        <v>1.2587019800000001</v>
      </c>
      <c r="I1060" s="12">
        <f t="shared" si="386"/>
        <v>7.0000000000000007E-2</v>
      </c>
      <c r="J1060" s="34">
        <f t="shared" si="423"/>
        <v>44061</v>
      </c>
      <c r="K1060" s="2">
        <f t="shared" si="424"/>
        <v>719</v>
      </c>
      <c r="L1060" s="17">
        <f t="shared" si="425"/>
        <v>720</v>
      </c>
      <c r="M1060" s="11">
        <f t="shared" si="426"/>
        <v>1.2132593599999999</v>
      </c>
      <c r="N1060" s="11">
        <f t="shared" ca="1" si="427"/>
        <v>1.5271319590000001</v>
      </c>
      <c r="O1060" s="17">
        <f t="shared" si="428"/>
        <v>0</v>
      </c>
      <c r="P1060" s="13">
        <f t="shared" ca="1" si="429"/>
        <v>527.13195900000005</v>
      </c>
      <c r="Q1060" s="20">
        <f t="shared" si="387"/>
        <v>0</v>
      </c>
      <c r="R1060" s="13">
        <f t="shared" si="430"/>
        <v>0</v>
      </c>
      <c r="S1060" s="4" t="str">
        <f t="shared" si="431"/>
        <v>A+J=</v>
      </c>
      <c r="T1060" s="34">
        <f t="shared" si="432"/>
        <v>45383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>
        <f t="shared" si="385"/>
        <v>45110</v>
      </c>
      <c r="B1061" s="69">
        <f t="shared" ca="1" si="418"/>
        <v>1527.1319590000001</v>
      </c>
      <c r="C1061" s="6">
        <f t="shared" si="419"/>
        <v>1000</v>
      </c>
      <c r="D1061" s="12">
        <f ca="1">IF(A1061&lt;$B$1,VLOOKUP(A1061,[1]DI!$A$4:$B$15000,2,FALSE),0)</f>
        <v>0.13650000000000001</v>
      </c>
      <c r="E1061" s="13">
        <f t="shared" ca="1" si="420"/>
        <v>1.00050788</v>
      </c>
      <c r="F1061" s="13">
        <f ca="1">(TRUNC(PRODUCT($E$12:$E1060),16))</f>
        <v>1.2587019823126699</v>
      </c>
      <c r="G1061" s="13">
        <f t="shared" si="421"/>
        <v>1</v>
      </c>
      <c r="H1061" s="13">
        <f t="shared" ca="1" si="422"/>
        <v>1.2587019800000001</v>
      </c>
      <c r="I1061" s="12">
        <f t="shared" si="386"/>
        <v>7.0000000000000007E-2</v>
      </c>
      <c r="J1061" s="34">
        <f t="shared" si="423"/>
        <v>44061</v>
      </c>
      <c r="K1061" s="2">
        <f t="shared" si="424"/>
        <v>720</v>
      </c>
      <c r="L1061" s="17">
        <f t="shared" si="425"/>
        <v>720</v>
      </c>
      <c r="M1061" s="11">
        <f t="shared" si="426"/>
        <v>1.2132593599999999</v>
      </c>
      <c r="N1061" s="11">
        <f t="shared" ca="1" si="427"/>
        <v>1.5271319590000001</v>
      </c>
      <c r="O1061" s="17">
        <f t="shared" si="428"/>
        <v>0</v>
      </c>
      <c r="P1061" s="13">
        <f t="shared" ca="1" si="429"/>
        <v>527.13195900000005</v>
      </c>
      <c r="Q1061" s="20">
        <f t="shared" si="387"/>
        <v>0</v>
      </c>
      <c r="R1061" s="13">
        <f t="shared" si="430"/>
        <v>0</v>
      </c>
      <c r="S1061" s="4" t="str">
        <f t="shared" si="431"/>
        <v>A+J=</v>
      </c>
      <c r="T1061" s="34">
        <f t="shared" si="432"/>
        <v>45383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>
        <f t="shared" si="385"/>
        <v>45111</v>
      </c>
      <c r="B1062" s="69">
        <f t="shared" ca="1" si="418"/>
        <v>1528.3178370000001</v>
      </c>
      <c r="C1062" s="6">
        <f t="shared" si="419"/>
        <v>1000</v>
      </c>
      <c r="D1062" s="12">
        <f ca="1">IF(A1062&lt;$B$1,VLOOKUP(A1062,[1]DI!$A$4:$B$15000,2,FALSE),0)</f>
        <v>0.13650000000000001</v>
      </c>
      <c r="E1062" s="13">
        <f t="shared" ca="1" si="420"/>
        <v>1.00050788</v>
      </c>
      <c r="F1062" s="13">
        <f ca="1">(TRUNC(PRODUCT($E$12:$E1061),16))</f>
        <v>1.2593412518754501</v>
      </c>
      <c r="G1062" s="13">
        <f t="shared" si="421"/>
        <v>1</v>
      </c>
      <c r="H1062" s="13">
        <f t="shared" ca="1" si="422"/>
        <v>1.2593412500000001</v>
      </c>
      <c r="I1062" s="12">
        <f t="shared" si="386"/>
        <v>7.0000000000000007E-2</v>
      </c>
      <c r="J1062" s="34">
        <f t="shared" si="423"/>
        <v>44061</v>
      </c>
      <c r="K1062" s="2">
        <f t="shared" si="424"/>
        <v>721</v>
      </c>
      <c r="L1062" s="17">
        <f t="shared" si="425"/>
        <v>721</v>
      </c>
      <c r="M1062" s="11">
        <f t="shared" si="426"/>
        <v>1.2135851479999999</v>
      </c>
      <c r="N1062" s="11">
        <f t="shared" ca="1" si="427"/>
        <v>1.5283178369999999</v>
      </c>
      <c r="O1062" s="17">
        <f t="shared" si="428"/>
        <v>0</v>
      </c>
      <c r="P1062" s="13">
        <f t="shared" ca="1" si="429"/>
        <v>528.31783700000005</v>
      </c>
      <c r="Q1062" s="20">
        <f t="shared" si="387"/>
        <v>0</v>
      </c>
      <c r="R1062" s="13">
        <f t="shared" si="430"/>
        <v>0</v>
      </c>
      <c r="S1062" s="4" t="str">
        <f t="shared" si="431"/>
        <v>A+J=</v>
      </c>
      <c r="T1062" s="34">
        <f t="shared" si="432"/>
        <v>45383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>
        <f t="shared" si="385"/>
        <v>45112</v>
      </c>
      <c r="B1063" s="69">
        <f t="shared" ca="1" si="418"/>
        <v>1529.504643</v>
      </c>
      <c r="C1063" s="6">
        <f t="shared" si="419"/>
        <v>1000</v>
      </c>
      <c r="D1063" s="12">
        <f ca="1">IF(A1063&lt;$B$1,VLOOKUP(A1063,[1]DI!$A$4:$B$15000,2,FALSE),0)</f>
        <v>0.13650000000000001</v>
      </c>
      <c r="E1063" s="13">
        <f t="shared" ca="1" si="420"/>
        <v>1.00050788</v>
      </c>
      <c r="F1063" s="13">
        <f ca="1">(TRUNC(PRODUCT($E$12:$E1062),16))</f>
        <v>1.25998084611045</v>
      </c>
      <c r="G1063" s="13">
        <f t="shared" si="421"/>
        <v>1</v>
      </c>
      <c r="H1063" s="13">
        <f t="shared" ca="1" si="422"/>
        <v>1.25998085</v>
      </c>
      <c r="I1063" s="12">
        <f t="shared" si="386"/>
        <v>7.0000000000000007E-2</v>
      </c>
      <c r="J1063" s="34">
        <f t="shared" si="423"/>
        <v>44061</v>
      </c>
      <c r="K1063" s="2">
        <f t="shared" si="424"/>
        <v>722</v>
      </c>
      <c r="L1063" s="17">
        <f t="shared" si="425"/>
        <v>722</v>
      </c>
      <c r="M1063" s="11">
        <f t="shared" si="426"/>
        <v>1.2139110230000001</v>
      </c>
      <c r="N1063" s="11">
        <f t="shared" ca="1" si="427"/>
        <v>1.5295046430000001</v>
      </c>
      <c r="O1063" s="17">
        <f t="shared" si="428"/>
        <v>0</v>
      </c>
      <c r="P1063" s="13">
        <f t="shared" ca="1" si="429"/>
        <v>529.50464299999999</v>
      </c>
      <c r="Q1063" s="20">
        <f t="shared" si="387"/>
        <v>0</v>
      </c>
      <c r="R1063" s="13">
        <f t="shared" si="430"/>
        <v>0</v>
      </c>
      <c r="S1063" s="4" t="str">
        <f t="shared" si="431"/>
        <v>A+J=</v>
      </c>
      <c r="T1063" s="34">
        <f t="shared" si="432"/>
        <v>45383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>
        <f t="shared" si="385"/>
        <v>45113</v>
      </c>
      <c r="B1064" s="69">
        <f t="shared" ca="1" si="418"/>
        <v>1530.692364</v>
      </c>
      <c r="C1064" s="6">
        <f t="shared" si="419"/>
        <v>1000</v>
      </c>
      <c r="D1064" s="12">
        <f ca="1">IF(A1064&lt;$B$1,VLOOKUP(A1064,[1]DI!$A$4:$B$15000,2,FALSE),0)</f>
        <v>0.13650000000000001</v>
      </c>
      <c r="E1064" s="13">
        <f t="shared" ca="1" si="420"/>
        <v>1.00050788</v>
      </c>
      <c r="F1064" s="13">
        <f ca="1">(TRUNC(PRODUCT($E$12:$E1063),16))</f>
        <v>1.26062076518257</v>
      </c>
      <c r="G1064" s="13">
        <f t="shared" si="421"/>
        <v>1</v>
      </c>
      <c r="H1064" s="13">
        <f t="shared" ca="1" si="422"/>
        <v>1.2606207700000001</v>
      </c>
      <c r="I1064" s="12">
        <f t="shared" si="386"/>
        <v>7.0000000000000007E-2</v>
      </c>
      <c r="J1064" s="34">
        <f t="shared" si="423"/>
        <v>44061</v>
      </c>
      <c r="K1064" s="2">
        <f t="shared" si="424"/>
        <v>723</v>
      </c>
      <c r="L1064" s="17">
        <f t="shared" si="425"/>
        <v>723</v>
      </c>
      <c r="M1064" s="11">
        <f t="shared" si="426"/>
        <v>1.214236986</v>
      </c>
      <c r="N1064" s="11">
        <f t="shared" ca="1" si="427"/>
        <v>1.5306923640000001</v>
      </c>
      <c r="O1064" s="17">
        <f t="shared" si="428"/>
        <v>0</v>
      </c>
      <c r="P1064" s="13">
        <f t="shared" ca="1" si="429"/>
        <v>530.692364</v>
      </c>
      <c r="Q1064" s="20">
        <f t="shared" si="387"/>
        <v>0</v>
      </c>
      <c r="R1064" s="13">
        <f t="shared" si="430"/>
        <v>0</v>
      </c>
      <c r="S1064" s="4" t="str">
        <f t="shared" si="431"/>
        <v>A+J=</v>
      </c>
      <c r="T1064" s="34">
        <f t="shared" si="432"/>
        <v>45383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>
        <f t="shared" si="385"/>
        <v>45114</v>
      </c>
      <c r="B1065" s="69">
        <f t="shared" ca="1" si="418"/>
        <v>1531.881001</v>
      </c>
      <c r="C1065" s="6">
        <f t="shared" si="419"/>
        <v>1000</v>
      </c>
      <c r="D1065" s="12">
        <f ca="1">IF(A1065&lt;$B$1,VLOOKUP(A1065,[1]DI!$A$4:$B$15000,2,FALSE),0)</f>
        <v>0.13650000000000001</v>
      </c>
      <c r="E1065" s="13">
        <f t="shared" ca="1" si="420"/>
        <v>1.00050788</v>
      </c>
      <c r="F1065" s="13">
        <f ca="1">(TRUNC(PRODUCT($E$12:$E1064),16))</f>
        <v>1.26126100925679</v>
      </c>
      <c r="G1065" s="13">
        <f t="shared" si="421"/>
        <v>1</v>
      </c>
      <c r="H1065" s="13">
        <f t="shared" ca="1" si="422"/>
        <v>1.2612610099999999</v>
      </c>
      <c r="I1065" s="12">
        <f t="shared" si="386"/>
        <v>7.0000000000000007E-2</v>
      </c>
      <c r="J1065" s="34">
        <f t="shared" si="423"/>
        <v>44061</v>
      </c>
      <c r="K1065" s="2">
        <f t="shared" si="424"/>
        <v>724</v>
      </c>
      <c r="L1065" s="17">
        <f t="shared" si="425"/>
        <v>724</v>
      </c>
      <c r="M1065" s="11">
        <f t="shared" si="426"/>
        <v>1.2145630359999999</v>
      </c>
      <c r="N1065" s="11">
        <f t="shared" ca="1" si="427"/>
        <v>1.5318810009999999</v>
      </c>
      <c r="O1065" s="17">
        <f t="shared" si="428"/>
        <v>0</v>
      </c>
      <c r="P1065" s="13">
        <f t="shared" ca="1" si="429"/>
        <v>531.88100099999997</v>
      </c>
      <c r="Q1065" s="20">
        <f t="shared" si="387"/>
        <v>0</v>
      </c>
      <c r="R1065" s="13">
        <f t="shared" si="430"/>
        <v>0</v>
      </c>
      <c r="S1065" s="4" t="str">
        <f t="shared" si="431"/>
        <v>A+J=</v>
      </c>
      <c r="T1065" s="34">
        <f t="shared" si="432"/>
        <v>45383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>
        <f t="shared" si="385"/>
        <v>45115</v>
      </c>
      <c r="B1066" s="69">
        <f t="shared" ca="1" si="418"/>
        <v>1533.0705680000001</v>
      </c>
      <c r="C1066" s="6">
        <f t="shared" si="419"/>
        <v>1000</v>
      </c>
      <c r="D1066" s="12">
        <f ca="1">IF(A1066&lt;$B$1,VLOOKUP(A1066,[1]DI!$A$4:$B$15000,2,FALSE),0)</f>
        <v>0</v>
      </c>
      <c r="E1066" s="13">
        <f t="shared" ca="1" si="420"/>
        <v>1</v>
      </c>
      <c r="F1066" s="13">
        <f ca="1">(TRUNC(PRODUCT($E$12:$E1065),16))</f>
        <v>1.26190157849818</v>
      </c>
      <c r="G1066" s="13">
        <f t="shared" si="421"/>
        <v>1</v>
      </c>
      <c r="H1066" s="13">
        <f t="shared" ca="1" si="422"/>
        <v>1.26190158</v>
      </c>
      <c r="I1066" s="12">
        <f t="shared" si="386"/>
        <v>7.0000000000000007E-2</v>
      </c>
      <c r="J1066" s="34">
        <f t="shared" si="423"/>
        <v>44061</v>
      </c>
      <c r="K1066" s="2">
        <f t="shared" si="424"/>
        <v>724</v>
      </c>
      <c r="L1066" s="17">
        <f t="shared" si="425"/>
        <v>725</v>
      </c>
      <c r="M1066" s="11">
        <f t="shared" si="426"/>
        <v>1.2148891740000001</v>
      </c>
      <c r="N1066" s="11">
        <f t="shared" ca="1" si="427"/>
        <v>1.5330705680000001</v>
      </c>
      <c r="O1066" s="17">
        <f t="shared" si="428"/>
        <v>0</v>
      </c>
      <c r="P1066" s="13">
        <f t="shared" ca="1" si="429"/>
        <v>533.07056799999998</v>
      </c>
      <c r="Q1066" s="20">
        <f t="shared" si="387"/>
        <v>0</v>
      </c>
      <c r="R1066" s="13">
        <f t="shared" si="430"/>
        <v>0</v>
      </c>
      <c r="S1066" s="4" t="str">
        <f t="shared" si="431"/>
        <v>A+J=</v>
      </c>
      <c r="T1066" s="34">
        <f t="shared" si="432"/>
        <v>45383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>
        <f t="shared" si="385"/>
        <v>45116</v>
      </c>
      <c r="B1067" s="69">
        <f t="shared" ca="1" si="418"/>
        <v>1533.0705680000001</v>
      </c>
      <c r="C1067" s="6">
        <f t="shared" si="419"/>
        <v>1000</v>
      </c>
      <c r="D1067" s="12">
        <f ca="1">IF(A1067&lt;$B$1,VLOOKUP(A1067,[1]DI!$A$4:$B$15000,2,FALSE),0)</f>
        <v>0</v>
      </c>
      <c r="E1067" s="13">
        <f t="shared" ca="1" si="420"/>
        <v>1</v>
      </c>
      <c r="F1067" s="13">
        <f ca="1">(TRUNC(PRODUCT($E$12:$E1066),16))</f>
        <v>1.26190157849818</v>
      </c>
      <c r="G1067" s="13">
        <f t="shared" si="421"/>
        <v>1</v>
      </c>
      <c r="H1067" s="13">
        <f t="shared" ca="1" si="422"/>
        <v>1.26190158</v>
      </c>
      <c r="I1067" s="12">
        <f t="shared" si="386"/>
        <v>7.0000000000000007E-2</v>
      </c>
      <c r="J1067" s="34">
        <f t="shared" si="423"/>
        <v>44061</v>
      </c>
      <c r="K1067" s="2">
        <f t="shared" si="424"/>
        <v>724</v>
      </c>
      <c r="L1067" s="17">
        <f t="shared" si="425"/>
        <v>725</v>
      </c>
      <c r="M1067" s="11">
        <f t="shared" si="426"/>
        <v>1.2148891740000001</v>
      </c>
      <c r="N1067" s="11">
        <f t="shared" ca="1" si="427"/>
        <v>1.5330705680000001</v>
      </c>
      <c r="O1067" s="17">
        <f t="shared" si="428"/>
        <v>0</v>
      </c>
      <c r="P1067" s="13">
        <f t="shared" ca="1" si="429"/>
        <v>533.07056799999998</v>
      </c>
      <c r="Q1067" s="20">
        <f t="shared" si="387"/>
        <v>0</v>
      </c>
      <c r="R1067" s="13">
        <f t="shared" si="430"/>
        <v>0</v>
      </c>
      <c r="S1067" s="4" t="str">
        <f t="shared" si="431"/>
        <v>A+J=</v>
      </c>
      <c r="T1067" s="34">
        <f t="shared" si="432"/>
        <v>45383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>
        <f t="shared" si="385"/>
        <v>45117</v>
      </c>
      <c r="B1068" s="69">
        <f t="shared" ca="1" si="418"/>
        <v>1533.0705680000001</v>
      </c>
      <c r="C1068" s="6">
        <f t="shared" si="419"/>
        <v>1000</v>
      </c>
      <c r="D1068" s="12">
        <f ca="1">IF(A1068&lt;$B$1,VLOOKUP(A1068,[1]DI!$A$4:$B$15000,2,FALSE),0)</f>
        <v>0.13650000000000001</v>
      </c>
      <c r="E1068" s="13">
        <f t="shared" ca="1" si="420"/>
        <v>1.00050788</v>
      </c>
      <c r="F1068" s="13">
        <f ca="1">(TRUNC(PRODUCT($E$12:$E1067),16))</f>
        <v>1.26190157849818</v>
      </c>
      <c r="G1068" s="13">
        <f t="shared" si="421"/>
        <v>1</v>
      </c>
      <c r="H1068" s="13">
        <f t="shared" ca="1" si="422"/>
        <v>1.26190158</v>
      </c>
      <c r="I1068" s="12">
        <f t="shared" si="386"/>
        <v>7.0000000000000007E-2</v>
      </c>
      <c r="J1068" s="34">
        <f t="shared" si="423"/>
        <v>44061</v>
      </c>
      <c r="K1068" s="2">
        <f t="shared" si="424"/>
        <v>725</v>
      </c>
      <c r="L1068" s="17">
        <f t="shared" si="425"/>
        <v>725</v>
      </c>
      <c r="M1068" s="11">
        <f t="shared" si="426"/>
        <v>1.2148891740000001</v>
      </c>
      <c r="N1068" s="11">
        <f t="shared" ca="1" si="427"/>
        <v>1.5330705680000001</v>
      </c>
      <c r="O1068" s="17">
        <f t="shared" si="428"/>
        <v>0</v>
      </c>
      <c r="P1068" s="13">
        <f t="shared" ca="1" si="429"/>
        <v>533.07056799999998</v>
      </c>
      <c r="Q1068" s="20">
        <f t="shared" si="387"/>
        <v>0</v>
      </c>
      <c r="R1068" s="13">
        <f t="shared" si="430"/>
        <v>0</v>
      </c>
      <c r="S1068" s="4" t="str">
        <f t="shared" si="431"/>
        <v>A+J=</v>
      </c>
      <c r="T1068" s="34">
        <f t="shared" si="432"/>
        <v>45383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>
        <f t="shared" si="385"/>
        <v>45118</v>
      </c>
      <c r="B1069" s="69">
        <f t="shared" ca="1" si="418"/>
        <v>1534.261051</v>
      </c>
      <c r="C1069" s="6">
        <f t="shared" si="419"/>
        <v>1000</v>
      </c>
      <c r="D1069" s="12">
        <f ca="1">IF(A1069&lt;$B$1,VLOOKUP(A1069,[1]DI!$A$4:$B$15000,2,FALSE),0)</f>
        <v>0.13650000000000001</v>
      </c>
      <c r="E1069" s="13">
        <f t="shared" ca="1" si="420"/>
        <v>1.00050788</v>
      </c>
      <c r="F1069" s="13">
        <f ca="1">(TRUNC(PRODUCT($E$12:$E1068),16))</f>
        <v>1.26254247307186</v>
      </c>
      <c r="G1069" s="13">
        <f t="shared" si="421"/>
        <v>1</v>
      </c>
      <c r="H1069" s="13">
        <f t="shared" ca="1" si="422"/>
        <v>1.2625424700000001</v>
      </c>
      <c r="I1069" s="12">
        <f t="shared" si="386"/>
        <v>7.0000000000000007E-2</v>
      </c>
      <c r="J1069" s="34">
        <f t="shared" si="423"/>
        <v>44061</v>
      </c>
      <c r="K1069" s="2">
        <f t="shared" si="424"/>
        <v>726</v>
      </c>
      <c r="L1069" s="17">
        <f t="shared" si="425"/>
        <v>726</v>
      </c>
      <c r="M1069" s="11">
        <f t="shared" si="426"/>
        <v>1.2152153990000001</v>
      </c>
      <c r="N1069" s="11">
        <f t="shared" ca="1" si="427"/>
        <v>1.5342610510000001</v>
      </c>
      <c r="O1069" s="17">
        <f t="shared" si="428"/>
        <v>0</v>
      </c>
      <c r="P1069" s="13">
        <f t="shared" ca="1" si="429"/>
        <v>534.26105099999995</v>
      </c>
      <c r="Q1069" s="20">
        <f t="shared" si="387"/>
        <v>0</v>
      </c>
      <c r="R1069" s="13">
        <f t="shared" si="430"/>
        <v>0</v>
      </c>
      <c r="S1069" s="4" t="str">
        <f t="shared" si="431"/>
        <v>A+J=</v>
      </c>
      <c r="T1069" s="34">
        <f t="shared" si="432"/>
        <v>45383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>
        <f t="shared" si="385"/>
        <v>45119</v>
      </c>
      <c r="B1070" s="69">
        <f t="shared" ca="1" si="418"/>
        <v>1535.4524649999998</v>
      </c>
      <c r="C1070" s="6">
        <f t="shared" si="419"/>
        <v>1000</v>
      </c>
      <c r="D1070" s="12">
        <f ca="1">IF(A1070&lt;$B$1,VLOOKUP(A1070,[1]DI!$A$4:$B$15000,2,FALSE),0)</f>
        <v>0.13650000000000001</v>
      </c>
      <c r="E1070" s="13">
        <f t="shared" ca="1" si="420"/>
        <v>1.00050788</v>
      </c>
      <c r="F1070" s="13">
        <f ca="1">(TRUNC(PRODUCT($E$12:$E1069),16))</f>
        <v>1.26318369314309</v>
      </c>
      <c r="G1070" s="13">
        <f t="shared" si="421"/>
        <v>1</v>
      </c>
      <c r="H1070" s="13">
        <f t="shared" ca="1" si="422"/>
        <v>1.26318369</v>
      </c>
      <c r="I1070" s="12">
        <f t="shared" si="386"/>
        <v>7.0000000000000007E-2</v>
      </c>
      <c r="J1070" s="34">
        <f t="shared" si="423"/>
        <v>44061</v>
      </c>
      <c r="K1070" s="2">
        <f t="shared" si="424"/>
        <v>727</v>
      </c>
      <c r="L1070" s="17">
        <f t="shared" si="425"/>
        <v>727</v>
      </c>
      <c r="M1070" s="11">
        <f t="shared" si="426"/>
        <v>1.2155417120000001</v>
      </c>
      <c r="N1070" s="11">
        <f t="shared" ca="1" si="427"/>
        <v>1.5354524650000001</v>
      </c>
      <c r="O1070" s="17">
        <f t="shared" si="428"/>
        <v>0</v>
      </c>
      <c r="P1070" s="13">
        <f t="shared" ca="1" si="429"/>
        <v>535.45246499999996</v>
      </c>
      <c r="Q1070" s="20">
        <f t="shared" si="387"/>
        <v>0</v>
      </c>
      <c r="R1070" s="13">
        <f t="shared" si="430"/>
        <v>0</v>
      </c>
      <c r="S1070" s="4" t="str">
        <f t="shared" si="431"/>
        <v>A+J=</v>
      </c>
      <c r="T1070" s="34">
        <f t="shared" si="432"/>
        <v>45383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>
        <f t="shared" si="385"/>
        <v>45120</v>
      </c>
      <c r="B1071" s="69">
        <f t="shared" ca="1" si="418"/>
        <v>1536.64481</v>
      </c>
      <c r="C1071" s="6">
        <f t="shared" si="419"/>
        <v>1000</v>
      </c>
      <c r="D1071" s="12">
        <f ca="1">IF(A1071&lt;$B$1,VLOOKUP(A1071,[1]DI!$A$4:$B$15000,2,FALSE),0)</f>
        <v>0.13650000000000001</v>
      </c>
      <c r="E1071" s="13">
        <f t="shared" ca="1" si="420"/>
        <v>1.00050788</v>
      </c>
      <c r="F1071" s="13">
        <f ca="1">(TRUNC(PRODUCT($E$12:$E1070),16))</f>
        <v>1.26382523887716</v>
      </c>
      <c r="G1071" s="13">
        <f t="shared" si="421"/>
        <v>1</v>
      </c>
      <c r="H1071" s="13">
        <f t="shared" ca="1" si="422"/>
        <v>1.2638252400000001</v>
      </c>
      <c r="I1071" s="12">
        <f t="shared" si="386"/>
        <v>7.0000000000000007E-2</v>
      </c>
      <c r="J1071" s="34">
        <f t="shared" si="423"/>
        <v>44061</v>
      </c>
      <c r="K1071" s="2">
        <f t="shared" si="424"/>
        <v>728</v>
      </c>
      <c r="L1071" s="17">
        <f t="shared" si="425"/>
        <v>728</v>
      </c>
      <c r="M1071" s="11">
        <f t="shared" si="426"/>
        <v>1.215868113</v>
      </c>
      <c r="N1071" s="11">
        <f t="shared" ca="1" si="427"/>
        <v>1.5366448100000001</v>
      </c>
      <c r="O1071" s="17">
        <f t="shared" si="428"/>
        <v>0</v>
      </c>
      <c r="P1071" s="13">
        <f t="shared" ca="1" si="429"/>
        <v>536.64481000000001</v>
      </c>
      <c r="Q1071" s="20">
        <f t="shared" si="387"/>
        <v>0</v>
      </c>
      <c r="R1071" s="13">
        <f t="shared" si="430"/>
        <v>0</v>
      </c>
      <c r="S1071" s="4" t="str">
        <f t="shared" si="431"/>
        <v>A+J=</v>
      </c>
      <c r="T1071" s="34">
        <f t="shared" si="432"/>
        <v>45383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>
        <f t="shared" si="385"/>
        <v>45121</v>
      </c>
      <c r="B1072" s="69">
        <f t="shared" ca="1" si="418"/>
        <v>1537.838072</v>
      </c>
      <c r="C1072" s="6">
        <f t="shared" si="419"/>
        <v>1000</v>
      </c>
      <c r="D1072" s="12">
        <f ca="1">IF(A1072&lt;$B$1,VLOOKUP(A1072,[1]DI!$A$4:$B$15000,2,FALSE),0)</f>
        <v>0.13650000000000001</v>
      </c>
      <c r="E1072" s="13">
        <f t="shared" ca="1" si="420"/>
        <v>1.00050788</v>
      </c>
      <c r="F1072" s="13">
        <f ca="1">(TRUNC(PRODUCT($E$12:$E1071),16))</f>
        <v>1.26446711043948</v>
      </c>
      <c r="G1072" s="13">
        <f t="shared" si="421"/>
        <v>1</v>
      </c>
      <c r="H1072" s="13">
        <f t="shared" ca="1" si="422"/>
        <v>1.26446711</v>
      </c>
      <c r="I1072" s="12">
        <f t="shared" si="386"/>
        <v>7.0000000000000007E-2</v>
      </c>
      <c r="J1072" s="34">
        <f t="shared" si="423"/>
        <v>44061</v>
      </c>
      <c r="K1072" s="2">
        <f t="shared" si="424"/>
        <v>729</v>
      </c>
      <c r="L1072" s="17">
        <f t="shared" si="425"/>
        <v>729</v>
      </c>
      <c r="M1072" s="11">
        <f t="shared" si="426"/>
        <v>1.216194601</v>
      </c>
      <c r="N1072" s="11">
        <f t="shared" ca="1" si="427"/>
        <v>1.537838072</v>
      </c>
      <c r="O1072" s="17">
        <f t="shared" si="428"/>
        <v>0</v>
      </c>
      <c r="P1072" s="13">
        <f t="shared" ca="1" si="429"/>
        <v>537.83807200000001</v>
      </c>
      <c r="Q1072" s="20">
        <f t="shared" si="387"/>
        <v>0</v>
      </c>
      <c r="R1072" s="13">
        <f t="shared" si="430"/>
        <v>0</v>
      </c>
      <c r="S1072" s="4" t="str">
        <f t="shared" si="431"/>
        <v>A+J=</v>
      </c>
      <c r="T1072" s="34">
        <f t="shared" si="432"/>
        <v>45383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>
        <f t="shared" si="385"/>
        <v>45122</v>
      </c>
      <c r="B1073" s="69">
        <f t="shared" ca="1" si="418"/>
        <v>1539.032267</v>
      </c>
      <c r="C1073" s="6">
        <f t="shared" si="419"/>
        <v>1000</v>
      </c>
      <c r="D1073" s="12">
        <f ca="1">IF(A1073&lt;$B$1,VLOOKUP(A1073,[1]DI!$A$4:$B$15000,2,FALSE),0)</f>
        <v>0</v>
      </c>
      <c r="E1073" s="13">
        <f t="shared" ca="1" si="420"/>
        <v>1</v>
      </c>
      <c r="F1073" s="13">
        <f ca="1">(TRUNC(PRODUCT($E$12:$E1072),16))</f>
        <v>1.26510930799553</v>
      </c>
      <c r="G1073" s="13">
        <f t="shared" si="421"/>
        <v>1</v>
      </c>
      <c r="H1073" s="13">
        <f t="shared" ca="1" si="422"/>
        <v>1.2651093099999999</v>
      </c>
      <c r="I1073" s="12">
        <f t="shared" si="386"/>
        <v>7.0000000000000007E-2</v>
      </c>
      <c r="J1073" s="34">
        <f t="shared" si="423"/>
        <v>44061</v>
      </c>
      <c r="K1073" s="2">
        <f t="shared" si="424"/>
        <v>729</v>
      </c>
      <c r="L1073" s="17">
        <f t="shared" si="425"/>
        <v>730</v>
      </c>
      <c r="M1073" s="11">
        <f t="shared" si="426"/>
        <v>1.216521177</v>
      </c>
      <c r="N1073" s="11">
        <f t="shared" ca="1" si="427"/>
        <v>1.5390322670000001</v>
      </c>
      <c r="O1073" s="17">
        <f t="shared" si="428"/>
        <v>0</v>
      </c>
      <c r="P1073" s="13">
        <f t="shared" ca="1" si="429"/>
        <v>539.03226700000005</v>
      </c>
      <c r="Q1073" s="20">
        <f t="shared" si="387"/>
        <v>0</v>
      </c>
      <c r="R1073" s="13">
        <f t="shared" si="430"/>
        <v>0</v>
      </c>
      <c r="S1073" s="4" t="str">
        <f t="shared" si="431"/>
        <v>A+J=</v>
      </c>
      <c r="T1073" s="34">
        <f t="shared" si="432"/>
        <v>45383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>
        <f t="shared" si="385"/>
        <v>45123</v>
      </c>
      <c r="B1074" s="69">
        <f t="shared" ca="1" si="418"/>
        <v>1539.032267</v>
      </c>
      <c r="C1074" s="6">
        <f t="shared" si="419"/>
        <v>1000</v>
      </c>
      <c r="D1074" s="12">
        <f ca="1">IF(A1074&lt;$B$1,VLOOKUP(A1074,[1]DI!$A$4:$B$15000,2,FALSE),0)</f>
        <v>0</v>
      </c>
      <c r="E1074" s="13">
        <f t="shared" ca="1" si="420"/>
        <v>1</v>
      </c>
      <c r="F1074" s="13">
        <f ca="1">(TRUNC(PRODUCT($E$12:$E1073),16))</f>
        <v>1.26510930799553</v>
      </c>
      <c r="G1074" s="13">
        <f t="shared" si="421"/>
        <v>1</v>
      </c>
      <c r="H1074" s="13">
        <f t="shared" ca="1" si="422"/>
        <v>1.2651093099999999</v>
      </c>
      <c r="I1074" s="12">
        <f t="shared" si="386"/>
        <v>7.0000000000000007E-2</v>
      </c>
      <c r="J1074" s="34">
        <f t="shared" si="423"/>
        <v>44061</v>
      </c>
      <c r="K1074" s="2">
        <f t="shared" si="424"/>
        <v>729</v>
      </c>
      <c r="L1074" s="17">
        <f t="shared" si="425"/>
        <v>730</v>
      </c>
      <c r="M1074" s="11">
        <f t="shared" si="426"/>
        <v>1.216521177</v>
      </c>
      <c r="N1074" s="11">
        <f t="shared" ca="1" si="427"/>
        <v>1.5390322670000001</v>
      </c>
      <c r="O1074" s="17">
        <f t="shared" si="428"/>
        <v>0</v>
      </c>
      <c r="P1074" s="13">
        <f t="shared" ca="1" si="429"/>
        <v>539.03226700000005</v>
      </c>
      <c r="Q1074" s="20">
        <f t="shared" si="387"/>
        <v>0</v>
      </c>
      <c r="R1074" s="13">
        <f t="shared" si="430"/>
        <v>0</v>
      </c>
      <c r="S1074" s="4" t="str">
        <f t="shared" si="431"/>
        <v>A+J=</v>
      </c>
      <c r="T1074" s="34">
        <f t="shared" si="432"/>
        <v>45383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>
        <f t="shared" si="385"/>
        <v>45124</v>
      </c>
      <c r="B1075" s="69">
        <f t="shared" ca="1" si="418"/>
        <v>1539.032267</v>
      </c>
      <c r="C1075" s="6">
        <f t="shared" si="419"/>
        <v>1000</v>
      </c>
      <c r="D1075" s="12">
        <f ca="1">IF(A1075&lt;$B$1,VLOOKUP(A1075,[1]DI!$A$4:$B$15000,2,FALSE),0)</f>
        <v>0.13650000000000001</v>
      </c>
      <c r="E1075" s="13">
        <f t="shared" ca="1" si="420"/>
        <v>1.00050788</v>
      </c>
      <c r="F1075" s="13">
        <f ca="1">(TRUNC(PRODUCT($E$12:$E1074),16))</f>
        <v>1.26510930799553</v>
      </c>
      <c r="G1075" s="13">
        <f t="shared" si="421"/>
        <v>1</v>
      </c>
      <c r="H1075" s="13">
        <f t="shared" ca="1" si="422"/>
        <v>1.2651093099999999</v>
      </c>
      <c r="I1075" s="12">
        <f t="shared" si="386"/>
        <v>7.0000000000000007E-2</v>
      </c>
      <c r="J1075" s="34">
        <f t="shared" si="423"/>
        <v>44061</v>
      </c>
      <c r="K1075" s="2">
        <f t="shared" si="424"/>
        <v>730</v>
      </c>
      <c r="L1075" s="17">
        <f t="shared" si="425"/>
        <v>730</v>
      </c>
      <c r="M1075" s="11">
        <f t="shared" si="426"/>
        <v>1.216521177</v>
      </c>
      <c r="N1075" s="11">
        <f t="shared" ca="1" si="427"/>
        <v>1.5390322670000001</v>
      </c>
      <c r="O1075" s="17">
        <f t="shared" si="428"/>
        <v>0</v>
      </c>
      <c r="P1075" s="13">
        <f t="shared" ca="1" si="429"/>
        <v>539.03226700000005</v>
      </c>
      <c r="Q1075" s="20">
        <f t="shared" si="387"/>
        <v>0</v>
      </c>
      <c r="R1075" s="13">
        <f t="shared" si="430"/>
        <v>0</v>
      </c>
      <c r="S1075" s="4" t="str">
        <f t="shared" si="431"/>
        <v>A+J=</v>
      </c>
      <c r="T1075" s="34">
        <f t="shared" si="432"/>
        <v>45383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>
        <f t="shared" si="385"/>
        <v>45125</v>
      </c>
      <c r="B1076" s="69">
        <f t="shared" ref="B1076:B1139" ca="1" si="433">IF(A1076&lt;=TODAY(),C1076+P1076,IF(AND(A1076&gt;TODAY(),A1076&lt;=$B$1),IF(VLOOKUP(TODAY(),$A$10:$D$5000,4,FALSE)=0,"n.d",C1076+P1076),"n.d"))</f>
        <v>1540.227382</v>
      </c>
      <c r="C1076" s="6">
        <f t="shared" ref="C1076:C1139" si="434">(C1075-R1075)</f>
        <v>1000</v>
      </c>
      <c r="D1076" s="12">
        <f ca="1">IF(A1076&lt;$B$1,VLOOKUP(A1076,[1]DI!$A$4:$B$15000,2,FALSE),0)</f>
        <v>0.13650000000000001</v>
      </c>
      <c r="E1076" s="13">
        <f t="shared" ref="E1076:E1139" ca="1" si="435">ROUND(((1+D1076)^(1/252)),8)</f>
        <v>1.00050788</v>
      </c>
      <c r="F1076" s="13">
        <f ca="1">(TRUNC(PRODUCT($E$12:$E1075),16))</f>
        <v>1.26575183171088</v>
      </c>
      <c r="G1076" s="13">
        <f t="shared" ref="G1076:G1139" si="436">IF(O1075&gt;0,F1075,G1075)</f>
        <v>1</v>
      </c>
      <c r="H1076" s="13">
        <f t="shared" ref="H1076:H1139" ca="1" si="437">ROUND(F1076/G1076,8)</f>
        <v>1.2657518299999999</v>
      </c>
      <c r="I1076" s="12">
        <f t="shared" si="386"/>
        <v>7.0000000000000007E-2</v>
      </c>
      <c r="J1076" s="34">
        <f t="shared" ref="J1076:J1139" si="438">IF(O1075&gt;0,VLOOKUP(O1075,W$12:AG$150,2),J1075)</f>
        <v>44061</v>
      </c>
      <c r="K1076" s="2">
        <f t="shared" ref="K1076:K1139" si="439">IF(A1076&gt;J1076,IF(NETWORKDAYS(J1076,A1076,$W$21:$W$544)-1=0,1,NETWORKDAYS(J1076,A1076,$W$21:$W$544)-1),0)</f>
        <v>731</v>
      </c>
      <c r="L1076" s="17">
        <f t="shared" ref="L1076:L1139" si="440">IF(AND(K1076=1,K1075=1),1,IF(K1076&gt;0,IF(K1076=K1075,K1076+1,K1076),0))</f>
        <v>731</v>
      </c>
      <c r="M1076" s="11">
        <f t="shared" ref="M1076:M1139" si="441">ROUND((I1076+1)^(L1076/252),9)</f>
        <v>1.2168478410000001</v>
      </c>
      <c r="N1076" s="11">
        <f t="shared" ref="N1076:N1139" ca="1" si="442">ROUND(H1076*M1076,9)</f>
        <v>1.5402273820000001</v>
      </c>
      <c r="O1076" s="17">
        <f t="shared" ref="O1076:O1139" si="443">IF(VLOOKUP(A1076,X$12:AE$150,8)=VLOOKUP(A1075,X$12:AE$150,8),0,VLOOKUP(A1076,X$12:AE$150,8))</f>
        <v>0</v>
      </c>
      <c r="P1076" s="13">
        <f t="shared" ref="P1076:P1139" ca="1" si="444">TRUNC(((N1076-1)*C1076),8)</f>
        <v>540.22738200000003</v>
      </c>
      <c r="Q1076" s="20">
        <f t="shared" si="387"/>
        <v>0</v>
      </c>
      <c r="R1076" s="13">
        <f t="shared" ref="R1076:R1139" si="445">IF(Q1076&gt;0,TRUNC(Q1076*C$12,8),0)</f>
        <v>0</v>
      </c>
      <c r="S1076" s="4" t="str">
        <f t="shared" ref="S1076:S1139" si="446">IF(O1075&gt;0,VLOOKUP(O1075,W$12:AG$150,10),S1075)</f>
        <v>A+J=</v>
      </c>
      <c r="T1076" s="34">
        <f t="shared" ref="T1076:T1139" si="447">IF(O1075&gt;0,VLOOKUP(O1075,W$12:AG$150,11),T1075)</f>
        <v>45383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>
        <f t="shared" si="385"/>
        <v>45126</v>
      </c>
      <c r="B1077" s="69">
        <f t="shared" ca="1" si="433"/>
        <v>1541.4234280000001</v>
      </c>
      <c r="C1077" s="6">
        <f t="shared" si="434"/>
        <v>1000</v>
      </c>
      <c r="D1077" s="12">
        <f ca="1">IF(A1077&lt;$B$1,VLOOKUP(A1077,[1]DI!$A$4:$B$15000,2,FALSE),0)</f>
        <v>0.13650000000000001</v>
      </c>
      <c r="E1077" s="13">
        <f t="shared" ca="1" si="435"/>
        <v>1.00050788</v>
      </c>
      <c r="F1077" s="13">
        <f ca="1">(TRUNC(PRODUCT($E$12:$E1076),16))</f>
        <v>1.26639468175117</v>
      </c>
      <c r="G1077" s="13">
        <f t="shared" si="436"/>
        <v>1</v>
      </c>
      <c r="H1077" s="13">
        <f t="shared" ca="1" si="437"/>
        <v>1.2663946800000001</v>
      </c>
      <c r="I1077" s="12">
        <f t="shared" si="386"/>
        <v>7.0000000000000007E-2</v>
      </c>
      <c r="J1077" s="34">
        <f t="shared" si="438"/>
        <v>44061</v>
      </c>
      <c r="K1077" s="2">
        <f t="shared" si="439"/>
        <v>732</v>
      </c>
      <c r="L1077" s="17">
        <f t="shared" si="440"/>
        <v>732</v>
      </c>
      <c r="M1077" s="11">
        <f t="shared" si="441"/>
        <v>1.2171745920000001</v>
      </c>
      <c r="N1077" s="11">
        <f t="shared" ca="1" si="442"/>
        <v>1.5414234280000001</v>
      </c>
      <c r="O1077" s="17">
        <f t="shared" si="443"/>
        <v>0</v>
      </c>
      <c r="P1077" s="13">
        <f t="shared" ca="1" si="444"/>
        <v>541.42342799999994</v>
      </c>
      <c r="Q1077" s="20">
        <f t="shared" si="387"/>
        <v>0</v>
      </c>
      <c r="R1077" s="13">
        <f t="shared" si="445"/>
        <v>0</v>
      </c>
      <c r="S1077" s="4" t="str">
        <f t="shared" si="446"/>
        <v>A+J=</v>
      </c>
      <c r="T1077" s="34">
        <f t="shared" si="447"/>
        <v>45383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>
        <f t="shared" si="385"/>
        <v>45127</v>
      </c>
      <c r="B1078" s="69">
        <f t="shared" ca="1" si="433"/>
        <v>1542.620408</v>
      </c>
      <c r="C1078" s="6">
        <f t="shared" si="434"/>
        <v>1000</v>
      </c>
      <c r="D1078" s="12">
        <f ca="1">IF(A1078&lt;$B$1,VLOOKUP(A1078,[1]DI!$A$4:$B$15000,2,FALSE),0)</f>
        <v>0.13650000000000001</v>
      </c>
      <c r="E1078" s="13">
        <f t="shared" ca="1" si="435"/>
        <v>1.00050788</v>
      </c>
      <c r="F1078" s="13">
        <f ca="1">(TRUNC(PRODUCT($E$12:$E1077),16))</f>
        <v>1.26703785828213</v>
      </c>
      <c r="G1078" s="13">
        <f t="shared" si="436"/>
        <v>1</v>
      </c>
      <c r="H1078" s="13">
        <f t="shared" ca="1" si="437"/>
        <v>1.2670378600000001</v>
      </c>
      <c r="I1078" s="12">
        <f t="shared" si="386"/>
        <v>7.0000000000000007E-2</v>
      </c>
      <c r="J1078" s="34">
        <f t="shared" si="438"/>
        <v>44061</v>
      </c>
      <c r="K1078" s="2">
        <f t="shared" si="439"/>
        <v>733</v>
      </c>
      <c r="L1078" s="17">
        <f t="shared" si="440"/>
        <v>733</v>
      </c>
      <c r="M1078" s="11">
        <f t="shared" si="441"/>
        <v>1.2175014310000001</v>
      </c>
      <c r="N1078" s="11">
        <f t="shared" ca="1" si="442"/>
        <v>1.5426204080000001</v>
      </c>
      <c r="O1078" s="17">
        <f t="shared" si="443"/>
        <v>0</v>
      </c>
      <c r="P1078" s="13">
        <f t="shared" ca="1" si="444"/>
        <v>542.620408</v>
      </c>
      <c r="Q1078" s="20">
        <f t="shared" si="387"/>
        <v>0</v>
      </c>
      <c r="R1078" s="13">
        <f t="shared" si="445"/>
        <v>0</v>
      </c>
      <c r="S1078" s="4" t="str">
        <f t="shared" si="446"/>
        <v>A+J=</v>
      </c>
      <c r="T1078" s="34">
        <f t="shared" si="447"/>
        <v>45383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>
        <f t="shared" si="385"/>
        <v>45128</v>
      </c>
      <c r="B1079" s="69">
        <f t="shared" ca="1" si="433"/>
        <v>1543.818309</v>
      </c>
      <c r="C1079" s="6">
        <f t="shared" si="434"/>
        <v>1000</v>
      </c>
      <c r="D1079" s="12">
        <f ca="1">IF(A1079&lt;$B$1,VLOOKUP(A1079,[1]DI!$A$4:$B$15000,2,FALSE),0)</f>
        <v>0.13650000000000001</v>
      </c>
      <c r="E1079" s="13">
        <f t="shared" ca="1" si="435"/>
        <v>1.00050788</v>
      </c>
      <c r="F1079" s="13">
        <f ca="1">(TRUNC(PRODUCT($E$12:$E1078),16))</f>
        <v>1.2676813614696001</v>
      </c>
      <c r="G1079" s="13">
        <f t="shared" si="436"/>
        <v>1</v>
      </c>
      <c r="H1079" s="13">
        <f t="shared" ca="1" si="437"/>
        <v>1.2676813600000001</v>
      </c>
      <c r="I1079" s="12">
        <f t="shared" si="386"/>
        <v>7.0000000000000007E-2</v>
      </c>
      <c r="J1079" s="34">
        <f t="shared" si="438"/>
        <v>44061</v>
      </c>
      <c r="K1079" s="2">
        <f t="shared" si="439"/>
        <v>734</v>
      </c>
      <c r="L1079" s="17">
        <f t="shared" si="440"/>
        <v>734</v>
      </c>
      <c r="M1079" s="11">
        <f t="shared" si="441"/>
        <v>1.217828358</v>
      </c>
      <c r="N1079" s="11">
        <f t="shared" ca="1" si="442"/>
        <v>1.5438183089999999</v>
      </c>
      <c r="O1079" s="17">
        <f t="shared" si="443"/>
        <v>0</v>
      </c>
      <c r="P1079" s="13">
        <f t="shared" ca="1" si="444"/>
        <v>543.818309</v>
      </c>
      <c r="Q1079" s="20">
        <f t="shared" si="387"/>
        <v>0</v>
      </c>
      <c r="R1079" s="13">
        <f t="shared" si="445"/>
        <v>0</v>
      </c>
      <c r="S1079" s="4" t="str">
        <f t="shared" si="446"/>
        <v>A+J=</v>
      </c>
      <c r="T1079" s="34">
        <f t="shared" si="447"/>
        <v>45383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>
        <f t="shared" si="385"/>
        <v>45129</v>
      </c>
      <c r="B1080" s="69">
        <f t="shared" ca="1" si="433"/>
        <v>1545.0171439999999</v>
      </c>
      <c r="C1080" s="6">
        <f t="shared" si="434"/>
        <v>1000</v>
      </c>
      <c r="D1080" s="12">
        <f ca="1">IF(A1080&lt;$B$1,VLOOKUP(A1080,[1]DI!$A$4:$B$15000,2,FALSE),0)</f>
        <v>0</v>
      </c>
      <c r="E1080" s="13">
        <f t="shared" ca="1" si="435"/>
        <v>1</v>
      </c>
      <c r="F1080" s="13">
        <f ca="1">(TRUNC(PRODUCT($E$12:$E1079),16))</f>
        <v>1.26832519147946</v>
      </c>
      <c r="G1080" s="13">
        <f t="shared" si="436"/>
        <v>1</v>
      </c>
      <c r="H1080" s="13">
        <f t="shared" ca="1" si="437"/>
        <v>1.2683251900000001</v>
      </c>
      <c r="I1080" s="12">
        <f t="shared" si="386"/>
        <v>7.0000000000000007E-2</v>
      </c>
      <c r="J1080" s="34">
        <f t="shared" si="438"/>
        <v>44061</v>
      </c>
      <c r="K1080" s="2">
        <f t="shared" si="439"/>
        <v>734</v>
      </c>
      <c r="L1080" s="17">
        <f t="shared" si="440"/>
        <v>735</v>
      </c>
      <c r="M1080" s="11">
        <f t="shared" si="441"/>
        <v>1.218155372</v>
      </c>
      <c r="N1080" s="11">
        <f t="shared" ca="1" si="442"/>
        <v>1.545017144</v>
      </c>
      <c r="O1080" s="17">
        <f t="shared" si="443"/>
        <v>0</v>
      </c>
      <c r="P1080" s="13">
        <f t="shared" ca="1" si="444"/>
        <v>545.01714400000003</v>
      </c>
      <c r="Q1080" s="20">
        <f t="shared" si="387"/>
        <v>0</v>
      </c>
      <c r="R1080" s="13">
        <f t="shared" si="445"/>
        <v>0</v>
      </c>
      <c r="S1080" s="4" t="str">
        <f t="shared" si="446"/>
        <v>A+J=</v>
      </c>
      <c r="T1080" s="34">
        <f t="shared" si="447"/>
        <v>45383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>
        <f t="shared" si="385"/>
        <v>45130</v>
      </c>
      <c r="B1081" s="69">
        <f t="shared" ca="1" si="433"/>
        <v>1545.0171439999999</v>
      </c>
      <c r="C1081" s="6">
        <f t="shared" si="434"/>
        <v>1000</v>
      </c>
      <c r="D1081" s="12">
        <f ca="1">IF(A1081&lt;$B$1,VLOOKUP(A1081,[1]DI!$A$4:$B$15000,2,FALSE),0)</f>
        <v>0</v>
      </c>
      <c r="E1081" s="13">
        <f t="shared" ca="1" si="435"/>
        <v>1</v>
      </c>
      <c r="F1081" s="13">
        <f ca="1">(TRUNC(PRODUCT($E$12:$E1080),16))</f>
        <v>1.26832519147946</v>
      </c>
      <c r="G1081" s="13">
        <f t="shared" si="436"/>
        <v>1</v>
      </c>
      <c r="H1081" s="13">
        <f t="shared" ca="1" si="437"/>
        <v>1.2683251900000001</v>
      </c>
      <c r="I1081" s="12">
        <f t="shared" si="386"/>
        <v>7.0000000000000007E-2</v>
      </c>
      <c r="J1081" s="34">
        <f t="shared" si="438"/>
        <v>44061</v>
      </c>
      <c r="K1081" s="2">
        <f t="shared" si="439"/>
        <v>734</v>
      </c>
      <c r="L1081" s="17">
        <f t="shared" si="440"/>
        <v>735</v>
      </c>
      <c r="M1081" s="11">
        <f t="shared" si="441"/>
        <v>1.218155372</v>
      </c>
      <c r="N1081" s="11">
        <f t="shared" ca="1" si="442"/>
        <v>1.545017144</v>
      </c>
      <c r="O1081" s="17">
        <f t="shared" si="443"/>
        <v>0</v>
      </c>
      <c r="P1081" s="13">
        <f t="shared" ca="1" si="444"/>
        <v>545.01714400000003</v>
      </c>
      <c r="Q1081" s="20">
        <f t="shared" si="387"/>
        <v>0</v>
      </c>
      <c r="R1081" s="13">
        <f t="shared" si="445"/>
        <v>0</v>
      </c>
      <c r="S1081" s="4" t="str">
        <f t="shared" si="446"/>
        <v>A+J=</v>
      </c>
      <c r="T1081" s="34">
        <f t="shared" si="447"/>
        <v>45383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>
        <f t="shared" si="385"/>
        <v>45131</v>
      </c>
      <c r="B1082" s="69">
        <f t="shared" ca="1" si="433"/>
        <v>1545.0171439999999</v>
      </c>
      <c r="C1082" s="6">
        <f t="shared" si="434"/>
        <v>1000</v>
      </c>
      <c r="D1082" s="12">
        <f ca="1">IF(A1082&lt;$B$1,VLOOKUP(A1082,[1]DI!$A$4:$B$15000,2,FALSE),0)</f>
        <v>0.13650000000000001</v>
      </c>
      <c r="E1082" s="13">
        <f t="shared" ca="1" si="435"/>
        <v>1.00050788</v>
      </c>
      <c r="F1082" s="13">
        <f ca="1">(TRUNC(PRODUCT($E$12:$E1081),16))</f>
        <v>1.26832519147946</v>
      </c>
      <c r="G1082" s="13">
        <f t="shared" si="436"/>
        <v>1</v>
      </c>
      <c r="H1082" s="13">
        <f t="shared" ca="1" si="437"/>
        <v>1.2683251900000001</v>
      </c>
      <c r="I1082" s="12">
        <f t="shared" si="386"/>
        <v>7.0000000000000007E-2</v>
      </c>
      <c r="J1082" s="34">
        <f t="shared" si="438"/>
        <v>44061</v>
      </c>
      <c r="K1082" s="2">
        <f t="shared" si="439"/>
        <v>735</v>
      </c>
      <c r="L1082" s="17">
        <f t="shared" si="440"/>
        <v>735</v>
      </c>
      <c r="M1082" s="11">
        <f t="shared" si="441"/>
        <v>1.218155372</v>
      </c>
      <c r="N1082" s="11">
        <f t="shared" ca="1" si="442"/>
        <v>1.545017144</v>
      </c>
      <c r="O1082" s="17">
        <f t="shared" si="443"/>
        <v>0</v>
      </c>
      <c r="P1082" s="13">
        <f t="shared" ca="1" si="444"/>
        <v>545.01714400000003</v>
      </c>
      <c r="Q1082" s="20">
        <f t="shared" si="387"/>
        <v>0</v>
      </c>
      <c r="R1082" s="13">
        <f t="shared" si="445"/>
        <v>0</v>
      </c>
      <c r="S1082" s="4" t="str">
        <f t="shared" si="446"/>
        <v>A+J=</v>
      </c>
      <c r="T1082" s="34">
        <f t="shared" si="447"/>
        <v>45383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>
        <f t="shared" si="385"/>
        <v>45132</v>
      </c>
      <c r="B1083" s="69">
        <f t="shared" ca="1" si="433"/>
        <v>1546.2169140000001</v>
      </c>
      <c r="C1083" s="6">
        <f t="shared" si="434"/>
        <v>1000</v>
      </c>
      <c r="D1083" s="12">
        <f ca="1">IF(A1083&lt;$B$1,VLOOKUP(A1083,[1]DI!$A$4:$B$15000,2,FALSE),0)</f>
        <v>0.13650000000000001</v>
      </c>
      <c r="E1083" s="13">
        <f t="shared" ca="1" si="435"/>
        <v>1.00050788</v>
      </c>
      <c r="F1083" s="13">
        <f ca="1">(TRUNC(PRODUCT($E$12:$E1082),16))</f>
        <v>1.26896934847771</v>
      </c>
      <c r="G1083" s="13">
        <f t="shared" si="436"/>
        <v>1</v>
      </c>
      <c r="H1083" s="13">
        <f t="shared" ca="1" si="437"/>
        <v>1.2689693500000001</v>
      </c>
      <c r="I1083" s="12">
        <f t="shared" si="386"/>
        <v>7.0000000000000007E-2</v>
      </c>
      <c r="J1083" s="34">
        <f t="shared" si="438"/>
        <v>44061</v>
      </c>
      <c r="K1083" s="2">
        <f t="shared" si="439"/>
        <v>736</v>
      </c>
      <c r="L1083" s="17">
        <f t="shared" si="440"/>
        <v>736</v>
      </c>
      <c r="M1083" s="11">
        <f t="shared" si="441"/>
        <v>1.2184824750000001</v>
      </c>
      <c r="N1083" s="11">
        <f t="shared" ca="1" si="442"/>
        <v>1.5462169139999999</v>
      </c>
      <c r="O1083" s="17">
        <f t="shared" si="443"/>
        <v>0</v>
      </c>
      <c r="P1083" s="13">
        <f t="shared" ca="1" si="444"/>
        <v>546.21691399999997</v>
      </c>
      <c r="Q1083" s="20">
        <f t="shared" si="387"/>
        <v>0</v>
      </c>
      <c r="R1083" s="13">
        <f t="shared" si="445"/>
        <v>0</v>
      </c>
      <c r="S1083" s="4" t="str">
        <f t="shared" si="446"/>
        <v>A+J=</v>
      </c>
      <c r="T1083" s="34">
        <f t="shared" si="447"/>
        <v>45383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>
        <f t="shared" si="385"/>
        <v>45133</v>
      </c>
      <c r="B1084" s="69">
        <f t="shared" ca="1" si="433"/>
        <v>1547.4176069999999</v>
      </c>
      <c r="C1084" s="6">
        <f t="shared" si="434"/>
        <v>1000</v>
      </c>
      <c r="D1084" s="12">
        <f ca="1">IF(A1084&lt;$B$1,VLOOKUP(A1084,[1]DI!$A$4:$B$15000,2,FALSE),0)</f>
        <v>0.13650000000000001</v>
      </c>
      <c r="E1084" s="13">
        <f t="shared" ca="1" si="435"/>
        <v>1.00050788</v>
      </c>
      <c r="F1084" s="13">
        <f ca="1">(TRUNC(PRODUCT($E$12:$E1083),16))</f>
        <v>1.2696138326304101</v>
      </c>
      <c r="G1084" s="13">
        <f t="shared" si="436"/>
        <v>1</v>
      </c>
      <c r="H1084" s="13">
        <f t="shared" ca="1" si="437"/>
        <v>1.2696138299999999</v>
      </c>
      <c r="I1084" s="12">
        <f t="shared" si="386"/>
        <v>7.0000000000000007E-2</v>
      </c>
      <c r="J1084" s="34">
        <f t="shared" si="438"/>
        <v>44061</v>
      </c>
      <c r="K1084" s="2">
        <f t="shared" si="439"/>
        <v>737</v>
      </c>
      <c r="L1084" s="17">
        <f t="shared" si="440"/>
        <v>737</v>
      </c>
      <c r="M1084" s="11">
        <f t="shared" si="441"/>
        <v>1.218809665</v>
      </c>
      <c r="N1084" s="11">
        <f t="shared" ca="1" si="442"/>
        <v>1.5474176070000001</v>
      </c>
      <c r="O1084" s="17">
        <f t="shared" si="443"/>
        <v>0</v>
      </c>
      <c r="P1084" s="13">
        <f t="shared" ca="1" si="444"/>
        <v>547.41760699999998</v>
      </c>
      <c r="Q1084" s="20">
        <f t="shared" si="387"/>
        <v>0</v>
      </c>
      <c r="R1084" s="13">
        <f t="shared" si="445"/>
        <v>0</v>
      </c>
      <c r="S1084" s="4" t="str">
        <f t="shared" si="446"/>
        <v>A+J=</v>
      </c>
      <c r="T1084" s="34">
        <f t="shared" si="447"/>
        <v>45383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>
        <f t="shared" si="385"/>
        <v>45134</v>
      </c>
      <c r="B1085" s="69">
        <f t="shared" ca="1" si="433"/>
        <v>1548.6192350000001</v>
      </c>
      <c r="C1085" s="6">
        <f t="shared" si="434"/>
        <v>1000</v>
      </c>
      <c r="D1085" s="12">
        <f ca="1">IF(A1085&lt;$B$1,VLOOKUP(A1085,[1]DI!$A$4:$B$15000,2,FALSE),0)</f>
        <v>0.13650000000000001</v>
      </c>
      <c r="E1085" s="13">
        <f t="shared" ca="1" si="435"/>
        <v>1.00050788</v>
      </c>
      <c r="F1085" s="13">
        <f ca="1">(TRUNC(PRODUCT($E$12:$E1084),16))</f>
        <v>1.27025864410373</v>
      </c>
      <c r="G1085" s="13">
        <f t="shared" si="436"/>
        <v>1</v>
      </c>
      <c r="H1085" s="13">
        <f t="shared" ca="1" si="437"/>
        <v>1.27025864</v>
      </c>
      <c r="I1085" s="12">
        <f t="shared" si="386"/>
        <v>7.0000000000000007E-2</v>
      </c>
      <c r="J1085" s="34">
        <f t="shared" si="438"/>
        <v>44061</v>
      </c>
      <c r="K1085" s="2">
        <f t="shared" si="439"/>
        <v>738</v>
      </c>
      <c r="L1085" s="17">
        <f t="shared" si="440"/>
        <v>738</v>
      </c>
      <c r="M1085" s="11">
        <f t="shared" si="441"/>
        <v>1.2191369430000001</v>
      </c>
      <c r="N1085" s="11">
        <f t="shared" ca="1" si="442"/>
        <v>1.5486192350000001</v>
      </c>
      <c r="O1085" s="17">
        <f t="shared" si="443"/>
        <v>0</v>
      </c>
      <c r="P1085" s="13">
        <f t="shared" ca="1" si="444"/>
        <v>548.619235</v>
      </c>
      <c r="Q1085" s="20">
        <f t="shared" si="387"/>
        <v>0</v>
      </c>
      <c r="R1085" s="13">
        <f t="shared" si="445"/>
        <v>0</v>
      </c>
      <c r="S1085" s="4" t="str">
        <f t="shared" si="446"/>
        <v>A+J=</v>
      </c>
      <c r="T1085" s="34">
        <f t="shared" si="447"/>
        <v>45383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>
        <f t="shared" si="385"/>
        <v>45135</v>
      </c>
      <c r="B1086" s="69">
        <f t="shared" ca="1" si="433"/>
        <v>1549.8218000000002</v>
      </c>
      <c r="C1086" s="6">
        <f t="shared" si="434"/>
        <v>1000</v>
      </c>
      <c r="D1086" s="12">
        <f ca="1">IF(A1086&lt;$B$1,VLOOKUP(A1086,[1]DI!$A$4:$B$15000,2,FALSE),0)</f>
        <v>0.13650000000000001</v>
      </c>
      <c r="E1086" s="13">
        <f t="shared" ca="1" si="435"/>
        <v>1.00050788</v>
      </c>
      <c r="F1086" s="13">
        <f ca="1">(TRUNC(PRODUCT($E$12:$E1085),16))</f>
        <v>1.2709037830639001</v>
      </c>
      <c r="G1086" s="13">
        <f t="shared" si="436"/>
        <v>1</v>
      </c>
      <c r="H1086" s="13">
        <f t="shared" ca="1" si="437"/>
        <v>1.27090378</v>
      </c>
      <c r="I1086" s="12">
        <f t="shared" si="386"/>
        <v>7.0000000000000007E-2</v>
      </c>
      <c r="J1086" s="34">
        <f t="shared" si="438"/>
        <v>44061</v>
      </c>
      <c r="K1086" s="2">
        <f t="shared" si="439"/>
        <v>739</v>
      </c>
      <c r="L1086" s="17">
        <f t="shared" si="440"/>
        <v>739</v>
      </c>
      <c r="M1086" s="11">
        <f t="shared" si="441"/>
        <v>1.2194643089999999</v>
      </c>
      <c r="N1086" s="11">
        <f t="shared" ca="1" si="442"/>
        <v>1.5498217999999999</v>
      </c>
      <c r="O1086" s="17">
        <f t="shared" si="443"/>
        <v>0</v>
      </c>
      <c r="P1086" s="13">
        <f t="shared" ca="1" si="444"/>
        <v>549.82180000000005</v>
      </c>
      <c r="Q1086" s="20">
        <f t="shared" si="387"/>
        <v>0</v>
      </c>
      <c r="R1086" s="13">
        <f t="shared" si="445"/>
        <v>0</v>
      </c>
      <c r="S1086" s="4" t="str">
        <f t="shared" si="446"/>
        <v>A+J=</v>
      </c>
      <c r="T1086" s="34">
        <f t="shared" si="447"/>
        <v>45383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>
        <f t="shared" si="385"/>
        <v>45136</v>
      </c>
      <c r="B1087" s="69">
        <f t="shared" ca="1" si="433"/>
        <v>1551.0253010000001</v>
      </c>
      <c r="C1087" s="6">
        <f t="shared" si="434"/>
        <v>1000</v>
      </c>
      <c r="D1087" s="12">
        <f ca="1">IF(A1087&lt;$B$1,VLOOKUP(A1087,[1]DI!$A$4:$B$15000,2,FALSE),0)</f>
        <v>0</v>
      </c>
      <c r="E1087" s="13">
        <f t="shared" ca="1" si="435"/>
        <v>1</v>
      </c>
      <c r="F1087" s="13">
        <f ca="1">(TRUNC(PRODUCT($E$12:$E1086),16))</f>
        <v>1.27154924967724</v>
      </c>
      <c r="G1087" s="13">
        <f t="shared" si="436"/>
        <v>1</v>
      </c>
      <c r="H1087" s="13">
        <f t="shared" ca="1" si="437"/>
        <v>1.2715492500000001</v>
      </c>
      <c r="I1087" s="12">
        <f t="shared" si="386"/>
        <v>7.0000000000000007E-2</v>
      </c>
      <c r="J1087" s="34">
        <f t="shared" si="438"/>
        <v>44061</v>
      </c>
      <c r="K1087" s="2">
        <f t="shared" si="439"/>
        <v>739</v>
      </c>
      <c r="L1087" s="17">
        <f t="shared" si="440"/>
        <v>740</v>
      </c>
      <c r="M1087" s="11">
        <f t="shared" si="441"/>
        <v>1.2197917629999999</v>
      </c>
      <c r="N1087" s="11">
        <f t="shared" ca="1" si="442"/>
        <v>1.5510253009999999</v>
      </c>
      <c r="O1087" s="17">
        <f t="shared" si="443"/>
        <v>0</v>
      </c>
      <c r="P1087" s="13">
        <f t="shared" ca="1" si="444"/>
        <v>551.02530100000001</v>
      </c>
      <c r="Q1087" s="20">
        <f t="shared" si="387"/>
        <v>0</v>
      </c>
      <c r="R1087" s="13">
        <f t="shared" si="445"/>
        <v>0</v>
      </c>
      <c r="S1087" s="4" t="str">
        <f t="shared" si="446"/>
        <v>A+J=</v>
      </c>
      <c r="T1087" s="34">
        <f t="shared" si="447"/>
        <v>45383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>
        <f t="shared" si="385"/>
        <v>45137</v>
      </c>
      <c r="B1088" s="69">
        <f t="shared" ca="1" si="433"/>
        <v>1551.0253010000001</v>
      </c>
      <c r="C1088" s="6">
        <f t="shared" si="434"/>
        <v>1000</v>
      </c>
      <c r="D1088" s="12">
        <f ca="1">IF(A1088&lt;$B$1,VLOOKUP(A1088,[1]DI!$A$4:$B$15000,2,FALSE),0)</f>
        <v>0</v>
      </c>
      <c r="E1088" s="13">
        <f t="shared" ca="1" si="435"/>
        <v>1</v>
      </c>
      <c r="F1088" s="13">
        <f ca="1">(TRUNC(PRODUCT($E$12:$E1087),16))</f>
        <v>1.27154924967724</v>
      </c>
      <c r="G1088" s="13">
        <f t="shared" si="436"/>
        <v>1</v>
      </c>
      <c r="H1088" s="13">
        <f t="shared" ca="1" si="437"/>
        <v>1.2715492500000001</v>
      </c>
      <c r="I1088" s="12">
        <f t="shared" si="386"/>
        <v>7.0000000000000007E-2</v>
      </c>
      <c r="J1088" s="34">
        <f t="shared" si="438"/>
        <v>44061</v>
      </c>
      <c r="K1088" s="2">
        <f t="shared" si="439"/>
        <v>739</v>
      </c>
      <c r="L1088" s="17">
        <f t="shared" si="440"/>
        <v>740</v>
      </c>
      <c r="M1088" s="11">
        <f t="shared" si="441"/>
        <v>1.2197917629999999</v>
      </c>
      <c r="N1088" s="11">
        <f t="shared" ca="1" si="442"/>
        <v>1.5510253009999999</v>
      </c>
      <c r="O1088" s="17">
        <f t="shared" si="443"/>
        <v>0</v>
      </c>
      <c r="P1088" s="13">
        <f t="shared" ca="1" si="444"/>
        <v>551.02530100000001</v>
      </c>
      <c r="Q1088" s="20">
        <f t="shared" si="387"/>
        <v>0</v>
      </c>
      <c r="R1088" s="13">
        <f t="shared" si="445"/>
        <v>0</v>
      </c>
      <c r="S1088" s="4" t="str">
        <f t="shared" si="446"/>
        <v>A+J=</v>
      </c>
      <c r="T1088" s="34">
        <f t="shared" si="447"/>
        <v>45383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>
        <f t="shared" si="385"/>
        <v>45138</v>
      </c>
      <c r="B1089" s="69">
        <f t="shared" ca="1" si="433"/>
        <v>1551.0253010000001</v>
      </c>
      <c r="C1089" s="6">
        <f t="shared" si="434"/>
        <v>1000</v>
      </c>
      <c r="D1089" s="12">
        <f ca="1">IF(A1089&lt;$B$1,VLOOKUP(A1089,[1]DI!$A$4:$B$15000,2,FALSE),0)</f>
        <v>0.13650000000000001</v>
      </c>
      <c r="E1089" s="13">
        <f t="shared" ca="1" si="435"/>
        <v>1.00050788</v>
      </c>
      <c r="F1089" s="13">
        <f ca="1">(TRUNC(PRODUCT($E$12:$E1088),16))</f>
        <v>1.27154924967724</v>
      </c>
      <c r="G1089" s="13">
        <f t="shared" si="436"/>
        <v>1</v>
      </c>
      <c r="H1089" s="13">
        <f t="shared" ca="1" si="437"/>
        <v>1.2715492500000001</v>
      </c>
      <c r="I1089" s="12">
        <f t="shared" si="386"/>
        <v>7.0000000000000007E-2</v>
      </c>
      <c r="J1089" s="34">
        <f t="shared" si="438"/>
        <v>44061</v>
      </c>
      <c r="K1089" s="2">
        <f t="shared" si="439"/>
        <v>740</v>
      </c>
      <c r="L1089" s="17">
        <f t="shared" si="440"/>
        <v>740</v>
      </c>
      <c r="M1089" s="11">
        <f t="shared" si="441"/>
        <v>1.2197917629999999</v>
      </c>
      <c r="N1089" s="11">
        <f t="shared" ca="1" si="442"/>
        <v>1.5510253009999999</v>
      </c>
      <c r="O1089" s="17">
        <f t="shared" si="443"/>
        <v>0</v>
      </c>
      <c r="P1089" s="13">
        <f t="shared" ca="1" si="444"/>
        <v>551.02530100000001</v>
      </c>
      <c r="Q1089" s="20">
        <f t="shared" si="387"/>
        <v>0</v>
      </c>
      <c r="R1089" s="13">
        <f t="shared" si="445"/>
        <v>0</v>
      </c>
      <c r="S1089" s="4" t="str">
        <f t="shared" si="446"/>
        <v>A+J=</v>
      </c>
      <c r="T1089" s="34">
        <f t="shared" si="447"/>
        <v>45383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>
        <f t="shared" si="385"/>
        <v>45139</v>
      </c>
      <c r="B1090" s="69">
        <f t="shared" ca="1" si="433"/>
        <v>1552.229728</v>
      </c>
      <c r="C1090" s="6">
        <f t="shared" si="434"/>
        <v>1000</v>
      </c>
      <c r="D1090" s="12">
        <f ca="1">IF(A1090&lt;$B$1,VLOOKUP(A1090,[1]DI!$A$4:$B$15000,2,FALSE),0)</f>
        <v>0.13650000000000001</v>
      </c>
      <c r="E1090" s="13">
        <f t="shared" ca="1" si="435"/>
        <v>1.00050788</v>
      </c>
      <c r="F1090" s="13">
        <f ca="1">(TRUNC(PRODUCT($E$12:$E1089),16))</f>
        <v>1.2721950441101699</v>
      </c>
      <c r="G1090" s="13">
        <f t="shared" si="436"/>
        <v>1</v>
      </c>
      <c r="H1090" s="13">
        <f t="shared" ca="1" si="437"/>
        <v>1.2721950399999999</v>
      </c>
      <c r="I1090" s="12">
        <f t="shared" si="386"/>
        <v>7.0000000000000007E-2</v>
      </c>
      <c r="J1090" s="34">
        <f t="shared" si="438"/>
        <v>44061</v>
      </c>
      <c r="K1090" s="2">
        <f t="shared" si="439"/>
        <v>741</v>
      </c>
      <c r="L1090" s="17">
        <f t="shared" si="440"/>
        <v>741</v>
      </c>
      <c r="M1090" s="11">
        <f t="shared" si="441"/>
        <v>1.2201193050000001</v>
      </c>
      <c r="N1090" s="11">
        <f t="shared" ca="1" si="442"/>
        <v>1.5522297279999999</v>
      </c>
      <c r="O1090" s="17">
        <f t="shared" si="443"/>
        <v>0</v>
      </c>
      <c r="P1090" s="13">
        <f t="shared" ca="1" si="444"/>
        <v>552.22972800000002</v>
      </c>
      <c r="Q1090" s="20">
        <f t="shared" si="387"/>
        <v>0</v>
      </c>
      <c r="R1090" s="13">
        <f t="shared" si="445"/>
        <v>0</v>
      </c>
      <c r="S1090" s="4" t="str">
        <f t="shared" si="446"/>
        <v>A+J=</v>
      </c>
      <c r="T1090" s="34">
        <f t="shared" si="447"/>
        <v>45383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>
        <f t="shared" si="385"/>
        <v>45140</v>
      </c>
      <c r="B1091" s="69">
        <f t="shared" ca="1" si="433"/>
        <v>1553.435105</v>
      </c>
      <c r="C1091" s="6">
        <f t="shared" si="434"/>
        <v>1000</v>
      </c>
      <c r="D1091" s="12">
        <f ca="1">IF(A1091&lt;$B$1,VLOOKUP(A1091,[1]DI!$A$4:$B$15000,2,FALSE),0)</f>
        <v>0.13650000000000001</v>
      </c>
      <c r="E1091" s="13">
        <f t="shared" ca="1" si="435"/>
        <v>1.00050788</v>
      </c>
      <c r="F1091" s="13">
        <f ca="1">(TRUNC(PRODUCT($E$12:$E1090),16))</f>
        <v>1.2728411665291699</v>
      </c>
      <c r="G1091" s="13">
        <f t="shared" si="436"/>
        <v>1</v>
      </c>
      <c r="H1091" s="13">
        <f t="shared" ca="1" si="437"/>
        <v>1.27284117</v>
      </c>
      <c r="I1091" s="12">
        <f t="shared" si="386"/>
        <v>7.0000000000000007E-2</v>
      </c>
      <c r="J1091" s="34">
        <f t="shared" si="438"/>
        <v>44061</v>
      </c>
      <c r="K1091" s="2">
        <f t="shared" si="439"/>
        <v>742</v>
      </c>
      <c r="L1091" s="17">
        <f t="shared" si="440"/>
        <v>742</v>
      </c>
      <c r="M1091" s="11">
        <f t="shared" si="441"/>
        <v>1.220446935</v>
      </c>
      <c r="N1091" s="11">
        <f t="shared" ca="1" si="442"/>
        <v>1.5534351049999999</v>
      </c>
      <c r="O1091" s="17">
        <f t="shared" si="443"/>
        <v>0</v>
      </c>
      <c r="P1091" s="13">
        <f t="shared" ca="1" si="444"/>
        <v>553.43510500000002</v>
      </c>
      <c r="Q1091" s="20">
        <f t="shared" si="387"/>
        <v>0</v>
      </c>
      <c r="R1091" s="13">
        <f t="shared" si="445"/>
        <v>0</v>
      </c>
      <c r="S1091" s="4" t="str">
        <f t="shared" si="446"/>
        <v>A+J=</v>
      </c>
      <c r="T1091" s="34">
        <f t="shared" si="447"/>
        <v>45383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>
        <f t="shared" si="385"/>
        <v>45141</v>
      </c>
      <c r="B1092" s="69">
        <f t="shared" ca="1" si="433"/>
        <v>1554.6414070000001</v>
      </c>
      <c r="C1092" s="6">
        <f t="shared" si="434"/>
        <v>1000</v>
      </c>
      <c r="D1092" s="12">
        <f ca="1">IF(A1092&lt;$B$1,VLOOKUP(A1092,[1]DI!$A$4:$B$15000,2,FALSE),0)</f>
        <v>0.13150000000000001</v>
      </c>
      <c r="E1092" s="13">
        <f t="shared" ca="1" si="435"/>
        <v>1.0004903700000001</v>
      </c>
      <c r="F1092" s="13">
        <f ca="1">(TRUNC(PRODUCT($E$12:$E1091),16))</f>
        <v>1.27348761710083</v>
      </c>
      <c r="G1092" s="13">
        <f t="shared" si="436"/>
        <v>1</v>
      </c>
      <c r="H1092" s="13">
        <f t="shared" ca="1" si="437"/>
        <v>1.27348762</v>
      </c>
      <c r="I1092" s="12">
        <f t="shared" si="386"/>
        <v>7.0000000000000007E-2</v>
      </c>
      <c r="J1092" s="34">
        <f t="shared" si="438"/>
        <v>44061</v>
      </c>
      <c r="K1092" s="2">
        <f t="shared" si="439"/>
        <v>743</v>
      </c>
      <c r="L1092" s="17">
        <f t="shared" si="440"/>
        <v>743</v>
      </c>
      <c r="M1092" s="11">
        <f t="shared" si="441"/>
        <v>1.2207746530000001</v>
      </c>
      <c r="N1092" s="11">
        <f t="shared" ca="1" si="442"/>
        <v>1.5546414070000001</v>
      </c>
      <c r="O1092" s="17">
        <f t="shared" si="443"/>
        <v>0</v>
      </c>
      <c r="P1092" s="13">
        <f t="shared" ca="1" si="444"/>
        <v>554.64140699999996</v>
      </c>
      <c r="Q1092" s="20">
        <f t="shared" si="387"/>
        <v>0</v>
      </c>
      <c r="R1092" s="13">
        <f t="shared" si="445"/>
        <v>0</v>
      </c>
      <c r="S1092" s="4" t="str">
        <f t="shared" si="446"/>
        <v>A+J=</v>
      </c>
      <c r="T1092" s="34">
        <f t="shared" si="447"/>
        <v>45383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>
        <f t="shared" si="385"/>
        <v>45142</v>
      </c>
      <c r="B1093" s="69">
        <f t="shared" ca="1" si="433"/>
        <v>1555.8214170000001</v>
      </c>
      <c r="C1093" s="6">
        <f t="shared" si="434"/>
        <v>1000</v>
      </c>
      <c r="D1093" s="12">
        <f ca="1">IF(A1093&lt;$B$1,VLOOKUP(A1093,[1]DI!$A$4:$B$15000,2,FALSE),0)</f>
        <v>0.13150000000000001</v>
      </c>
      <c r="E1093" s="13">
        <f t="shared" ca="1" si="435"/>
        <v>1.0004903700000001</v>
      </c>
      <c r="F1093" s="13">
        <f ca="1">(TRUNC(PRODUCT($E$12:$E1092),16))</f>
        <v>1.27411209722362</v>
      </c>
      <c r="G1093" s="13">
        <f t="shared" si="436"/>
        <v>1</v>
      </c>
      <c r="H1093" s="13">
        <f t="shared" ca="1" si="437"/>
        <v>1.2741121</v>
      </c>
      <c r="I1093" s="12">
        <f t="shared" si="386"/>
        <v>7.0000000000000007E-2</v>
      </c>
      <c r="J1093" s="34">
        <f t="shared" si="438"/>
        <v>44061</v>
      </c>
      <c r="K1093" s="2">
        <f t="shared" si="439"/>
        <v>744</v>
      </c>
      <c r="L1093" s="17">
        <f t="shared" si="440"/>
        <v>744</v>
      </c>
      <c r="M1093" s="11">
        <f t="shared" si="441"/>
        <v>1.2211024580000001</v>
      </c>
      <c r="N1093" s="11">
        <f t="shared" ca="1" si="442"/>
        <v>1.555821417</v>
      </c>
      <c r="O1093" s="17">
        <f t="shared" si="443"/>
        <v>0</v>
      </c>
      <c r="P1093" s="13">
        <f t="shared" ca="1" si="444"/>
        <v>555.821417</v>
      </c>
      <c r="Q1093" s="20">
        <f t="shared" si="387"/>
        <v>0</v>
      </c>
      <c r="R1093" s="13">
        <f t="shared" si="445"/>
        <v>0</v>
      </c>
      <c r="S1093" s="4" t="str">
        <f t="shared" si="446"/>
        <v>A+J=</v>
      </c>
      <c r="T1093" s="34">
        <f t="shared" si="447"/>
        <v>45383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>
        <f t="shared" si="385"/>
        <v>45143</v>
      </c>
      <c r="B1094" s="69">
        <f t="shared" ca="1" si="433"/>
        <v>1557.0023160000001</v>
      </c>
      <c r="C1094" s="6">
        <f t="shared" si="434"/>
        <v>1000</v>
      </c>
      <c r="D1094" s="12">
        <f ca="1">IF(A1094&lt;$B$1,VLOOKUP(A1094,[1]DI!$A$4:$B$15000,2,FALSE),0)</f>
        <v>0</v>
      </c>
      <c r="E1094" s="13">
        <f t="shared" ca="1" si="435"/>
        <v>1</v>
      </c>
      <c r="F1094" s="13">
        <f ca="1">(TRUNC(PRODUCT($E$12:$E1093),16))</f>
        <v>1.27473688357274</v>
      </c>
      <c r="G1094" s="13">
        <f t="shared" si="436"/>
        <v>1</v>
      </c>
      <c r="H1094" s="13">
        <f t="shared" ca="1" si="437"/>
        <v>1.2747368800000001</v>
      </c>
      <c r="I1094" s="12">
        <f t="shared" si="386"/>
        <v>7.0000000000000007E-2</v>
      </c>
      <c r="J1094" s="34">
        <f t="shared" si="438"/>
        <v>44061</v>
      </c>
      <c r="K1094" s="2">
        <f t="shared" si="439"/>
        <v>744</v>
      </c>
      <c r="L1094" s="17">
        <f t="shared" si="440"/>
        <v>745</v>
      </c>
      <c r="M1094" s="11">
        <f t="shared" si="441"/>
        <v>1.2214303520000001</v>
      </c>
      <c r="N1094" s="11">
        <f t="shared" ca="1" si="442"/>
        <v>1.5570023159999999</v>
      </c>
      <c r="O1094" s="17">
        <f t="shared" si="443"/>
        <v>0</v>
      </c>
      <c r="P1094" s="13">
        <f t="shared" ca="1" si="444"/>
        <v>557.00231599999995</v>
      </c>
      <c r="Q1094" s="20">
        <f t="shared" si="387"/>
        <v>0</v>
      </c>
      <c r="R1094" s="13">
        <f t="shared" si="445"/>
        <v>0</v>
      </c>
      <c r="S1094" s="4" t="str">
        <f t="shared" si="446"/>
        <v>A+J=</v>
      </c>
      <c r="T1094" s="34">
        <f t="shared" si="447"/>
        <v>45383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>
        <f t="shared" si="385"/>
        <v>45144</v>
      </c>
      <c r="B1095" s="69">
        <f t="shared" ca="1" si="433"/>
        <v>1557.0023160000001</v>
      </c>
      <c r="C1095" s="6">
        <f t="shared" si="434"/>
        <v>1000</v>
      </c>
      <c r="D1095" s="12">
        <f ca="1">IF(A1095&lt;$B$1,VLOOKUP(A1095,[1]DI!$A$4:$B$15000,2,FALSE),0)</f>
        <v>0</v>
      </c>
      <c r="E1095" s="13">
        <f t="shared" ca="1" si="435"/>
        <v>1</v>
      </c>
      <c r="F1095" s="13">
        <f ca="1">(TRUNC(PRODUCT($E$12:$E1094),16))</f>
        <v>1.27473688357274</v>
      </c>
      <c r="G1095" s="13">
        <f t="shared" si="436"/>
        <v>1</v>
      </c>
      <c r="H1095" s="13">
        <f t="shared" ca="1" si="437"/>
        <v>1.2747368800000001</v>
      </c>
      <c r="I1095" s="12">
        <f t="shared" si="386"/>
        <v>7.0000000000000007E-2</v>
      </c>
      <c r="J1095" s="34">
        <f t="shared" si="438"/>
        <v>44061</v>
      </c>
      <c r="K1095" s="2">
        <f t="shared" si="439"/>
        <v>744</v>
      </c>
      <c r="L1095" s="17">
        <f t="shared" si="440"/>
        <v>745</v>
      </c>
      <c r="M1095" s="11">
        <f t="shared" si="441"/>
        <v>1.2214303520000001</v>
      </c>
      <c r="N1095" s="11">
        <f t="shared" ca="1" si="442"/>
        <v>1.5570023159999999</v>
      </c>
      <c r="O1095" s="17">
        <f t="shared" si="443"/>
        <v>0</v>
      </c>
      <c r="P1095" s="13">
        <f t="shared" ca="1" si="444"/>
        <v>557.00231599999995</v>
      </c>
      <c r="Q1095" s="20">
        <f t="shared" si="387"/>
        <v>0</v>
      </c>
      <c r="R1095" s="13">
        <f t="shared" si="445"/>
        <v>0</v>
      </c>
      <c r="S1095" s="4" t="str">
        <f t="shared" si="446"/>
        <v>A+J=</v>
      </c>
      <c r="T1095" s="34">
        <f t="shared" si="447"/>
        <v>45383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>
        <f t="shared" si="385"/>
        <v>45145</v>
      </c>
      <c r="B1096" s="69">
        <f t="shared" ca="1" si="433"/>
        <v>1557.0023160000001</v>
      </c>
      <c r="C1096" s="6">
        <f t="shared" si="434"/>
        <v>1000</v>
      </c>
      <c r="D1096" s="12">
        <f ca="1">IF(A1096&lt;$B$1,VLOOKUP(A1096,[1]DI!$A$4:$B$15000,2,FALSE),0)</f>
        <v>0.13150000000000001</v>
      </c>
      <c r="E1096" s="13">
        <f t="shared" ca="1" si="435"/>
        <v>1.0004903700000001</v>
      </c>
      <c r="F1096" s="13">
        <f ca="1">(TRUNC(PRODUCT($E$12:$E1095),16))</f>
        <v>1.27473688357274</v>
      </c>
      <c r="G1096" s="13">
        <f t="shared" si="436"/>
        <v>1</v>
      </c>
      <c r="H1096" s="13">
        <f t="shared" ca="1" si="437"/>
        <v>1.2747368800000001</v>
      </c>
      <c r="I1096" s="12">
        <f t="shared" si="386"/>
        <v>7.0000000000000007E-2</v>
      </c>
      <c r="J1096" s="34">
        <f t="shared" si="438"/>
        <v>44061</v>
      </c>
      <c r="K1096" s="2">
        <f t="shared" si="439"/>
        <v>745</v>
      </c>
      <c r="L1096" s="17">
        <f t="shared" si="440"/>
        <v>745</v>
      </c>
      <c r="M1096" s="11">
        <f t="shared" si="441"/>
        <v>1.2214303520000001</v>
      </c>
      <c r="N1096" s="11">
        <f t="shared" ca="1" si="442"/>
        <v>1.5570023159999999</v>
      </c>
      <c r="O1096" s="17">
        <f t="shared" si="443"/>
        <v>0</v>
      </c>
      <c r="P1096" s="13">
        <f t="shared" ca="1" si="444"/>
        <v>557.00231599999995</v>
      </c>
      <c r="Q1096" s="20">
        <f t="shared" si="387"/>
        <v>0</v>
      </c>
      <c r="R1096" s="13">
        <f t="shared" si="445"/>
        <v>0</v>
      </c>
      <c r="S1096" s="4" t="str">
        <f t="shared" si="446"/>
        <v>A+J=</v>
      </c>
      <c r="T1096" s="34">
        <f t="shared" si="447"/>
        <v>45383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>
        <f t="shared" si="385"/>
        <v>45146</v>
      </c>
      <c r="B1097" s="69">
        <f t="shared" ca="1" si="433"/>
        <v>1558.1841279999999</v>
      </c>
      <c r="C1097" s="6">
        <f t="shared" si="434"/>
        <v>1000</v>
      </c>
      <c r="D1097" s="12">
        <f ca="1">IF(A1097&lt;$B$1,VLOOKUP(A1097,[1]DI!$A$4:$B$15000,2,FALSE),0)</f>
        <v>0.13150000000000001</v>
      </c>
      <c r="E1097" s="13">
        <f t="shared" ca="1" si="435"/>
        <v>1.0004903700000001</v>
      </c>
      <c r="F1097" s="13">
        <f ca="1">(TRUNC(PRODUCT($E$12:$E1096),16))</f>
        <v>1.2753619762983399</v>
      </c>
      <c r="G1097" s="13">
        <f t="shared" si="436"/>
        <v>1</v>
      </c>
      <c r="H1097" s="13">
        <f t="shared" ca="1" si="437"/>
        <v>1.27536198</v>
      </c>
      <c r="I1097" s="12">
        <f t="shared" si="386"/>
        <v>7.0000000000000007E-2</v>
      </c>
      <c r="J1097" s="34">
        <f t="shared" si="438"/>
        <v>44061</v>
      </c>
      <c r="K1097" s="2">
        <f t="shared" si="439"/>
        <v>746</v>
      </c>
      <c r="L1097" s="17">
        <f t="shared" si="440"/>
        <v>746</v>
      </c>
      <c r="M1097" s="11">
        <f t="shared" si="441"/>
        <v>1.221758334</v>
      </c>
      <c r="N1097" s="11">
        <f t="shared" ca="1" si="442"/>
        <v>1.5581841279999999</v>
      </c>
      <c r="O1097" s="17">
        <f t="shared" si="443"/>
        <v>0</v>
      </c>
      <c r="P1097" s="13">
        <f t="shared" ca="1" si="444"/>
        <v>558.18412799999999</v>
      </c>
      <c r="Q1097" s="20">
        <f t="shared" si="387"/>
        <v>0</v>
      </c>
      <c r="R1097" s="13">
        <f t="shared" si="445"/>
        <v>0</v>
      </c>
      <c r="S1097" s="4" t="str">
        <f t="shared" si="446"/>
        <v>A+J=</v>
      </c>
      <c r="T1097" s="34">
        <f t="shared" si="447"/>
        <v>45383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>
        <f t="shared" si="385"/>
        <v>45147</v>
      </c>
      <c r="B1098" s="69">
        <f t="shared" ca="1" si="433"/>
        <v>1559.3668290000001</v>
      </c>
      <c r="C1098" s="6">
        <f t="shared" si="434"/>
        <v>1000</v>
      </c>
      <c r="D1098" s="12">
        <f ca="1">IF(A1098&lt;$B$1,VLOOKUP(A1098,[1]DI!$A$4:$B$15000,2,FALSE),0)</f>
        <v>0.13150000000000001</v>
      </c>
      <c r="E1098" s="13">
        <f t="shared" ca="1" si="435"/>
        <v>1.0004903700000001</v>
      </c>
      <c r="F1098" s="13">
        <f ca="1">(TRUNC(PRODUCT($E$12:$E1097),16))</f>
        <v>1.2759873755506499</v>
      </c>
      <c r="G1098" s="13">
        <f t="shared" si="436"/>
        <v>1</v>
      </c>
      <c r="H1098" s="13">
        <f t="shared" ca="1" si="437"/>
        <v>1.2759873799999999</v>
      </c>
      <c r="I1098" s="12">
        <f t="shared" si="386"/>
        <v>7.0000000000000007E-2</v>
      </c>
      <c r="J1098" s="34">
        <f t="shared" si="438"/>
        <v>44061</v>
      </c>
      <c r="K1098" s="2">
        <f t="shared" si="439"/>
        <v>747</v>
      </c>
      <c r="L1098" s="17">
        <f t="shared" si="440"/>
        <v>747</v>
      </c>
      <c r="M1098" s="11">
        <f t="shared" si="441"/>
        <v>1.2220864039999999</v>
      </c>
      <c r="N1098" s="11">
        <f t="shared" ca="1" si="442"/>
        <v>1.559366829</v>
      </c>
      <c r="O1098" s="17">
        <f t="shared" si="443"/>
        <v>0</v>
      </c>
      <c r="P1098" s="13">
        <f t="shared" ca="1" si="444"/>
        <v>559.36682900000005</v>
      </c>
      <c r="Q1098" s="20">
        <f t="shared" si="387"/>
        <v>0</v>
      </c>
      <c r="R1098" s="13">
        <f t="shared" si="445"/>
        <v>0</v>
      </c>
      <c r="S1098" s="4" t="str">
        <f t="shared" si="446"/>
        <v>A+J=</v>
      </c>
      <c r="T1098" s="34">
        <f t="shared" si="447"/>
        <v>45383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>
        <f t="shared" si="385"/>
        <v>45148</v>
      </c>
      <c r="B1099" s="69">
        <f t="shared" ca="1" si="433"/>
        <v>1560.5504190000001</v>
      </c>
      <c r="C1099" s="6">
        <f t="shared" si="434"/>
        <v>1000</v>
      </c>
      <c r="D1099" s="12">
        <f ca="1">IF(A1099&lt;$B$1,VLOOKUP(A1099,[1]DI!$A$4:$B$15000,2,FALSE),0)</f>
        <v>0.13150000000000001</v>
      </c>
      <c r="E1099" s="13">
        <f t="shared" ca="1" si="435"/>
        <v>1.0004903700000001</v>
      </c>
      <c r="F1099" s="13">
        <f ca="1">(TRUNC(PRODUCT($E$12:$E1098),16))</f>
        <v>1.2766130814800001</v>
      </c>
      <c r="G1099" s="13">
        <f t="shared" si="436"/>
        <v>1</v>
      </c>
      <c r="H1099" s="13">
        <f t="shared" ca="1" si="437"/>
        <v>1.27661308</v>
      </c>
      <c r="I1099" s="12">
        <f t="shared" si="386"/>
        <v>7.0000000000000007E-2</v>
      </c>
      <c r="J1099" s="34">
        <f t="shared" si="438"/>
        <v>44061</v>
      </c>
      <c r="K1099" s="2">
        <f t="shared" si="439"/>
        <v>748</v>
      </c>
      <c r="L1099" s="17">
        <f t="shared" si="440"/>
        <v>748</v>
      </c>
      <c r="M1099" s="11">
        <f t="shared" si="441"/>
        <v>1.222414562</v>
      </c>
      <c r="N1099" s="11">
        <f t="shared" ca="1" si="442"/>
        <v>1.5605504189999999</v>
      </c>
      <c r="O1099" s="17">
        <f t="shared" si="443"/>
        <v>0</v>
      </c>
      <c r="P1099" s="13">
        <f t="shared" ca="1" si="444"/>
        <v>560.55041900000003</v>
      </c>
      <c r="Q1099" s="20">
        <f t="shared" si="387"/>
        <v>0</v>
      </c>
      <c r="R1099" s="13">
        <f t="shared" si="445"/>
        <v>0</v>
      </c>
      <c r="S1099" s="4" t="str">
        <f t="shared" si="446"/>
        <v>A+J=</v>
      </c>
      <c r="T1099" s="34">
        <f t="shared" si="447"/>
        <v>45383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>
        <f t="shared" si="385"/>
        <v>45149</v>
      </c>
      <c r="B1100" s="69">
        <f t="shared" ca="1" si="433"/>
        <v>1561.734911</v>
      </c>
      <c r="C1100" s="6">
        <f t="shared" si="434"/>
        <v>1000</v>
      </c>
      <c r="D1100" s="12">
        <f ca="1">IF(A1100&lt;$B$1,VLOOKUP(A1100,[1]DI!$A$4:$B$15000,2,FALSE),0)</f>
        <v>0.13150000000000001</v>
      </c>
      <c r="E1100" s="13">
        <f t="shared" ca="1" si="435"/>
        <v>1.0004903700000001</v>
      </c>
      <c r="F1100" s="13">
        <f ca="1">(TRUNC(PRODUCT($E$12:$E1099),16))</f>
        <v>1.27723909423677</v>
      </c>
      <c r="G1100" s="13">
        <f t="shared" si="436"/>
        <v>1</v>
      </c>
      <c r="H1100" s="13">
        <f t="shared" ca="1" si="437"/>
        <v>1.2772390899999999</v>
      </c>
      <c r="I1100" s="12">
        <f t="shared" si="386"/>
        <v>7.0000000000000007E-2</v>
      </c>
      <c r="J1100" s="34">
        <f t="shared" si="438"/>
        <v>44061</v>
      </c>
      <c r="K1100" s="2">
        <f t="shared" si="439"/>
        <v>749</v>
      </c>
      <c r="L1100" s="17">
        <f t="shared" si="440"/>
        <v>749</v>
      </c>
      <c r="M1100" s="11">
        <f t="shared" si="441"/>
        <v>1.222742808</v>
      </c>
      <c r="N1100" s="11">
        <f t="shared" ca="1" si="442"/>
        <v>1.5617349110000001</v>
      </c>
      <c r="O1100" s="17">
        <f t="shared" si="443"/>
        <v>0</v>
      </c>
      <c r="P1100" s="13">
        <f t="shared" ca="1" si="444"/>
        <v>561.73491100000001</v>
      </c>
      <c r="Q1100" s="20">
        <f t="shared" si="387"/>
        <v>0</v>
      </c>
      <c r="R1100" s="13">
        <f t="shared" si="445"/>
        <v>0</v>
      </c>
      <c r="S1100" s="4" t="str">
        <f t="shared" si="446"/>
        <v>A+J=</v>
      </c>
      <c r="T1100" s="34">
        <f t="shared" si="447"/>
        <v>45383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>
        <f t="shared" ref="A1101:A1164" si="448">(A1100+1)</f>
        <v>45150</v>
      </c>
      <c r="B1101" s="69">
        <f t="shared" ca="1" si="433"/>
        <v>1562.920306</v>
      </c>
      <c r="C1101" s="6">
        <f t="shared" si="434"/>
        <v>1000</v>
      </c>
      <c r="D1101" s="12">
        <f ca="1">IF(A1101&lt;$B$1,VLOOKUP(A1101,[1]DI!$A$4:$B$15000,2,FALSE),0)</f>
        <v>0</v>
      </c>
      <c r="E1101" s="13">
        <f t="shared" ca="1" si="435"/>
        <v>1</v>
      </c>
      <c r="F1101" s="13">
        <f ca="1">(TRUNC(PRODUCT($E$12:$E1100),16))</f>
        <v>1.2778654139714101</v>
      </c>
      <c r="G1101" s="13">
        <f t="shared" si="436"/>
        <v>1</v>
      </c>
      <c r="H1101" s="13">
        <f t="shared" ca="1" si="437"/>
        <v>1.27786541</v>
      </c>
      <c r="I1101" s="12">
        <f t="shared" ref="I1101:I1164" si="449">I1100</f>
        <v>7.0000000000000007E-2</v>
      </c>
      <c r="J1101" s="34">
        <f t="shared" si="438"/>
        <v>44061</v>
      </c>
      <c r="K1101" s="2">
        <f t="shared" si="439"/>
        <v>749</v>
      </c>
      <c r="L1101" s="17">
        <f t="shared" si="440"/>
        <v>750</v>
      </c>
      <c r="M1101" s="11">
        <f t="shared" si="441"/>
        <v>1.223071142</v>
      </c>
      <c r="N1101" s="11">
        <f t="shared" ca="1" si="442"/>
        <v>1.5629203060000001</v>
      </c>
      <c r="O1101" s="17">
        <f t="shared" si="443"/>
        <v>0</v>
      </c>
      <c r="P1101" s="13">
        <f t="shared" ca="1" si="444"/>
        <v>562.92030599999998</v>
      </c>
      <c r="Q1101" s="20">
        <f t="shared" ref="Q1101:Q1164" si="450">IF($O1101&gt;0,VLOOKUP($O1101,$W$12:$AC$19,7),0)</f>
        <v>0</v>
      </c>
      <c r="R1101" s="13">
        <f t="shared" si="445"/>
        <v>0</v>
      </c>
      <c r="S1101" s="4" t="str">
        <f t="shared" si="446"/>
        <v>A+J=</v>
      </c>
      <c r="T1101" s="34">
        <f t="shared" si="447"/>
        <v>45383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>
        <f t="shared" si="448"/>
        <v>45151</v>
      </c>
      <c r="B1102" s="69">
        <f t="shared" ca="1" si="433"/>
        <v>1562.920306</v>
      </c>
      <c r="C1102" s="6">
        <f t="shared" si="434"/>
        <v>1000</v>
      </c>
      <c r="D1102" s="12">
        <f ca="1">IF(A1102&lt;$B$1,VLOOKUP(A1102,[1]DI!$A$4:$B$15000,2,FALSE),0)</f>
        <v>0</v>
      </c>
      <c r="E1102" s="13">
        <f t="shared" ca="1" si="435"/>
        <v>1</v>
      </c>
      <c r="F1102" s="13">
        <f ca="1">(TRUNC(PRODUCT($E$12:$E1101),16))</f>
        <v>1.2778654139714101</v>
      </c>
      <c r="G1102" s="13">
        <f t="shared" si="436"/>
        <v>1</v>
      </c>
      <c r="H1102" s="13">
        <f t="shared" ca="1" si="437"/>
        <v>1.27786541</v>
      </c>
      <c r="I1102" s="12">
        <f t="shared" si="449"/>
        <v>7.0000000000000007E-2</v>
      </c>
      <c r="J1102" s="34">
        <f t="shared" si="438"/>
        <v>44061</v>
      </c>
      <c r="K1102" s="2">
        <f t="shared" si="439"/>
        <v>749</v>
      </c>
      <c r="L1102" s="17">
        <f t="shared" si="440"/>
        <v>750</v>
      </c>
      <c r="M1102" s="11">
        <f t="shared" si="441"/>
        <v>1.223071142</v>
      </c>
      <c r="N1102" s="11">
        <f t="shared" ca="1" si="442"/>
        <v>1.5629203060000001</v>
      </c>
      <c r="O1102" s="17">
        <f t="shared" si="443"/>
        <v>0</v>
      </c>
      <c r="P1102" s="13">
        <f t="shared" ca="1" si="444"/>
        <v>562.92030599999998</v>
      </c>
      <c r="Q1102" s="20">
        <f t="shared" si="450"/>
        <v>0</v>
      </c>
      <c r="R1102" s="13">
        <f t="shared" si="445"/>
        <v>0</v>
      </c>
      <c r="S1102" s="4" t="str">
        <f t="shared" si="446"/>
        <v>A+J=</v>
      </c>
      <c r="T1102" s="34">
        <f t="shared" si="447"/>
        <v>45383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>
        <f t="shared" si="448"/>
        <v>45152</v>
      </c>
      <c r="B1103" s="69">
        <f t="shared" ca="1" si="433"/>
        <v>1562.920306</v>
      </c>
      <c r="C1103" s="6">
        <f t="shared" si="434"/>
        <v>1000</v>
      </c>
      <c r="D1103" s="12">
        <f ca="1">IF(A1103&lt;$B$1,VLOOKUP(A1103,[1]DI!$A$4:$B$15000,2,FALSE),0)</f>
        <v>0.13150000000000001</v>
      </c>
      <c r="E1103" s="13">
        <f t="shared" ca="1" si="435"/>
        <v>1.0004903700000001</v>
      </c>
      <c r="F1103" s="13">
        <f ca="1">(TRUNC(PRODUCT($E$12:$E1102),16))</f>
        <v>1.2778654139714101</v>
      </c>
      <c r="G1103" s="13">
        <f t="shared" si="436"/>
        <v>1</v>
      </c>
      <c r="H1103" s="13">
        <f t="shared" ca="1" si="437"/>
        <v>1.27786541</v>
      </c>
      <c r="I1103" s="12">
        <f t="shared" si="449"/>
        <v>7.0000000000000007E-2</v>
      </c>
      <c r="J1103" s="34">
        <f t="shared" si="438"/>
        <v>44061</v>
      </c>
      <c r="K1103" s="2">
        <f t="shared" si="439"/>
        <v>750</v>
      </c>
      <c r="L1103" s="17">
        <f t="shared" si="440"/>
        <v>750</v>
      </c>
      <c r="M1103" s="11">
        <f t="shared" si="441"/>
        <v>1.223071142</v>
      </c>
      <c r="N1103" s="11">
        <f t="shared" ca="1" si="442"/>
        <v>1.5629203060000001</v>
      </c>
      <c r="O1103" s="17">
        <f t="shared" si="443"/>
        <v>0</v>
      </c>
      <c r="P1103" s="13">
        <f t="shared" ca="1" si="444"/>
        <v>562.92030599999998</v>
      </c>
      <c r="Q1103" s="20">
        <f t="shared" si="450"/>
        <v>0</v>
      </c>
      <c r="R1103" s="13">
        <f t="shared" si="445"/>
        <v>0</v>
      </c>
      <c r="S1103" s="4" t="str">
        <f t="shared" si="446"/>
        <v>A+J=</v>
      </c>
      <c r="T1103" s="34">
        <f t="shared" si="447"/>
        <v>45383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>
        <f t="shared" si="448"/>
        <v>45153</v>
      </c>
      <c r="B1104" s="69">
        <f t="shared" ca="1" si="433"/>
        <v>1564.1066060000001</v>
      </c>
      <c r="C1104" s="6">
        <f t="shared" si="434"/>
        <v>1000</v>
      </c>
      <c r="D1104" s="12">
        <f ca="1">IF(A1104&lt;$B$1,VLOOKUP(A1104,[1]DI!$A$4:$B$15000,2,FALSE),0)</f>
        <v>0.13150000000000001</v>
      </c>
      <c r="E1104" s="13">
        <f t="shared" ca="1" si="435"/>
        <v>1.0004903700000001</v>
      </c>
      <c r="F1104" s="13">
        <f ca="1">(TRUNC(PRODUCT($E$12:$E1103),16))</f>
        <v>1.27849204083446</v>
      </c>
      <c r="G1104" s="13">
        <f t="shared" si="436"/>
        <v>1</v>
      </c>
      <c r="H1104" s="13">
        <f t="shared" ca="1" si="437"/>
        <v>1.2784920399999999</v>
      </c>
      <c r="I1104" s="12">
        <f t="shared" si="449"/>
        <v>7.0000000000000007E-2</v>
      </c>
      <c r="J1104" s="34">
        <f t="shared" si="438"/>
        <v>44061</v>
      </c>
      <c r="K1104" s="2">
        <f t="shared" si="439"/>
        <v>751</v>
      </c>
      <c r="L1104" s="17">
        <f t="shared" si="440"/>
        <v>751</v>
      </c>
      <c r="M1104" s="11">
        <f t="shared" si="441"/>
        <v>1.223399565</v>
      </c>
      <c r="N1104" s="11">
        <f t="shared" ca="1" si="442"/>
        <v>1.564106606</v>
      </c>
      <c r="O1104" s="17">
        <f t="shared" si="443"/>
        <v>0</v>
      </c>
      <c r="P1104" s="13">
        <f t="shared" ca="1" si="444"/>
        <v>564.10660600000006</v>
      </c>
      <c r="Q1104" s="20">
        <f t="shared" si="450"/>
        <v>0</v>
      </c>
      <c r="R1104" s="13">
        <f t="shared" si="445"/>
        <v>0</v>
      </c>
      <c r="S1104" s="4" t="str">
        <f t="shared" si="446"/>
        <v>A+J=</v>
      </c>
      <c r="T1104" s="34">
        <f t="shared" si="447"/>
        <v>45383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>
        <f t="shared" si="448"/>
        <v>45154</v>
      </c>
      <c r="B1105" s="69">
        <f t="shared" ca="1" si="433"/>
        <v>1565.293795</v>
      </c>
      <c r="C1105" s="6">
        <f t="shared" si="434"/>
        <v>1000</v>
      </c>
      <c r="D1105" s="12">
        <f ca="1">IF(A1105&lt;$B$1,VLOOKUP(A1105,[1]DI!$A$4:$B$15000,2,FALSE),0)</f>
        <v>0.13150000000000001</v>
      </c>
      <c r="E1105" s="13">
        <f t="shared" ca="1" si="435"/>
        <v>1.0004903700000001</v>
      </c>
      <c r="F1105" s="13">
        <f ca="1">(TRUNC(PRODUCT($E$12:$E1104),16))</f>
        <v>1.2791189749765199</v>
      </c>
      <c r="G1105" s="13">
        <f t="shared" si="436"/>
        <v>1</v>
      </c>
      <c r="H1105" s="13">
        <f t="shared" ca="1" si="437"/>
        <v>1.2791189700000001</v>
      </c>
      <c r="I1105" s="12">
        <f t="shared" si="449"/>
        <v>7.0000000000000007E-2</v>
      </c>
      <c r="J1105" s="34">
        <f t="shared" si="438"/>
        <v>44061</v>
      </c>
      <c r="K1105" s="2">
        <f t="shared" si="439"/>
        <v>752</v>
      </c>
      <c r="L1105" s="17">
        <f t="shared" si="440"/>
        <v>752</v>
      </c>
      <c r="M1105" s="11">
        <f t="shared" si="441"/>
        <v>1.2237280749999999</v>
      </c>
      <c r="N1105" s="11">
        <f t="shared" ca="1" si="442"/>
        <v>1.5652937950000001</v>
      </c>
      <c r="O1105" s="17">
        <f t="shared" si="443"/>
        <v>0</v>
      </c>
      <c r="P1105" s="13">
        <f t="shared" ca="1" si="444"/>
        <v>565.29379500000005</v>
      </c>
      <c r="Q1105" s="20">
        <f t="shared" si="450"/>
        <v>0</v>
      </c>
      <c r="R1105" s="13">
        <f t="shared" si="445"/>
        <v>0</v>
      </c>
      <c r="S1105" s="4" t="str">
        <f t="shared" si="446"/>
        <v>A+J=</v>
      </c>
      <c r="T1105" s="34">
        <f t="shared" si="447"/>
        <v>45383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>
        <f t="shared" si="448"/>
        <v>45155</v>
      </c>
      <c r="B1106" s="69">
        <f t="shared" ca="1" si="433"/>
        <v>1566.481902</v>
      </c>
      <c r="C1106" s="6">
        <f t="shared" si="434"/>
        <v>1000</v>
      </c>
      <c r="D1106" s="12">
        <f ca="1">IF(A1106&lt;$B$1,VLOOKUP(A1106,[1]DI!$A$4:$B$15000,2,FALSE),0)</f>
        <v>0.13150000000000001</v>
      </c>
      <c r="E1106" s="13">
        <f t="shared" ca="1" si="435"/>
        <v>1.0004903700000001</v>
      </c>
      <c r="F1106" s="13">
        <f ca="1">(TRUNC(PRODUCT($E$12:$E1105),16))</f>
        <v>1.27974621654828</v>
      </c>
      <c r="G1106" s="13">
        <f t="shared" si="436"/>
        <v>1</v>
      </c>
      <c r="H1106" s="13">
        <f t="shared" ca="1" si="437"/>
        <v>1.27974622</v>
      </c>
      <c r="I1106" s="12">
        <f t="shared" si="449"/>
        <v>7.0000000000000007E-2</v>
      </c>
      <c r="J1106" s="34">
        <f t="shared" si="438"/>
        <v>44061</v>
      </c>
      <c r="K1106" s="2">
        <f t="shared" si="439"/>
        <v>753</v>
      </c>
      <c r="L1106" s="17">
        <f t="shared" si="440"/>
        <v>753</v>
      </c>
      <c r="M1106" s="11">
        <f t="shared" si="441"/>
        <v>1.2240566740000001</v>
      </c>
      <c r="N1106" s="11">
        <f t="shared" ca="1" si="442"/>
        <v>1.566481902</v>
      </c>
      <c r="O1106" s="17">
        <f t="shared" si="443"/>
        <v>0</v>
      </c>
      <c r="P1106" s="13">
        <f t="shared" ca="1" si="444"/>
        <v>566.48190199999999</v>
      </c>
      <c r="Q1106" s="20">
        <f t="shared" si="450"/>
        <v>0</v>
      </c>
      <c r="R1106" s="13">
        <f t="shared" si="445"/>
        <v>0</v>
      </c>
      <c r="S1106" s="4" t="str">
        <f t="shared" si="446"/>
        <v>A+J=</v>
      </c>
      <c r="T1106" s="34">
        <f t="shared" si="447"/>
        <v>45383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>
        <f t="shared" si="448"/>
        <v>45156</v>
      </c>
      <c r="B1107" s="69">
        <f t="shared" ca="1" si="433"/>
        <v>1567.670901</v>
      </c>
      <c r="C1107" s="6">
        <f t="shared" si="434"/>
        <v>1000</v>
      </c>
      <c r="D1107" s="12">
        <f ca="1">IF(A1107&lt;$B$1,VLOOKUP(A1107,[1]DI!$A$4:$B$15000,2,FALSE),0)</f>
        <v>0.13150000000000001</v>
      </c>
      <c r="E1107" s="13">
        <f t="shared" ca="1" si="435"/>
        <v>1.0004903700000001</v>
      </c>
      <c r="F1107" s="13">
        <f ca="1">(TRUNC(PRODUCT($E$12:$E1106),16))</f>
        <v>1.2803737657004901</v>
      </c>
      <c r="G1107" s="13">
        <f t="shared" si="436"/>
        <v>1</v>
      </c>
      <c r="H1107" s="13">
        <f t="shared" ca="1" si="437"/>
        <v>1.28037377</v>
      </c>
      <c r="I1107" s="12">
        <f t="shared" si="449"/>
        <v>7.0000000000000007E-2</v>
      </c>
      <c r="J1107" s="34">
        <f t="shared" si="438"/>
        <v>44061</v>
      </c>
      <c r="K1107" s="2">
        <f t="shared" si="439"/>
        <v>754</v>
      </c>
      <c r="L1107" s="17">
        <f t="shared" si="440"/>
        <v>754</v>
      </c>
      <c r="M1107" s="11">
        <f t="shared" si="441"/>
        <v>1.2243853609999999</v>
      </c>
      <c r="N1107" s="11">
        <f t="shared" ca="1" si="442"/>
        <v>1.5676709010000001</v>
      </c>
      <c r="O1107" s="17">
        <f t="shared" si="443"/>
        <v>0</v>
      </c>
      <c r="P1107" s="13">
        <f t="shared" ca="1" si="444"/>
        <v>567.67090099999996</v>
      </c>
      <c r="Q1107" s="20">
        <f t="shared" si="450"/>
        <v>0</v>
      </c>
      <c r="R1107" s="13">
        <f t="shared" si="445"/>
        <v>0</v>
      </c>
      <c r="S1107" s="4" t="str">
        <f t="shared" si="446"/>
        <v>A+J=</v>
      </c>
      <c r="T1107" s="34">
        <f t="shared" si="447"/>
        <v>45383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>
        <f t="shared" si="448"/>
        <v>45157</v>
      </c>
      <c r="B1108" s="69">
        <f t="shared" ca="1" si="433"/>
        <v>1568.8607919999999</v>
      </c>
      <c r="C1108" s="6">
        <f t="shared" si="434"/>
        <v>1000</v>
      </c>
      <c r="D1108" s="12">
        <f ca="1">IF(A1108&lt;$B$1,VLOOKUP(A1108,[1]DI!$A$4:$B$15000,2,FALSE),0)</f>
        <v>0</v>
      </c>
      <c r="E1108" s="13">
        <f t="shared" ca="1" si="435"/>
        <v>1</v>
      </c>
      <c r="F1108" s="13">
        <f ca="1">(TRUNC(PRODUCT($E$12:$E1107),16))</f>
        <v>1.28100162258398</v>
      </c>
      <c r="G1108" s="13">
        <f t="shared" si="436"/>
        <v>1</v>
      </c>
      <c r="H1108" s="13">
        <f t="shared" ca="1" si="437"/>
        <v>1.2810016200000001</v>
      </c>
      <c r="I1108" s="12">
        <f t="shared" si="449"/>
        <v>7.0000000000000007E-2</v>
      </c>
      <c r="J1108" s="34">
        <f t="shared" si="438"/>
        <v>44061</v>
      </c>
      <c r="K1108" s="2">
        <f t="shared" si="439"/>
        <v>754</v>
      </c>
      <c r="L1108" s="17">
        <f t="shared" si="440"/>
        <v>755</v>
      </c>
      <c r="M1108" s="11">
        <f t="shared" si="441"/>
        <v>1.224714136</v>
      </c>
      <c r="N1108" s="11">
        <f t="shared" ca="1" si="442"/>
        <v>1.5688607919999999</v>
      </c>
      <c r="O1108" s="17">
        <f t="shared" si="443"/>
        <v>0</v>
      </c>
      <c r="P1108" s="13">
        <f t="shared" ca="1" si="444"/>
        <v>568.86079199999995</v>
      </c>
      <c r="Q1108" s="20">
        <f t="shared" si="450"/>
        <v>0</v>
      </c>
      <c r="R1108" s="13">
        <f t="shared" si="445"/>
        <v>0</v>
      </c>
      <c r="S1108" s="4" t="str">
        <f t="shared" si="446"/>
        <v>A+J=</v>
      </c>
      <c r="T1108" s="34">
        <f t="shared" si="447"/>
        <v>45383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>
        <f t="shared" si="448"/>
        <v>45158</v>
      </c>
      <c r="B1109" s="69">
        <f t="shared" ca="1" si="433"/>
        <v>1568.8607919999999</v>
      </c>
      <c r="C1109" s="6">
        <f t="shared" si="434"/>
        <v>1000</v>
      </c>
      <c r="D1109" s="12">
        <f ca="1">IF(A1109&lt;$B$1,VLOOKUP(A1109,[1]DI!$A$4:$B$15000,2,FALSE),0)</f>
        <v>0</v>
      </c>
      <c r="E1109" s="13">
        <f t="shared" ca="1" si="435"/>
        <v>1</v>
      </c>
      <c r="F1109" s="13">
        <f ca="1">(TRUNC(PRODUCT($E$12:$E1108),16))</f>
        <v>1.28100162258398</v>
      </c>
      <c r="G1109" s="13">
        <f t="shared" si="436"/>
        <v>1</v>
      </c>
      <c r="H1109" s="13">
        <f t="shared" ca="1" si="437"/>
        <v>1.2810016200000001</v>
      </c>
      <c r="I1109" s="12">
        <f t="shared" si="449"/>
        <v>7.0000000000000007E-2</v>
      </c>
      <c r="J1109" s="34">
        <f t="shared" si="438"/>
        <v>44061</v>
      </c>
      <c r="K1109" s="2">
        <f t="shared" si="439"/>
        <v>754</v>
      </c>
      <c r="L1109" s="17">
        <f t="shared" si="440"/>
        <v>755</v>
      </c>
      <c r="M1109" s="11">
        <f t="shared" si="441"/>
        <v>1.224714136</v>
      </c>
      <c r="N1109" s="11">
        <f t="shared" ca="1" si="442"/>
        <v>1.5688607919999999</v>
      </c>
      <c r="O1109" s="17">
        <f t="shared" si="443"/>
        <v>0</v>
      </c>
      <c r="P1109" s="13">
        <f t="shared" ca="1" si="444"/>
        <v>568.86079199999995</v>
      </c>
      <c r="Q1109" s="20">
        <f t="shared" si="450"/>
        <v>0</v>
      </c>
      <c r="R1109" s="13">
        <f t="shared" si="445"/>
        <v>0</v>
      </c>
      <c r="S1109" s="4" t="str">
        <f t="shared" si="446"/>
        <v>A+J=</v>
      </c>
      <c r="T1109" s="34">
        <f t="shared" si="447"/>
        <v>45383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>
        <f t="shared" si="448"/>
        <v>45159</v>
      </c>
      <c r="B1110" s="69">
        <f t="shared" ca="1" si="433"/>
        <v>1568.8607919999999</v>
      </c>
      <c r="C1110" s="6">
        <f t="shared" si="434"/>
        <v>1000</v>
      </c>
      <c r="D1110" s="12">
        <f ca="1">IF(A1110&lt;$B$1,VLOOKUP(A1110,[1]DI!$A$4:$B$15000,2,FALSE),0)</f>
        <v>0.13150000000000001</v>
      </c>
      <c r="E1110" s="13">
        <f t="shared" ca="1" si="435"/>
        <v>1.0004903700000001</v>
      </c>
      <c r="F1110" s="13">
        <f ca="1">(TRUNC(PRODUCT($E$12:$E1109),16))</f>
        <v>1.28100162258398</v>
      </c>
      <c r="G1110" s="13">
        <f t="shared" si="436"/>
        <v>1</v>
      </c>
      <c r="H1110" s="13">
        <f t="shared" ca="1" si="437"/>
        <v>1.2810016200000001</v>
      </c>
      <c r="I1110" s="12">
        <f t="shared" si="449"/>
        <v>7.0000000000000007E-2</v>
      </c>
      <c r="J1110" s="34">
        <f t="shared" si="438"/>
        <v>44061</v>
      </c>
      <c r="K1110" s="2">
        <f t="shared" si="439"/>
        <v>755</v>
      </c>
      <c r="L1110" s="17">
        <f t="shared" si="440"/>
        <v>755</v>
      </c>
      <c r="M1110" s="11">
        <f t="shared" si="441"/>
        <v>1.224714136</v>
      </c>
      <c r="N1110" s="11">
        <f t="shared" ca="1" si="442"/>
        <v>1.5688607919999999</v>
      </c>
      <c r="O1110" s="17">
        <f t="shared" si="443"/>
        <v>0</v>
      </c>
      <c r="P1110" s="13">
        <f t="shared" ca="1" si="444"/>
        <v>568.86079199999995</v>
      </c>
      <c r="Q1110" s="20">
        <f t="shared" si="450"/>
        <v>0</v>
      </c>
      <c r="R1110" s="13">
        <f t="shared" si="445"/>
        <v>0</v>
      </c>
      <c r="S1110" s="4" t="str">
        <f t="shared" si="446"/>
        <v>A+J=</v>
      </c>
      <c r="T1110" s="34">
        <f t="shared" si="447"/>
        <v>45383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>
        <f t="shared" si="448"/>
        <v>45160</v>
      </c>
      <c r="B1111" s="69">
        <f t="shared" ca="1" si="433"/>
        <v>1570.0516029999999</v>
      </c>
      <c r="C1111" s="6">
        <f t="shared" si="434"/>
        <v>1000</v>
      </c>
      <c r="D1111" s="12">
        <f ca="1">IF(A1111&lt;$B$1,VLOOKUP(A1111,[1]DI!$A$4:$B$15000,2,FALSE),0)</f>
        <v>0.13150000000000001</v>
      </c>
      <c r="E1111" s="13">
        <f t="shared" ca="1" si="435"/>
        <v>1.0004903700000001</v>
      </c>
      <c r="F1111" s="13">
        <f ca="1">(TRUNC(PRODUCT($E$12:$E1110),16))</f>
        <v>1.2816297873496401</v>
      </c>
      <c r="G1111" s="13">
        <f t="shared" si="436"/>
        <v>1</v>
      </c>
      <c r="H1111" s="13">
        <f t="shared" ca="1" si="437"/>
        <v>1.28162979</v>
      </c>
      <c r="I1111" s="12">
        <f t="shared" si="449"/>
        <v>7.0000000000000007E-2</v>
      </c>
      <c r="J1111" s="34">
        <f t="shared" si="438"/>
        <v>44061</v>
      </c>
      <c r="K1111" s="2">
        <f t="shared" si="439"/>
        <v>756</v>
      </c>
      <c r="L1111" s="17">
        <f t="shared" si="440"/>
        <v>756</v>
      </c>
      <c r="M1111" s="11">
        <f t="shared" si="441"/>
        <v>1.2250430000000001</v>
      </c>
      <c r="N1111" s="11">
        <f t="shared" ca="1" si="442"/>
        <v>1.570051603</v>
      </c>
      <c r="O1111" s="17">
        <f t="shared" si="443"/>
        <v>0</v>
      </c>
      <c r="P1111" s="13">
        <f t="shared" ca="1" si="444"/>
        <v>570.051603</v>
      </c>
      <c r="Q1111" s="20">
        <f t="shared" si="450"/>
        <v>0</v>
      </c>
      <c r="R1111" s="13">
        <f t="shared" si="445"/>
        <v>0</v>
      </c>
      <c r="S1111" s="4" t="str">
        <f t="shared" si="446"/>
        <v>A+J=</v>
      </c>
      <c r="T1111" s="34">
        <f t="shared" si="447"/>
        <v>45383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>
        <f t="shared" si="448"/>
        <v>45161</v>
      </c>
      <c r="B1112" s="69">
        <f t="shared" ca="1" si="433"/>
        <v>1571.243307</v>
      </c>
      <c r="C1112" s="6">
        <f t="shared" si="434"/>
        <v>1000</v>
      </c>
      <c r="D1112" s="12">
        <f ca="1">IF(A1112&lt;$B$1,VLOOKUP(A1112,[1]DI!$A$4:$B$15000,2,FALSE),0)</f>
        <v>0.13150000000000001</v>
      </c>
      <c r="E1112" s="13">
        <f t="shared" ca="1" si="435"/>
        <v>1.0004903700000001</v>
      </c>
      <c r="F1112" s="13">
        <f ca="1">(TRUNC(PRODUCT($E$12:$E1111),16))</f>
        <v>1.28225826014847</v>
      </c>
      <c r="G1112" s="13">
        <f t="shared" si="436"/>
        <v>1</v>
      </c>
      <c r="H1112" s="13">
        <f t="shared" ca="1" si="437"/>
        <v>1.2822582600000001</v>
      </c>
      <c r="I1112" s="12">
        <f t="shared" si="449"/>
        <v>7.0000000000000007E-2</v>
      </c>
      <c r="J1112" s="34">
        <f t="shared" si="438"/>
        <v>44061</v>
      </c>
      <c r="K1112" s="2">
        <f t="shared" si="439"/>
        <v>757</v>
      </c>
      <c r="L1112" s="17">
        <f t="shared" si="440"/>
        <v>757</v>
      </c>
      <c r="M1112" s="11">
        <f t="shared" si="441"/>
        <v>1.2253719519999999</v>
      </c>
      <c r="N1112" s="11">
        <f t="shared" ca="1" si="442"/>
        <v>1.571243307</v>
      </c>
      <c r="O1112" s="17">
        <f t="shared" si="443"/>
        <v>0</v>
      </c>
      <c r="P1112" s="13">
        <f t="shared" ca="1" si="444"/>
        <v>571.24330699999996</v>
      </c>
      <c r="Q1112" s="20">
        <f t="shared" si="450"/>
        <v>0</v>
      </c>
      <c r="R1112" s="13">
        <f t="shared" si="445"/>
        <v>0</v>
      </c>
      <c r="S1112" s="4" t="str">
        <f t="shared" si="446"/>
        <v>A+J=</v>
      </c>
      <c r="T1112" s="34">
        <f t="shared" si="447"/>
        <v>45383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>
        <f t="shared" si="448"/>
        <v>45162</v>
      </c>
      <c r="B1113" s="69">
        <f t="shared" ca="1" si="433"/>
        <v>1572.4359180000001</v>
      </c>
      <c r="C1113" s="6">
        <f t="shared" si="434"/>
        <v>1000</v>
      </c>
      <c r="D1113" s="12">
        <f ca="1">IF(A1113&lt;$B$1,VLOOKUP(A1113,[1]DI!$A$4:$B$15000,2,FALSE),0)</f>
        <v>0.13150000000000001</v>
      </c>
      <c r="E1113" s="13">
        <f t="shared" ca="1" si="435"/>
        <v>1.0004903700000001</v>
      </c>
      <c r="F1113" s="13">
        <f ca="1">(TRUNC(PRODUCT($E$12:$E1112),16))</f>
        <v>1.2828870411315001</v>
      </c>
      <c r="G1113" s="13">
        <f t="shared" si="436"/>
        <v>1</v>
      </c>
      <c r="H1113" s="13">
        <f t="shared" ca="1" si="437"/>
        <v>1.2828870400000001</v>
      </c>
      <c r="I1113" s="12">
        <f t="shared" si="449"/>
        <v>7.0000000000000007E-2</v>
      </c>
      <c r="J1113" s="34">
        <f t="shared" si="438"/>
        <v>44061</v>
      </c>
      <c r="K1113" s="2">
        <f t="shared" si="439"/>
        <v>758</v>
      </c>
      <c r="L1113" s="17">
        <f t="shared" si="440"/>
        <v>758</v>
      </c>
      <c r="M1113" s="11">
        <f t="shared" si="441"/>
        <v>1.2257009919999999</v>
      </c>
      <c r="N1113" s="11">
        <f t="shared" ca="1" si="442"/>
        <v>1.572435918</v>
      </c>
      <c r="O1113" s="17">
        <f t="shared" si="443"/>
        <v>0</v>
      </c>
      <c r="P1113" s="13">
        <f t="shared" ca="1" si="444"/>
        <v>572.43591800000002</v>
      </c>
      <c r="Q1113" s="20">
        <f t="shared" si="450"/>
        <v>0</v>
      </c>
      <c r="R1113" s="13">
        <f t="shared" si="445"/>
        <v>0</v>
      </c>
      <c r="S1113" s="4" t="str">
        <f t="shared" si="446"/>
        <v>A+J=</v>
      </c>
      <c r="T1113" s="34">
        <f t="shared" si="447"/>
        <v>45383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>
        <f t="shared" si="448"/>
        <v>45163</v>
      </c>
      <c r="B1114" s="69">
        <f t="shared" ca="1" si="433"/>
        <v>1573.6294360000002</v>
      </c>
      <c r="C1114" s="6">
        <f t="shared" si="434"/>
        <v>1000</v>
      </c>
      <c r="D1114" s="12">
        <f ca="1">IF(A1114&lt;$B$1,VLOOKUP(A1114,[1]DI!$A$4:$B$15000,2,FALSE),0)</f>
        <v>0.13150000000000001</v>
      </c>
      <c r="E1114" s="13">
        <f t="shared" ca="1" si="435"/>
        <v>1.0004903700000001</v>
      </c>
      <c r="F1114" s="13">
        <f ca="1">(TRUNC(PRODUCT($E$12:$E1113),16))</f>
        <v>1.2835161304498599</v>
      </c>
      <c r="G1114" s="13">
        <f t="shared" si="436"/>
        <v>1</v>
      </c>
      <c r="H1114" s="13">
        <f t="shared" ca="1" si="437"/>
        <v>1.28351613</v>
      </c>
      <c r="I1114" s="12">
        <f t="shared" si="449"/>
        <v>7.0000000000000007E-2</v>
      </c>
      <c r="J1114" s="34">
        <f t="shared" si="438"/>
        <v>44061</v>
      </c>
      <c r="K1114" s="2">
        <f t="shared" si="439"/>
        <v>759</v>
      </c>
      <c r="L1114" s="17">
        <f t="shared" si="440"/>
        <v>759</v>
      </c>
      <c r="M1114" s="11">
        <f t="shared" si="441"/>
        <v>1.226030121</v>
      </c>
      <c r="N1114" s="11">
        <f t="shared" ca="1" si="442"/>
        <v>1.573629436</v>
      </c>
      <c r="O1114" s="17">
        <f t="shared" si="443"/>
        <v>0</v>
      </c>
      <c r="P1114" s="13">
        <f t="shared" ca="1" si="444"/>
        <v>573.62943600000006</v>
      </c>
      <c r="Q1114" s="20">
        <f t="shared" si="450"/>
        <v>0</v>
      </c>
      <c r="R1114" s="13">
        <f t="shared" si="445"/>
        <v>0</v>
      </c>
      <c r="S1114" s="4" t="str">
        <f t="shared" si="446"/>
        <v>A+J=</v>
      </c>
      <c r="T1114" s="34">
        <f t="shared" si="447"/>
        <v>45383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>
        <f t="shared" si="448"/>
        <v>45164</v>
      </c>
      <c r="B1115" s="69">
        <f t="shared" ca="1" si="433"/>
        <v>1574.823862</v>
      </c>
      <c r="C1115" s="6">
        <f t="shared" si="434"/>
        <v>1000</v>
      </c>
      <c r="D1115" s="12">
        <f ca="1">IF(A1115&lt;$B$1,VLOOKUP(A1115,[1]DI!$A$4:$B$15000,2,FALSE),0)</f>
        <v>0</v>
      </c>
      <c r="E1115" s="13">
        <f t="shared" ca="1" si="435"/>
        <v>1</v>
      </c>
      <c r="F1115" s="13">
        <f ca="1">(TRUNC(PRODUCT($E$12:$E1114),16))</f>
        <v>1.28414552825475</v>
      </c>
      <c r="G1115" s="13">
        <f t="shared" si="436"/>
        <v>1</v>
      </c>
      <c r="H1115" s="13">
        <f t="shared" ca="1" si="437"/>
        <v>1.28414553</v>
      </c>
      <c r="I1115" s="12">
        <f t="shared" si="449"/>
        <v>7.0000000000000007E-2</v>
      </c>
      <c r="J1115" s="34">
        <f t="shared" si="438"/>
        <v>44061</v>
      </c>
      <c r="K1115" s="2">
        <f t="shared" si="439"/>
        <v>759</v>
      </c>
      <c r="L1115" s="17">
        <f t="shared" si="440"/>
        <v>760</v>
      </c>
      <c r="M1115" s="11">
        <f t="shared" si="441"/>
        <v>1.226359338</v>
      </c>
      <c r="N1115" s="11">
        <f t="shared" ca="1" si="442"/>
        <v>1.5748238619999999</v>
      </c>
      <c r="O1115" s="17">
        <f t="shared" si="443"/>
        <v>0</v>
      </c>
      <c r="P1115" s="13">
        <f t="shared" ca="1" si="444"/>
        <v>574.82386199999996</v>
      </c>
      <c r="Q1115" s="20">
        <f t="shared" si="450"/>
        <v>0</v>
      </c>
      <c r="R1115" s="13">
        <f t="shared" si="445"/>
        <v>0</v>
      </c>
      <c r="S1115" s="4" t="str">
        <f t="shared" si="446"/>
        <v>A+J=</v>
      </c>
      <c r="T1115" s="34">
        <f t="shared" si="447"/>
        <v>45383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>
        <f t="shared" si="448"/>
        <v>45165</v>
      </c>
      <c r="B1116" s="69">
        <f t="shared" ca="1" si="433"/>
        <v>1574.823862</v>
      </c>
      <c r="C1116" s="6">
        <f t="shared" si="434"/>
        <v>1000</v>
      </c>
      <c r="D1116" s="12">
        <f ca="1">IF(A1116&lt;$B$1,VLOOKUP(A1116,[1]DI!$A$4:$B$15000,2,FALSE),0)</f>
        <v>0</v>
      </c>
      <c r="E1116" s="13">
        <f t="shared" ca="1" si="435"/>
        <v>1</v>
      </c>
      <c r="F1116" s="13">
        <f ca="1">(TRUNC(PRODUCT($E$12:$E1115),16))</f>
        <v>1.28414552825475</v>
      </c>
      <c r="G1116" s="13">
        <f t="shared" si="436"/>
        <v>1</v>
      </c>
      <c r="H1116" s="13">
        <f t="shared" ca="1" si="437"/>
        <v>1.28414553</v>
      </c>
      <c r="I1116" s="12">
        <f t="shared" si="449"/>
        <v>7.0000000000000007E-2</v>
      </c>
      <c r="J1116" s="34">
        <f t="shared" si="438"/>
        <v>44061</v>
      </c>
      <c r="K1116" s="2">
        <f t="shared" si="439"/>
        <v>759</v>
      </c>
      <c r="L1116" s="17">
        <f t="shared" si="440"/>
        <v>760</v>
      </c>
      <c r="M1116" s="11">
        <f t="shared" si="441"/>
        <v>1.226359338</v>
      </c>
      <c r="N1116" s="11">
        <f t="shared" ca="1" si="442"/>
        <v>1.5748238619999999</v>
      </c>
      <c r="O1116" s="17">
        <f t="shared" si="443"/>
        <v>0</v>
      </c>
      <c r="P1116" s="13">
        <f t="shared" ca="1" si="444"/>
        <v>574.82386199999996</v>
      </c>
      <c r="Q1116" s="20">
        <f t="shared" si="450"/>
        <v>0</v>
      </c>
      <c r="R1116" s="13">
        <f t="shared" si="445"/>
        <v>0</v>
      </c>
      <c r="S1116" s="4" t="str">
        <f t="shared" si="446"/>
        <v>A+J=</v>
      </c>
      <c r="T1116" s="34">
        <f t="shared" si="447"/>
        <v>45383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>
        <f t="shared" si="448"/>
        <v>45166</v>
      </c>
      <c r="B1117" s="69">
        <f t="shared" ca="1" si="433"/>
        <v>1574.823862</v>
      </c>
      <c r="C1117" s="6">
        <f t="shared" si="434"/>
        <v>1000</v>
      </c>
      <c r="D1117" s="12">
        <f ca="1">IF(A1117&lt;$B$1,VLOOKUP(A1117,[1]DI!$A$4:$B$15000,2,FALSE),0)</f>
        <v>0.13150000000000001</v>
      </c>
      <c r="E1117" s="13">
        <f t="shared" ca="1" si="435"/>
        <v>1.0004903700000001</v>
      </c>
      <c r="F1117" s="13">
        <f ca="1">(TRUNC(PRODUCT($E$12:$E1116),16))</f>
        <v>1.28414552825475</v>
      </c>
      <c r="G1117" s="13">
        <f t="shared" si="436"/>
        <v>1</v>
      </c>
      <c r="H1117" s="13">
        <f t="shared" ca="1" si="437"/>
        <v>1.28414553</v>
      </c>
      <c r="I1117" s="12">
        <f t="shared" si="449"/>
        <v>7.0000000000000007E-2</v>
      </c>
      <c r="J1117" s="34">
        <f t="shared" si="438"/>
        <v>44061</v>
      </c>
      <c r="K1117" s="2">
        <f t="shared" si="439"/>
        <v>760</v>
      </c>
      <c r="L1117" s="17">
        <f t="shared" si="440"/>
        <v>760</v>
      </c>
      <c r="M1117" s="11">
        <f t="shared" si="441"/>
        <v>1.226359338</v>
      </c>
      <c r="N1117" s="11">
        <f t="shared" ca="1" si="442"/>
        <v>1.5748238619999999</v>
      </c>
      <c r="O1117" s="17">
        <f t="shared" si="443"/>
        <v>0</v>
      </c>
      <c r="P1117" s="13">
        <f t="shared" ca="1" si="444"/>
        <v>574.82386199999996</v>
      </c>
      <c r="Q1117" s="20">
        <f t="shared" si="450"/>
        <v>0</v>
      </c>
      <c r="R1117" s="13">
        <f t="shared" si="445"/>
        <v>0</v>
      </c>
      <c r="S1117" s="4" t="str">
        <f t="shared" si="446"/>
        <v>A+J=</v>
      </c>
      <c r="T1117" s="34">
        <f t="shared" si="447"/>
        <v>45383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>
        <f t="shared" si="448"/>
        <v>45167</v>
      </c>
      <c r="B1118" s="69">
        <f t="shared" ca="1" si="433"/>
        <v>1576.0191829999999</v>
      </c>
      <c r="C1118" s="6">
        <f t="shared" si="434"/>
        <v>1000</v>
      </c>
      <c r="D1118" s="12">
        <f ca="1">IF(A1118&lt;$B$1,VLOOKUP(A1118,[1]DI!$A$4:$B$15000,2,FALSE),0)</f>
        <v>0.13150000000000001</v>
      </c>
      <c r="E1118" s="13">
        <f t="shared" ca="1" si="435"/>
        <v>1.0004903700000001</v>
      </c>
      <c r="F1118" s="13">
        <f ca="1">(TRUNC(PRODUCT($E$12:$E1117),16))</f>
        <v>1.2847752346974399</v>
      </c>
      <c r="G1118" s="13">
        <f t="shared" si="436"/>
        <v>1</v>
      </c>
      <c r="H1118" s="13">
        <f t="shared" ca="1" si="437"/>
        <v>1.2847752299999999</v>
      </c>
      <c r="I1118" s="12">
        <f t="shared" si="449"/>
        <v>7.0000000000000007E-2</v>
      </c>
      <c r="J1118" s="34">
        <f t="shared" si="438"/>
        <v>44061</v>
      </c>
      <c r="K1118" s="2">
        <f t="shared" si="439"/>
        <v>761</v>
      </c>
      <c r="L1118" s="17">
        <f t="shared" si="440"/>
        <v>761</v>
      </c>
      <c r="M1118" s="11">
        <f t="shared" si="441"/>
        <v>1.2266886429999999</v>
      </c>
      <c r="N1118" s="11">
        <f t="shared" ca="1" si="442"/>
        <v>1.5760191830000001</v>
      </c>
      <c r="O1118" s="17">
        <f t="shared" si="443"/>
        <v>0</v>
      </c>
      <c r="P1118" s="13">
        <f t="shared" ca="1" si="444"/>
        <v>576.019183</v>
      </c>
      <c r="Q1118" s="20">
        <f t="shared" si="450"/>
        <v>0</v>
      </c>
      <c r="R1118" s="13">
        <f t="shared" si="445"/>
        <v>0</v>
      </c>
      <c r="S1118" s="4" t="str">
        <f t="shared" si="446"/>
        <v>A+J=</v>
      </c>
      <c r="T1118" s="34">
        <f t="shared" si="447"/>
        <v>45383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>
        <f t="shared" si="448"/>
        <v>45168</v>
      </c>
      <c r="B1119" s="69">
        <f t="shared" ca="1" si="433"/>
        <v>1577.2154270000001</v>
      </c>
      <c r="C1119" s="6">
        <f t="shared" si="434"/>
        <v>1000</v>
      </c>
      <c r="D1119" s="12">
        <f ca="1">IF(A1119&lt;$B$1,VLOOKUP(A1119,[1]DI!$A$4:$B$15000,2,FALSE),0)</f>
        <v>0.13150000000000001</v>
      </c>
      <c r="E1119" s="13">
        <f t="shared" ca="1" si="435"/>
        <v>1.0004903700000001</v>
      </c>
      <c r="F1119" s="13">
        <f ca="1">(TRUNC(PRODUCT($E$12:$E1118),16))</f>
        <v>1.2854052499292701</v>
      </c>
      <c r="G1119" s="13">
        <f t="shared" si="436"/>
        <v>1</v>
      </c>
      <c r="H1119" s="13">
        <f t="shared" ca="1" si="437"/>
        <v>1.2854052499999999</v>
      </c>
      <c r="I1119" s="12">
        <f t="shared" si="449"/>
        <v>7.0000000000000007E-2</v>
      </c>
      <c r="J1119" s="34">
        <f t="shared" si="438"/>
        <v>44061</v>
      </c>
      <c r="K1119" s="2">
        <f t="shared" si="439"/>
        <v>762</v>
      </c>
      <c r="L1119" s="17">
        <f t="shared" si="440"/>
        <v>762</v>
      </c>
      <c r="M1119" s="11">
        <f t="shared" si="441"/>
        <v>1.2270180369999999</v>
      </c>
      <c r="N1119" s="11">
        <f t="shared" ca="1" si="442"/>
        <v>1.5772154270000001</v>
      </c>
      <c r="O1119" s="17">
        <f t="shared" si="443"/>
        <v>0</v>
      </c>
      <c r="P1119" s="13">
        <f t="shared" ca="1" si="444"/>
        <v>577.21542699999998</v>
      </c>
      <c r="Q1119" s="20">
        <f t="shared" si="450"/>
        <v>0</v>
      </c>
      <c r="R1119" s="13">
        <f t="shared" si="445"/>
        <v>0</v>
      </c>
      <c r="S1119" s="4" t="str">
        <f t="shared" si="446"/>
        <v>A+J=</v>
      </c>
      <c r="T1119" s="34">
        <f t="shared" si="447"/>
        <v>45383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>
        <f t="shared" si="448"/>
        <v>45169</v>
      </c>
      <c r="B1120" s="69">
        <f t="shared" ca="1" si="433"/>
        <v>1578.412566</v>
      </c>
      <c r="C1120" s="6">
        <f t="shared" si="434"/>
        <v>1000</v>
      </c>
      <c r="D1120" s="12">
        <f ca="1">IF(A1120&lt;$B$1,VLOOKUP(A1120,[1]DI!$A$4:$B$15000,2,FALSE),0)</f>
        <v>0.13150000000000001</v>
      </c>
      <c r="E1120" s="13">
        <f t="shared" ca="1" si="435"/>
        <v>1.0004903700000001</v>
      </c>
      <c r="F1120" s="13">
        <f ca="1">(TRUNC(PRODUCT($E$12:$E1119),16))</f>
        <v>1.28603557410168</v>
      </c>
      <c r="G1120" s="13">
        <f t="shared" si="436"/>
        <v>1</v>
      </c>
      <c r="H1120" s="13">
        <f t="shared" ca="1" si="437"/>
        <v>1.2860355699999999</v>
      </c>
      <c r="I1120" s="12">
        <f t="shared" si="449"/>
        <v>7.0000000000000007E-2</v>
      </c>
      <c r="J1120" s="34">
        <f t="shared" si="438"/>
        <v>44061</v>
      </c>
      <c r="K1120" s="2">
        <f t="shared" si="439"/>
        <v>763</v>
      </c>
      <c r="L1120" s="17">
        <f t="shared" si="440"/>
        <v>763</v>
      </c>
      <c r="M1120" s="11">
        <f t="shared" si="441"/>
        <v>1.2273475190000001</v>
      </c>
      <c r="N1120" s="11">
        <f t="shared" ca="1" si="442"/>
        <v>1.5784125659999999</v>
      </c>
      <c r="O1120" s="17">
        <f t="shared" si="443"/>
        <v>0</v>
      </c>
      <c r="P1120" s="13">
        <f t="shared" ca="1" si="444"/>
        <v>578.41256599999997</v>
      </c>
      <c r="Q1120" s="20">
        <f t="shared" si="450"/>
        <v>0</v>
      </c>
      <c r="R1120" s="13">
        <f t="shared" si="445"/>
        <v>0</v>
      </c>
      <c r="S1120" s="4" t="str">
        <f t="shared" si="446"/>
        <v>A+J=</v>
      </c>
      <c r="T1120" s="34">
        <f t="shared" si="447"/>
        <v>45383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>
        <f t="shared" si="448"/>
        <v>45170</v>
      </c>
      <c r="B1121" s="69">
        <f t="shared" ca="1" si="433"/>
        <v>1579.6106279999999</v>
      </c>
      <c r="C1121" s="6">
        <f t="shared" si="434"/>
        <v>1000</v>
      </c>
      <c r="D1121" s="12">
        <f ca="1">IF(A1121&lt;$B$1,VLOOKUP(A1121,[1]DI!$A$4:$B$15000,2,FALSE),0)</f>
        <v>0.13150000000000001</v>
      </c>
      <c r="E1121" s="13">
        <f t="shared" ca="1" si="435"/>
        <v>1.0004903700000001</v>
      </c>
      <c r="F1121" s="13">
        <f ca="1">(TRUNC(PRODUCT($E$12:$E1120),16))</f>
        <v>1.2866662073661499</v>
      </c>
      <c r="G1121" s="13">
        <f t="shared" si="436"/>
        <v>1</v>
      </c>
      <c r="H1121" s="13">
        <f t="shared" ca="1" si="437"/>
        <v>1.2866662099999999</v>
      </c>
      <c r="I1121" s="12">
        <f t="shared" si="449"/>
        <v>7.0000000000000007E-2</v>
      </c>
      <c r="J1121" s="34">
        <f t="shared" si="438"/>
        <v>44061</v>
      </c>
      <c r="K1121" s="2">
        <f t="shared" si="439"/>
        <v>764</v>
      </c>
      <c r="L1121" s="17">
        <f t="shared" si="440"/>
        <v>764</v>
      </c>
      <c r="M1121" s="11">
        <f t="shared" si="441"/>
        <v>1.22767709</v>
      </c>
      <c r="N1121" s="11">
        <f t="shared" ca="1" si="442"/>
        <v>1.579610628</v>
      </c>
      <c r="O1121" s="17">
        <f t="shared" si="443"/>
        <v>0</v>
      </c>
      <c r="P1121" s="13">
        <f t="shared" ca="1" si="444"/>
        <v>579.61062800000002</v>
      </c>
      <c r="Q1121" s="20">
        <f t="shared" si="450"/>
        <v>0</v>
      </c>
      <c r="R1121" s="13">
        <f t="shared" si="445"/>
        <v>0</v>
      </c>
      <c r="S1121" s="4" t="str">
        <f t="shared" si="446"/>
        <v>A+J=</v>
      </c>
      <c r="T1121" s="34">
        <f t="shared" si="447"/>
        <v>45383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>
        <f t="shared" si="448"/>
        <v>45171</v>
      </c>
      <c r="B1122" s="69">
        <f t="shared" ca="1" si="433"/>
        <v>1580.8095880000001</v>
      </c>
      <c r="C1122" s="6">
        <f t="shared" si="434"/>
        <v>1000</v>
      </c>
      <c r="D1122" s="12">
        <f ca="1">IF(A1122&lt;$B$1,VLOOKUP(A1122,[1]DI!$A$4:$B$15000,2,FALSE),0)</f>
        <v>0</v>
      </c>
      <c r="E1122" s="13">
        <f t="shared" ca="1" si="435"/>
        <v>1</v>
      </c>
      <c r="F1122" s="13">
        <f ca="1">(TRUNC(PRODUCT($E$12:$E1121),16))</f>
        <v>1.28729714987426</v>
      </c>
      <c r="G1122" s="13">
        <f t="shared" si="436"/>
        <v>1</v>
      </c>
      <c r="H1122" s="13">
        <f t="shared" ca="1" si="437"/>
        <v>1.2872971499999999</v>
      </c>
      <c r="I1122" s="12">
        <f t="shared" si="449"/>
        <v>7.0000000000000007E-2</v>
      </c>
      <c r="J1122" s="34">
        <f t="shared" si="438"/>
        <v>44061</v>
      </c>
      <c r="K1122" s="2">
        <f t="shared" si="439"/>
        <v>764</v>
      </c>
      <c r="L1122" s="17">
        <f t="shared" si="440"/>
        <v>765</v>
      </c>
      <c r="M1122" s="11">
        <f t="shared" si="441"/>
        <v>1.228006749</v>
      </c>
      <c r="N1122" s="11">
        <f t="shared" ca="1" si="442"/>
        <v>1.5808095879999999</v>
      </c>
      <c r="O1122" s="17">
        <f t="shared" si="443"/>
        <v>0</v>
      </c>
      <c r="P1122" s="13">
        <f t="shared" ca="1" si="444"/>
        <v>580.80958799999996</v>
      </c>
      <c r="Q1122" s="20">
        <f t="shared" si="450"/>
        <v>0</v>
      </c>
      <c r="R1122" s="13">
        <f t="shared" si="445"/>
        <v>0</v>
      </c>
      <c r="S1122" s="4" t="str">
        <f t="shared" si="446"/>
        <v>A+J=</v>
      </c>
      <c r="T1122" s="34">
        <f t="shared" si="447"/>
        <v>45383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>
        <f t="shared" si="448"/>
        <v>45172</v>
      </c>
      <c r="B1123" s="69">
        <f t="shared" ca="1" si="433"/>
        <v>1580.8095880000001</v>
      </c>
      <c r="C1123" s="6">
        <f t="shared" si="434"/>
        <v>1000</v>
      </c>
      <c r="D1123" s="12">
        <f ca="1">IF(A1123&lt;$B$1,VLOOKUP(A1123,[1]DI!$A$4:$B$15000,2,FALSE),0)</f>
        <v>0</v>
      </c>
      <c r="E1123" s="13">
        <f t="shared" ca="1" si="435"/>
        <v>1</v>
      </c>
      <c r="F1123" s="13">
        <f ca="1">(TRUNC(PRODUCT($E$12:$E1122),16))</f>
        <v>1.28729714987426</v>
      </c>
      <c r="G1123" s="13">
        <f t="shared" si="436"/>
        <v>1</v>
      </c>
      <c r="H1123" s="13">
        <f t="shared" ca="1" si="437"/>
        <v>1.2872971499999999</v>
      </c>
      <c r="I1123" s="12">
        <f t="shared" si="449"/>
        <v>7.0000000000000007E-2</v>
      </c>
      <c r="J1123" s="34">
        <f t="shared" si="438"/>
        <v>44061</v>
      </c>
      <c r="K1123" s="2">
        <f t="shared" si="439"/>
        <v>764</v>
      </c>
      <c r="L1123" s="17">
        <f t="shared" si="440"/>
        <v>765</v>
      </c>
      <c r="M1123" s="11">
        <f t="shared" si="441"/>
        <v>1.228006749</v>
      </c>
      <c r="N1123" s="11">
        <f t="shared" ca="1" si="442"/>
        <v>1.5808095879999999</v>
      </c>
      <c r="O1123" s="17">
        <f t="shared" si="443"/>
        <v>0</v>
      </c>
      <c r="P1123" s="13">
        <f t="shared" ca="1" si="444"/>
        <v>580.80958799999996</v>
      </c>
      <c r="Q1123" s="20">
        <f t="shared" si="450"/>
        <v>0</v>
      </c>
      <c r="R1123" s="13">
        <f t="shared" si="445"/>
        <v>0</v>
      </c>
      <c r="S1123" s="4" t="str">
        <f t="shared" si="446"/>
        <v>A+J=</v>
      </c>
      <c r="T1123" s="34">
        <f t="shared" si="447"/>
        <v>45383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>
        <f t="shared" si="448"/>
        <v>45173</v>
      </c>
      <c r="B1124" s="69">
        <f t="shared" ca="1" si="433"/>
        <v>1580.8095880000001</v>
      </c>
      <c r="C1124" s="6">
        <f t="shared" si="434"/>
        <v>1000</v>
      </c>
      <c r="D1124" s="12">
        <f ca="1">IF(A1124&lt;$B$1,VLOOKUP(A1124,[1]DI!$A$4:$B$15000,2,FALSE),0)</f>
        <v>0.13150000000000001</v>
      </c>
      <c r="E1124" s="13">
        <f t="shared" ca="1" si="435"/>
        <v>1.0004903700000001</v>
      </c>
      <c r="F1124" s="13">
        <f ca="1">(TRUNC(PRODUCT($E$12:$E1123),16))</f>
        <v>1.28729714987426</v>
      </c>
      <c r="G1124" s="13">
        <f t="shared" si="436"/>
        <v>1</v>
      </c>
      <c r="H1124" s="13">
        <f t="shared" ca="1" si="437"/>
        <v>1.2872971499999999</v>
      </c>
      <c r="I1124" s="12">
        <f t="shared" si="449"/>
        <v>7.0000000000000007E-2</v>
      </c>
      <c r="J1124" s="34">
        <f t="shared" si="438"/>
        <v>44061</v>
      </c>
      <c r="K1124" s="2">
        <f t="shared" si="439"/>
        <v>765</v>
      </c>
      <c r="L1124" s="17">
        <f t="shared" si="440"/>
        <v>765</v>
      </c>
      <c r="M1124" s="11">
        <f t="shared" si="441"/>
        <v>1.228006749</v>
      </c>
      <c r="N1124" s="11">
        <f t="shared" ca="1" si="442"/>
        <v>1.5808095879999999</v>
      </c>
      <c r="O1124" s="17">
        <f t="shared" si="443"/>
        <v>0</v>
      </c>
      <c r="P1124" s="13">
        <f t="shared" ca="1" si="444"/>
        <v>580.80958799999996</v>
      </c>
      <c r="Q1124" s="20">
        <f t="shared" si="450"/>
        <v>0</v>
      </c>
      <c r="R1124" s="13">
        <f t="shared" si="445"/>
        <v>0</v>
      </c>
      <c r="S1124" s="4" t="str">
        <f t="shared" si="446"/>
        <v>A+J=</v>
      </c>
      <c r="T1124" s="34">
        <f t="shared" si="447"/>
        <v>45383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>
        <f t="shared" si="448"/>
        <v>45174</v>
      </c>
      <c r="B1125" s="69">
        <f t="shared" ca="1" si="433"/>
        <v>1582.0094589999999</v>
      </c>
      <c r="C1125" s="6">
        <f t="shared" si="434"/>
        <v>1000</v>
      </c>
      <c r="D1125" s="12">
        <f ca="1">IF(A1125&lt;$B$1,VLOOKUP(A1125,[1]DI!$A$4:$B$15000,2,FALSE),0)</f>
        <v>0.13150000000000001</v>
      </c>
      <c r="E1125" s="13">
        <f t="shared" ca="1" si="435"/>
        <v>1.0004903700000001</v>
      </c>
      <c r="F1125" s="13">
        <f ca="1">(TRUNC(PRODUCT($E$12:$E1124),16))</f>
        <v>1.28792840177764</v>
      </c>
      <c r="G1125" s="13">
        <f t="shared" si="436"/>
        <v>1</v>
      </c>
      <c r="H1125" s="13">
        <f t="shared" ca="1" si="437"/>
        <v>1.2879284</v>
      </c>
      <c r="I1125" s="12">
        <f t="shared" si="449"/>
        <v>7.0000000000000007E-2</v>
      </c>
      <c r="J1125" s="34">
        <f t="shared" si="438"/>
        <v>44061</v>
      </c>
      <c r="K1125" s="2">
        <f t="shared" si="439"/>
        <v>766</v>
      </c>
      <c r="L1125" s="17">
        <f t="shared" si="440"/>
        <v>766</v>
      </c>
      <c r="M1125" s="11">
        <f t="shared" si="441"/>
        <v>1.2283364969999999</v>
      </c>
      <c r="N1125" s="11">
        <f t="shared" ca="1" si="442"/>
        <v>1.582009459</v>
      </c>
      <c r="O1125" s="17">
        <f t="shared" si="443"/>
        <v>0</v>
      </c>
      <c r="P1125" s="13">
        <f t="shared" ca="1" si="444"/>
        <v>582.00945899999999</v>
      </c>
      <c r="Q1125" s="20">
        <f t="shared" si="450"/>
        <v>0</v>
      </c>
      <c r="R1125" s="13">
        <f t="shared" si="445"/>
        <v>0</v>
      </c>
      <c r="S1125" s="4" t="str">
        <f t="shared" si="446"/>
        <v>A+J=</v>
      </c>
      <c r="T1125" s="34">
        <f t="shared" si="447"/>
        <v>45383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>
        <f t="shared" si="448"/>
        <v>45175</v>
      </c>
      <c r="B1126" s="69">
        <f t="shared" ca="1" si="433"/>
        <v>1583.210241</v>
      </c>
      <c r="C1126" s="6">
        <f t="shared" si="434"/>
        <v>1000</v>
      </c>
      <c r="D1126" s="12">
        <f ca="1">IF(A1126&lt;$B$1,VLOOKUP(A1126,[1]DI!$A$4:$B$15000,2,FALSE),0)</f>
        <v>0.13150000000000001</v>
      </c>
      <c r="E1126" s="13">
        <f t="shared" ca="1" si="435"/>
        <v>1.0004903700000001</v>
      </c>
      <c r="F1126" s="13">
        <f ca="1">(TRUNC(PRODUCT($E$12:$E1125),16))</f>
        <v>1.28855996322802</v>
      </c>
      <c r="G1126" s="13">
        <f t="shared" si="436"/>
        <v>1</v>
      </c>
      <c r="H1126" s="13">
        <f t="shared" ca="1" si="437"/>
        <v>1.2885599599999999</v>
      </c>
      <c r="I1126" s="12">
        <f t="shared" si="449"/>
        <v>7.0000000000000007E-2</v>
      </c>
      <c r="J1126" s="34">
        <f t="shared" si="438"/>
        <v>44061</v>
      </c>
      <c r="K1126" s="2">
        <f t="shared" si="439"/>
        <v>767</v>
      </c>
      <c r="L1126" s="17">
        <f t="shared" si="440"/>
        <v>767</v>
      </c>
      <c r="M1126" s="11">
        <f t="shared" si="441"/>
        <v>1.2286663330000001</v>
      </c>
      <c r="N1126" s="11">
        <f t="shared" ca="1" si="442"/>
        <v>1.583210241</v>
      </c>
      <c r="O1126" s="17">
        <f t="shared" si="443"/>
        <v>0</v>
      </c>
      <c r="P1126" s="13">
        <f t="shared" ca="1" si="444"/>
        <v>583.210241</v>
      </c>
      <c r="Q1126" s="20">
        <f t="shared" si="450"/>
        <v>0</v>
      </c>
      <c r="R1126" s="13">
        <f t="shared" si="445"/>
        <v>0</v>
      </c>
      <c r="S1126" s="4" t="str">
        <f t="shared" si="446"/>
        <v>A+J=</v>
      </c>
      <c r="T1126" s="34">
        <f t="shared" si="447"/>
        <v>45383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>
        <f t="shared" si="448"/>
        <v>45176</v>
      </c>
      <c r="B1127" s="69">
        <f t="shared" ca="1" si="433"/>
        <v>1584.4119350000001</v>
      </c>
      <c r="C1127" s="6">
        <f t="shared" si="434"/>
        <v>1000</v>
      </c>
      <c r="D1127" s="12">
        <f ca="1">IF(A1127&lt;$B$1,VLOOKUP(A1127,[1]DI!$A$4:$B$15000,2,FALSE),0)</f>
        <v>0</v>
      </c>
      <c r="E1127" s="13">
        <f t="shared" ca="1" si="435"/>
        <v>1</v>
      </c>
      <c r="F1127" s="13">
        <f ca="1">(TRUNC(PRODUCT($E$12:$E1126),16))</f>
        <v>1.28919183437719</v>
      </c>
      <c r="G1127" s="13">
        <f t="shared" si="436"/>
        <v>1</v>
      </c>
      <c r="H1127" s="13">
        <f t="shared" ca="1" si="437"/>
        <v>1.28919183</v>
      </c>
      <c r="I1127" s="12">
        <f t="shared" si="449"/>
        <v>7.0000000000000007E-2</v>
      </c>
      <c r="J1127" s="34">
        <f t="shared" si="438"/>
        <v>44061</v>
      </c>
      <c r="K1127" s="2">
        <f t="shared" si="439"/>
        <v>767</v>
      </c>
      <c r="L1127" s="17">
        <f t="shared" si="440"/>
        <v>768</v>
      </c>
      <c r="M1127" s="11">
        <f t="shared" si="441"/>
        <v>1.228996258</v>
      </c>
      <c r="N1127" s="11">
        <f t="shared" ca="1" si="442"/>
        <v>1.5844119350000001</v>
      </c>
      <c r="O1127" s="17">
        <f t="shared" si="443"/>
        <v>0</v>
      </c>
      <c r="P1127" s="13">
        <f t="shared" ca="1" si="444"/>
        <v>584.41193499999997</v>
      </c>
      <c r="Q1127" s="20">
        <f t="shared" si="450"/>
        <v>0</v>
      </c>
      <c r="R1127" s="13">
        <f t="shared" si="445"/>
        <v>0</v>
      </c>
      <c r="S1127" s="4" t="str">
        <f t="shared" si="446"/>
        <v>A+J=</v>
      </c>
      <c r="T1127" s="34">
        <f t="shared" si="447"/>
        <v>45383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>
        <f t="shared" si="448"/>
        <v>45177</v>
      </c>
      <c r="B1128" s="69">
        <f t="shared" ca="1" si="433"/>
        <v>1584.4119350000001</v>
      </c>
      <c r="C1128" s="6">
        <f t="shared" si="434"/>
        <v>1000</v>
      </c>
      <c r="D1128" s="12">
        <f ca="1">IF(A1128&lt;$B$1,VLOOKUP(A1128,[1]DI!$A$4:$B$15000,2,FALSE),0)</f>
        <v>0.13150000000000001</v>
      </c>
      <c r="E1128" s="13">
        <f t="shared" ca="1" si="435"/>
        <v>1.0004903700000001</v>
      </c>
      <c r="F1128" s="13">
        <f ca="1">(TRUNC(PRODUCT($E$12:$E1127),16))</f>
        <v>1.28919183437719</v>
      </c>
      <c r="G1128" s="13">
        <f t="shared" si="436"/>
        <v>1</v>
      </c>
      <c r="H1128" s="13">
        <f t="shared" ca="1" si="437"/>
        <v>1.28919183</v>
      </c>
      <c r="I1128" s="12">
        <f t="shared" si="449"/>
        <v>7.0000000000000007E-2</v>
      </c>
      <c r="J1128" s="34">
        <f t="shared" si="438"/>
        <v>44061</v>
      </c>
      <c r="K1128" s="2">
        <f t="shared" si="439"/>
        <v>768</v>
      </c>
      <c r="L1128" s="17">
        <f t="shared" si="440"/>
        <v>768</v>
      </c>
      <c r="M1128" s="11">
        <f t="shared" si="441"/>
        <v>1.228996258</v>
      </c>
      <c r="N1128" s="11">
        <f t="shared" ca="1" si="442"/>
        <v>1.5844119350000001</v>
      </c>
      <c r="O1128" s="17">
        <f t="shared" si="443"/>
        <v>0</v>
      </c>
      <c r="P1128" s="13">
        <f t="shared" ca="1" si="444"/>
        <v>584.41193499999997</v>
      </c>
      <c r="Q1128" s="20">
        <f t="shared" si="450"/>
        <v>0</v>
      </c>
      <c r="R1128" s="13">
        <f t="shared" si="445"/>
        <v>0</v>
      </c>
      <c r="S1128" s="4" t="str">
        <f t="shared" si="446"/>
        <v>A+J=</v>
      </c>
      <c r="T1128" s="34">
        <f t="shared" si="447"/>
        <v>45383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>
        <f t="shared" si="448"/>
        <v>45178</v>
      </c>
      <c r="B1129" s="69">
        <f t="shared" ca="1" si="433"/>
        <v>1585.6145529999999</v>
      </c>
      <c r="C1129" s="6">
        <f t="shared" si="434"/>
        <v>1000</v>
      </c>
      <c r="D1129" s="12">
        <f ca="1">IF(A1129&lt;$B$1,VLOOKUP(A1129,[1]DI!$A$4:$B$15000,2,FALSE),0)</f>
        <v>0</v>
      </c>
      <c r="E1129" s="13">
        <f t="shared" ca="1" si="435"/>
        <v>1</v>
      </c>
      <c r="F1129" s="13">
        <f ca="1">(TRUNC(PRODUCT($E$12:$E1128),16))</f>
        <v>1.28982401537702</v>
      </c>
      <c r="G1129" s="13">
        <f t="shared" si="436"/>
        <v>1</v>
      </c>
      <c r="H1129" s="13">
        <f t="shared" ca="1" si="437"/>
        <v>1.28982402</v>
      </c>
      <c r="I1129" s="12">
        <f t="shared" si="449"/>
        <v>7.0000000000000007E-2</v>
      </c>
      <c r="J1129" s="34">
        <f t="shared" si="438"/>
        <v>44061</v>
      </c>
      <c r="K1129" s="2">
        <f t="shared" si="439"/>
        <v>768</v>
      </c>
      <c r="L1129" s="17">
        <f t="shared" si="440"/>
        <v>769</v>
      </c>
      <c r="M1129" s="11">
        <f t="shared" si="441"/>
        <v>1.2293262709999999</v>
      </c>
      <c r="N1129" s="11">
        <f t="shared" ca="1" si="442"/>
        <v>1.5856145530000001</v>
      </c>
      <c r="O1129" s="17">
        <f t="shared" si="443"/>
        <v>0</v>
      </c>
      <c r="P1129" s="13">
        <f t="shared" ca="1" si="444"/>
        <v>585.614553</v>
      </c>
      <c r="Q1129" s="20">
        <f t="shared" si="450"/>
        <v>0</v>
      </c>
      <c r="R1129" s="13">
        <f t="shared" si="445"/>
        <v>0</v>
      </c>
      <c r="S1129" s="4" t="str">
        <f t="shared" si="446"/>
        <v>A+J=</v>
      </c>
      <c r="T1129" s="34">
        <f t="shared" si="447"/>
        <v>45383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>
        <f t="shared" si="448"/>
        <v>45179</v>
      </c>
      <c r="B1130" s="69">
        <f t="shared" ca="1" si="433"/>
        <v>1585.6145529999999</v>
      </c>
      <c r="C1130" s="6">
        <f t="shared" si="434"/>
        <v>1000</v>
      </c>
      <c r="D1130" s="12">
        <f ca="1">IF(A1130&lt;$B$1,VLOOKUP(A1130,[1]DI!$A$4:$B$15000,2,FALSE),0)</f>
        <v>0</v>
      </c>
      <c r="E1130" s="13">
        <f t="shared" ca="1" si="435"/>
        <v>1</v>
      </c>
      <c r="F1130" s="13">
        <f ca="1">(TRUNC(PRODUCT($E$12:$E1129),16))</f>
        <v>1.28982401537702</v>
      </c>
      <c r="G1130" s="13">
        <f t="shared" si="436"/>
        <v>1</v>
      </c>
      <c r="H1130" s="13">
        <f t="shared" ca="1" si="437"/>
        <v>1.28982402</v>
      </c>
      <c r="I1130" s="12">
        <f t="shared" si="449"/>
        <v>7.0000000000000007E-2</v>
      </c>
      <c r="J1130" s="34">
        <f t="shared" si="438"/>
        <v>44061</v>
      </c>
      <c r="K1130" s="2">
        <f t="shared" si="439"/>
        <v>768</v>
      </c>
      <c r="L1130" s="17">
        <f t="shared" si="440"/>
        <v>769</v>
      </c>
      <c r="M1130" s="11">
        <f t="shared" si="441"/>
        <v>1.2293262709999999</v>
      </c>
      <c r="N1130" s="11">
        <f t="shared" ca="1" si="442"/>
        <v>1.5856145530000001</v>
      </c>
      <c r="O1130" s="17">
        <f t="shared" si="443"/>
        <v>0</v>
      </c>
      <c r="P1130" s="13">
        <f t="shared" ca="1" si="444"/>
        <v>585.614553</v>
      </c>
      <c r="Q1130" s="20">
        <f t="shared" si="450"/>
        <v>0</v>
      </c>
      <c r="R1130" s="13">
        <f t="shared" si="445"/>
        <v>0</v>
      </c>
      <c r="S1130" s="4" t="str">
        <f t="shared" si="446"/>
        <v>A+J=</v>
      </c>
      <c r="T1130" s="34">
        <f t="shared" si="447"/>
        <v>45383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>
        <f t="shared" si="448"/>
        <v>45180</v>
      </c>
      <c r="B1131" s="69">
        <f t="shared" ca="1" si="433"/>
        <v>1585.6145529999999</v>
      </c>
      <c r="C1131" s="6">
        <f t="shared" si="434"/>
        <v>1000</v>
      </c>
      <c r="D1131" s="12">
        <f ca="1">IF(A1131&lt;$B$1,VLOOKUP(A1131,[1]DI!$A$4:$B$15000,2,FALSE),0)</f>
        <v>0.13150000000000001</v>
      </c>
      <c r="E1131" s="13">
        <f t="shared" ca="1" si="435"/>
        <v>1.0004903700000001</v>
      </c>
      <c r="F1131" s="13">
        <f ca="1">(TRUNC(PRODUCT($E$12:$E1130),16))</f>
        <v>1.28982401537702</v>
      </c>
      <c r="G1131" s="13">
        <f t="shared" si="436"/>
        <v>1</v>
      </c>
      <c r="H1131" s="13">
        <f t="shared" ca="1" si="437"/>
        <v>1.28982402</v>
      </c>
      <c r="I1131" s="12">
        <f t="shared" si="449"/>
        <v>7.0000000000000007E-2</v>
      </c>
      <c r="J1131" s="34">
        <f t="shared" si="438"/>
        <v>44061</v>
      </c>
      <c r="K1131" s="2">
        <f t="shared" si="439"/>
        <v>769</v>
      </c>
      <c r="L1131" s="17">
        <f t="shared" si="440"/>
        <v>769</v>
      </c>
      <c r="M1131" s="11">
        <f t="shared" si="441"/>
        <v>1.2293262709999999</v>
      </c>
      <c r="N1131" s="11">
        <f t="shared" ca="1" si="442"/>
        <v>1.5856145530000001</v>
      </c>
      <c r="O1131" s="17">
        <f t="shared" si="443"/>
        <v>0</v>
      </c>
      <c r="P1131" s="13">
        <f t="shared" ca="1" si="444"/>
        <v>585.614553</v>
      </c>
      <c r="Q1131" s="20">
        <f t="shared" si="450"/>
        <v>0</v>
      </c>
      <c r="R1131" s="13">
        <f t="shared" si="445"/>
        <v>0</v>
      </c>
      <c r="S1131" s="4" t="str">
        <f t="shared" si="446"/>
        <v>A+J=</v>
      </c>
      <c r="T1131" s="34">
        <f t="shared" si="447"/>
        <v>45383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>
        <f t="shared" si="448"/>
        <v>45181</v>
      </c>
      <c r="B1132" s="69">
        <f t="shared" ca="1" si="433"/>
        <v>1586.8180729999999</v>
      </c>
      <c r="C1132" s="6">
        <f t="shared" si="434"/>
        <v>1000</v>
      </c>
      <c r="D1132" s="12">
        <f ca="1">IF(A1132&lt;$B$1,VLOOKUP(A1132,[1]DI!$A$4:$B$15000,2,FALSE),0)</f>
        <v>0.13150000000000001</v>
      </c>
      <c r="E1132" s="13">
        <f t="shared" ca="1" si="435"/>
        <v>1.0004903700000001</v>
      </c>
      <c r="F1132" s="13">
        <f ca="1">(TRUNC(PRODUCT($E$12:$E1131),16))</f>
        <v>1.29045650637944</v>
      </c>
      <c r="G1132" s="13">
        <f t="shared" si="436"/>
        <v>1</v>
      </c>
      <c r="H1132" s="13">
        <f t="shared" ca="1" si="437"/>
        <v>1.2904565100000001</v>
      </c>
      <c r="I1132" s="12">
        <f t="shared" si="449"/>
        <v>7.0000000000000007E-2</v>
      </c>
      <c r="J1132" s="34">
        <f t="shared" si="438"/>
        <v>44061</v>
      </c>
      <c r="K1132" s="2">
        <f t="shared" si="439"/>
        <v>770</v>
      </c>
      <c r="L1132" s="17">
        <f t="shared" si="440"/>
        <v>770</v>
      </c>
      <c r="M1132" s="11">
        <f t="shared" si="441"/>
        <v>1.2296563739999999</v>
      </c>
      <c r="N1132" s="11">
        <f t="shared" ca="1" si="442"/>
        <v>1.5868180730000001</v>
      </c>
      <c r="O1132" s="17">
        <f t="shared" si="443"/>
        <v>0</v>
      </c>
      <c r="P1132" s="13">
        <f t="shared" ca="1" si="444"/>
        <v>586.81807300000003</v>
      </c>
      <c r="Q1132" s="20">
        <f t="shared" si="450"/>
        <v>0</v>
      </c>
      <c r="R1132" s="13">
        <f t="shared" si="445"/>
        <v>0</v>
      </c>
      <c r="S1132" s="4" t="str">
        <f t="shared" si="446"/>
        <v>A+J=</v>
      </c>
      <c r="T1132" s="34">
        <f t="shared" si="447"/>
        <v>45383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>
        <f t="shared" si="448"/>
        <v>45182</v>
      </c>
      <c r="B1133" s="69">
        <f t="shared" ca="1" si="433"/>
        <v>1588.022504</v>
      </c>
      <c r="C1133" s="6">
        <f t="shared" si="434"/>
        <v>1000</v>
      </c>
      <c r="D1133" s="12">
        <f ca="1">IF(A1133&lt;$B$1,VLOOKUP(A1133,[1]DI!$A$4:$B$15000,2,FALSE),0)</f>
        <v>0.13150000000000001</v>
      </c>
      <c r="E1133" s="13">
        <f t="shared" ca="1" si="435"/>
        <v>1.0004903700000001</v>
      </c>
      <c r="F1133" s="13">
        <f ca="1">(TRUNC(PRODUCT($E$12:$E1132),16))</f>
        <v>1.29108930753647</v>
      </c>
      <c r="G1133" s="13">
        <f t="shared" si="436"/>
        <v>1</v>
      </c>
      <c r="H1133" s="13">
        <f t="shared" ca="1" si="437"/>
        <v>1.29108931</v>
      </c>
      <c r="I1133" s="12">
        <f t="shared" si="449"/>
        <v>7.0000000000000007E-2</v>
      </c>
      <c r="J1133" s="34">
        <f t="shared" si="438"/>
        <v>44061</v>
      </c>
      <c r="K1133" s="2">
        <f t="shared" si="439"/>
        <v>771</v>
      </c>
      <c r="L1133" s="17">
        <f t="shared" si="440"/>
        <v>771</v>
      </c>
      <c r="M1133" s="11">
        <f t="shared" si="441"/>
        <v>1.2299865640000001</v>
      </c>
      <c r="N1133" s="11">
        <f t="shared" ca="1" si="442"/>
        <v>1.588022504</v>
      </c>
      <c r="O1133" s="17">
        <f t="shared" si="443"/>
        <v>0</v>
      </c>
      <c r="P1133" s="13">
        <f t="shared" ca="1" si="444"/>
        <v>588.02250400000003</v>
      </c>
      <c r="Q1133" s="20">
        <f t="shared" si="450"/>
        <v>0</v>
      </c>
      <c r="R1133" s="13">
        <f t="shared" si="445"/>
        <v>0</v>
      </c>
      <c r="S1133" s="4" t="str">
        <f t="shared" si="446"/>
        <v>A+J=</v>
      </c>
      <c r="T1133" s="34">
        <f t="shared" si="447"/>
        <v>45383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>
        <f t="shared" si="448"/>
        <v>45183</v>
      </c>
      <c r="B1134" s="69">
        <f t="shared" ca="1" si="433"/>
        <v>1589.2278510000001</v>
      </c>
      <c r="C1134" s="6">
        <f t="shared" si="434"/>
        <v>1000</v>
      </c>
      <c r="D1134" s="12">
        <f ca="1">IF(A1134&lt;$B$1,VLOOKUP(A1134,[1]DI!$A$4:$B$15000,2,FALSE),0)</f>
        <v>0.13150000000000001</v>
      </c>
      <c r="E1134" s="13">
        <f t="shared" ca="1" si="435"/>
        <v>1.0004903700000001</v>
      </c>
      <c r="F1134" s="13">
        <f ca="1">(TRUNC(PRODUCT($E$12:$E1133),16))</f>
        <v>1.2917224190002099</v>
      </c>
      <c r="G1134" s="13">
        <f t="shared" si="436"/>
        <v>1</v>
      </c>
      <c r="H1134" s="13">
        <f t="shared" ca="1" si="437"/>
        <v>1.2917224199999999</v>
      </c>
      <c r="I1134" s="12">
        <f t="shared" si="449"/>
        <v>7.0000000000000007E-2</v>
      </c>
      <c r="J1134" s="34">
        <f t="shared" si="438"/>
        <v>44061</v>
      </c>
      <c r="K1134" s="2">
        <f t="shared" si="439"/>
        <v>772</v>
      </c>
      <c r="L1134" s="17">
        <f t="shared" si="440"/>
        <v>772</v>
      </c>
      <c r="M1134" s="11">
        <f t="shared" si="441"/>
        <v>1.2303168440000001</v>
      </c>
      <c r="N1134" s="11">
        <f t="shared" ca="1" si="442"/>
        <v>1.589227851</v>
      </c>
      <c r="O1134" s="17">
        <f t="shared" si="443"/>
        <v>0</v>
      </c>
      <c r="P1134" s="13">
        <f t="shared" ca="1" si="444"/>
        <v>589.22785099999999</v>
      </c>
      <c r="Q1134" s="20">
        <f t="shared" si="450"/>
        <v>0</v>
      </c>
      <c r="R1134" s="13">
        <f t="shared" si="445"/>
        <v>0</v>
      </c>
      <c r="S1134" s="4" t="str">
        <f t="shared" si="446"/>
        <v>A+J=</v>
      </c>
      <c r="T1134" s="34">
        <f t="shared" si="447"/>
        <v>45383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>
        <f t="shared" si="448"/>
        <v>45184</v>
      </c>
      <c r="B1135" s="69">
        <f t="shared" ca="1" si="433"/>
        <v>1590.434111</v>
      </c>
      <c r="C1135" s="6">
        <f t="shared" si="434"/>
        <v>1000</v>
      </c>
      <c r="D1135" s="12">
        <f ca="1">IF(A1135&lt;$B$1,VLOOKUP(A1135,[1]DI!$A$4:$B$15000,2,FALSE),0)</f>
        <v>0.13150000000000001</v>
      </c>
      <c r="E1135" s="13">
        <f t="shared" ca="1" si="435"/>
        <v>1.0004903700000001</v>
      </c>
      <c r="F1135" s="13">
        <f ca="1">(TRUNC(PRODUCT($E$12:$E1134),16))</f>
        <v>1.29235584092281</v>
      </c>
      <c r="G1135" s="13">
        <f t="shared" si="436"/>
        <v>1</v>
      </c>
      <c r="H1135" s="13">
        <f t="shared" ca="1" si="437"/>
        <v>1.2923558399999999</v>
      </c>
      <c r="I1135" s="12">
        <f t="shared" si="449"/>
        <v>7.0000000000000007E-2</v>
      </c>
      <c r="J1135" s="34">
        <f t="shared" si="438"/>
        <v>44061</v>
      </c>
      <c r="K1135" s="2">
        <f t="shared" si="439"/>
        <v>773</v>
      </c>
      <c r="L1135" s="17">
        <f t="shared" si="440"/>
        <v>773</v>
      </c>
      <c r="M1135" s="11">
        <f t="shared" si="441"/>
        <v>1.230647212</v>
      </c>
      <c r="N1135" s="11">
        <f t="shared" ca="1" si="442"/>
        <v>1.590434111</v>
      </c>
      <c r="O1135" s="17">
        <f t="shared" si="443"/>
        <v>0</v>
      </c>
      <c r="P1135" s="13">
        <f t="shared" ca="1" si="444"/>
        <v>590.43411100000003</v>
      </c>
      <c r="Q1135" s="20">
        <f t="shared" si="450"/>
        <v>0</v>
      </c>
      <c r="R1135" s="13">
        <f t="shared" si="445"/>
        <v>0</v>
      </c>
      <c r="S1135" s="4" t="str">
        <f t="shared" si="446"/>
        <v>A+J=</v>
      </c>
      <c r="T1135" s="34">
        <f t="shared" si="447"/>
        <v>45383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>
        <f t="shared" si="448"/>
        <v>45185</v>
      </c>
      <c r="B1136" s="69">
        <f t="shared" ca="1" si="433"/>
        <v>1591.641286</v>
      </c>
      <c r="C1136" s="6">
        <f t="shared" si="434"/>
        <v>1000</v>
      </c>
      <c r="D1136" s="12">
        <f ca="1">IF(A1136&lt;$B$1,VLOOKUP(A1136,[1]DI!$A$4:$B$15000,2,FALSE),0)</f>
        <v>0</v>
      </c>
      <c r="E1136" s="13">
        <f t="shared" ca="1" si="435"/>
        <v>1</v>
      </c>
      <c r="F1136" s="13">
        <f ca="1">(TRUNC(PRODUCT($E$12:$E1135),16))</f>
        <v>1.29298957345653</v>
      </c>
      <c r="G1136" s="13">
        <f t="shared" si="436"/>
        <v>1</v>
      </c>
      <c r="H1136" s="13">
        <f t="shared" ca="1" si="437"/>
        <v>1.29298957</v>
      </c>
      <c r="I1136" s="12">
        <f t="shared" si="449"/>
        <v>7.0000000000000007E-2</v>
      </c>
      <c r="J1136" s="34">
        <f t="shared" si="438"/>
        <v>44061</v>
      </c>
      <c r="K1136" s="2">
        <f t="shared" si="439"/>
        <v>773</v>
      </c>
      <c r="L1136" s="17">
        <f t="shared" si="440"/>
        <v>774</v>
      </c>
      <c r="M1136" s="11">
        <f t="shared" si="441"/>
        <v>1.230977668</v>
      </c>
      <c r="N1136" s="11">
        <f t="shared" ca="1" si="442"/>
        <v>1.591641286</v>
      </c>
      <c r="O1136" s="17">
        <f t="shared" si="443"/>
        <v>0</v>
      </c>
      <c r="P1136" s="13">
        <f t="shared" ca="1" si="444"/>
        <v>591.64128600000004</v>
      </c>
      <c r="Q1136" s="20">
        <f t="shared" si="450"/>
        <v>0</v>
      </c>
      <c r="R1136" s="13">
        <f t="shared" si="445"/>
        <v>0</v>
      </c>
      <c r="S1136" s="4" t="str">
        <f t="shared" si="446"/>
        <v>A+J=</v>
      </c>
      <c r="T1136" s="34">
        <f t="shared" si="447"/>
        <v>45383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>
        <f t="shared" si="448"/>
        <v>45186</v>
      </c>
      <c r="B1137" s="69">
        <f t="shared" ca="1" si="433"/>
        <v>1591.641286</v>
      </c>
      <c r="C1137" s="6">
        <f t="shared" si="434"/>
        <v>1000</v>
      </c>
      <c r="D1137" s="12">
        <f ca="1">IF(A1137&lt;$B$1,VLOOKUP(A1137,[1]DI!$A$4:$B$15000,2,FALSE),0)</f>
        <v>0</v>
      </c>
      <c r="E1137" s="13">
        <f t="shared" ca="1" si="435"/>
        <v>1</v>
      </c>
      <c r="F1137" s="13">
        <f ca="1">(TRUNC(PRODUCT($E$12:$E1136),16))</f>
        <v>1.29298957345653</v>
      </c>
      <c r="G1137" s="13">
        <f t="shared" si="436"/>
        <v>1</v>
      </c>
      <c r="H1137" s="13">
        <f t="shared" ca="1" si="437"/>
        <v>1.29298957</v>
      </c>
      <c r="I1137" s="12">
        <f t="shared" si="449"/>
        <v>7.0000000000000007E-2</v>
      </c>
      <c r="J1137" s="34">
        <f t="shared" si="438"/>
        <v>44061</v>
      </c>
      <c r="K1137" s="2">
        <f t="shared" si="439"/>
        <v>773</v>
      </c>
      <c r="L1137" s="17">
        <f t="shared" si="440"/>
        <v>774</v>
      </c>
      <c r="M1137" s="11">
        <f t="shared" si="441"/>
        <v>1.230977668</v>
      </c>
      <c r="N1137" s="11">
        <f t="shared" ca="1" si="442"/>
        <v>1.591641286</v>
      </c>
      <c r="O1137" s="17">
        <f t="shared" si="443"/>
        <v>0</v>
      </c>
      <c r="P1137" s="13">
        <f t="shared" ca="1" si="444"/>
        <v>591.64128600000004</v>
      </c>
      <c r="Q1137" s="20">
        <f t="shared" si="450"/>
        <v>0</v>
      </c>
      <c r="R1137" s="13">
        <f t="shared" si="445"/>
        <v>0</v>
      </c>
      <c r="S1137" s="4" t="str">
        <f t="shared" si="446"/>
        <v>A+J=</v>
      </c>
      <c r="T1137" s="34">
        <f t="shared" si="447"/>
        <v>45383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>
        <f t="shared" si="448"/>
        <v>45187</v>
      </c>
      <c r="B1138" s="69">
        <f t="shared" ca="1" si="433"/>
        <v>1591.641286</v>
      </c>
      <c r="C1138" s="6">
        <f t="shared" si="434"/>
        <v>1000</v>
      </c>
      <c r="D1138" s="12">
        <f ca="1">IF(A1138&lt;$B$1,VLOOKUP(A1138,[1]DI!$A$4:$B$15000,2,FALSE),0)</f>
        <v>0.13150000000000001</v>
      </c>
      <c r="E1138" s="13">
        <f t="shared" ca="1" si="435"/>
        <v>1.0004903700000001</v>
      </c>
      <c r="F1138" s="13">
        <f ca="1">(TRUNC(PRODUCT($E$12:$E1137),16))</f>
        <v>1.29298957345653</v>
      </c>
      <c r="G1138" s="13">
        <f t="shared" si="436"/>
        <v>1</v>
      </c>
      <c r="H1138" s="13">
        <f t="shared" ca="1" si="437"/>
        <v>1.29298957</v>
      </c>
      <c r="I1138" s="12">
        <f t="shared" si="449"/>
        <v>7.0000000000000007E-2</v>
      </c>
      <c r="J1138" s="34">
        <f t="shared" si="438"/>
        <v>44061</v>
      </c>
      <c r="K1138" s="2">
        <f t="shared" si="439"/>
        <v>774</v>
      </c>
      <c r="L1138" s="17">
        <f t="shared" si="440"/>
        <v>774</v>
      </c>
      <c r="M1138" s="11">
        <f t="shared" si="441"/>
        <v>1.230977668</v>
      </c>
      <c r="N1138" s="11">
        <f t="shared" ca="1" si="442"/>
        <v>1.591641286</v>
      </c>
      <c r="O1138" s="17">
        <f t="shared" si="443"/>
        <v>0</v>
      </c>
      <c r="P1138" s="13">
        <f t="shared" ca="1" si="444"/>
        <v>591.64128600000004</v>
      </c>
      <c r="Q1138" s="20">
        <f t="shared" si="450"/>
        <v>0</v>
      </c>
      <c r="R1138" s="13">
        <f t="shared" si="445"/>
        <v>0</v>
      </c>
      <c r="S1138" s="4" t="str">
        <f t="shared" si="446"/>
        <v>A+J=</v>
      </c>
      <c r="T1138" s="34">
        <f t="shared" si="447"/>
        <v>45383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>
        <f t="shared" si="448"/>
        <v>45188</v>
      </c>
      <c r="B1139" s="69">
        <f t="shared" ca="1" si="433"/>
        <v>1592.849389</v>
      </c>
      <c r="C1139" s="6">
        <f t="shared" si="434"/>
        <v>1000</v>
      </c>
      <c r="D1139" s="12">
        <f ca="1">IF(A1139&lt;$B$1,VLOOKUP(A1139,[1]DI!$A$4:$B$15000,2,FALSE),0)</f>
        <v>0.13150000000000001</v>
      </c>
      <c r="E1139" s="13">
        <f t="shared" ca="1" si="435"/>
        <v>1.0004903700000001</v>
      </c>
      <c r="F1139" s="13">
        <f ca="1">(TRUNC(PRODUCT($E$12:$E1138),16))</f>
        <v>1.2936236167536601</v>
      </c>
      <c r="G1139" s="13">
        <f t="shared" si="436"/>
        <v>1</v>
      </c>
      <c r="H1139" s="13">
        <f t="shared" ca="1" si="437"/>
        <v>1.29362362</v>
      </c>
      <c r="I1139" s="12">
        <f t="shared" si="449"/>
        <v>7.0000000000000007E-2</v>
      </c>
      <c r="J1139" s="34">
        <f t="shared" si="438"/>
        <v>44061</v>
      </c>
      <c r="K1139" s="2">
        <f t="shared" si="439"/>
        <v>775</v>
      </c>
      <c r="L1139" s="17">
        <f t="shared" si="440"/>
        <v>775</v>
      </c>
      <c r="M1139" s="11">
        <f t="shared" si="441"/>
        <v>1.231308214</v>
      </c>
      <c r="N1139" s="11">
        <f t="shared" ca="1" si="442"/>
        <v>1.5928493889999999</v>
      </c>
      <c r="O1139" s="17">
        <f t="shared" si="443"/>
        <v>0</v>
      </c>
      <c r="P1139" s="13">
        <f t="shared" ca="1" si="444"/>
        <v>592.84938899999997</v>
      </c>
      <c r="Q1139" s="20">
        <f t="shared" si="450"/>
        <v>0</v>
      </c>
      <c r="R1139" s="13">
        <f t="shared" si="445"/>
        <v>0</v>
      </c>
      <c r="S1139" s="4" t="str">
        <f t="shared" si="446"/>
        <v>A+J=</v>
      </c>
      <c r="T1139" s="34">
        <f t="shared" si="447"/>
        <v>45383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>
        <f t="shared" si="448"/>
        <v>45189</v>
      </c>
      <c r="B1140" s="69">
        <f t="shared" ref="B1140:B1203" ca="1" si="451">IF(A1140&lt;=TODAY(),C1140+P1140,IF(AND(A1140&gt;TODAY(),A1140&lt;=$B$1),IF(VLOOKUP(TODAY(),$A$10:$D$5000,4,FALSE)=0,"n.d",C1140+P1140),"n.d"))</f>
        <v>1594.058395</v>
      </c>
      <c r="C1140" s="6">
        <f t="shared" ref="C1140:C1203" si="452">(C1139-R1139)</f>
        <v>1000</v>
      </c>
      <c r="D1140" s="12">
        <f ca="1">IF(A1140&lt;$B$1,VLOOKUP(A1140,[1]DI!$A$4:$B$15000,2,FALSE),0)</f>
        <v>0.13150000000000001</v>
      </c>
      <c r="E1140" s="13">
        <f t="shared" ref="E1140:E1203" ca="1" si="453">ROUND(((1+D1140)^(1/252)),8)</f>
        <v>1.0004903700000001</v>
      </c>
      <c r="F1140" s="13">
        <f ca="1">(TRUNC(PRODUCT($E$12:$E1139),16))</f>
        <v>1.29425797096661</v>
      </c>
      <c r="G1140" s="13">
        <f t="shared" ref="G1140:G1203" si="454">IF(O1139&gt;0,F1139,G1139)</f>
        <v>1</v>
      </c>
      <c r="H1140" s="13">
        <f t="shared" ref="H1140:H1203" ca="1" si="455">ROUND(F1140/G1140,8)</f>
        <v>1.2942579700000001</v>
      </c>
      <c r="I1140" s="12">
        <f t="shared" si="449"/>
        <v>7.0000000000000007E-2</v>
      </c>
      <c r="J1140" s="34">
        <f t="shared" ref="J1140:J1203" si="456">IF(O1139&gt;0,VLOOKUP(O1139,W$12:AG$150,2),J1139)</f>
        <v>44061</v>
      </c>
      <c r="K1140" s="2">
        <f t="shared" ref="K1140:K1203" si="457">IF(A1140&gt;J1140,IF(NETWORKDAYS(J1140,A1140,$W$21:$W$544)-1=0,1,NETWORKDAYS(J1140,A1140,$W$21:$W$544)-1),0)</f>
        <v>776</v>
      </c>
      <c r="L1140" s="17">
        <f t="shared" ref="L1140:L1203" si="458">IF(AND(K1140=1,K1139=1),1,IF(K1140&gt;0,IF(K1140=K1139,K1140+1,K1140),0))</f>
        <v>776</v>
      </c>
      <c r="M1140" s="11">
        <f t="shared" ref="M1140:M1203" si="459">ROUND((I1140+1)^(L1140/252),9)</f>
        <v>1.231638848</v>
      </c>
      <c r="N1140" s="11">
        <f t="shared" ref="N1140:N1203" ca="1" si="460">ROUND(H1140*M1140,9)</f>
        <v>1.594058395</v>
      </c>
      <c r="O1140" s="17">
        <f t="shared" ref="O1140:O1203" si="461">IF(VLOOKUP(A1140,X$12:AE$150,8)=VLOOKUP(A1139,X$12:AE$150,8),0,VLOOKUP(A1140,X$12:AE$150,8))</f>
        <v>0</v>
      </c>
      <c r="P1140" s="13">
        <f t="shared" ref="P1140:P1203" ca="1" si="462">TRUNC(((N1140-1)*C1140),8)</f>
        <v>594.05839500000002</v>
      </c>
      <c r="Q1140" s="20">
        <f t="shared" si="450"/>
        <v>0</v>
      </c>
      <c r="R1140" s="13">
        <f t="shared" ref="R1140:R1203" si="463">IF(Q1140&gt;0,TRUNC(Q1140*C$12,8),0)</f>
        <v>0</v>
      </c>
      <c r="S1140" s="4" t="str">
        <f t="shared" ref="S1140:S1203" si="464">IF(O1139&gt;0,VLOOKUP(O1139,W$12:AG$150,10),S1139)</f>
        <v>A+J=</v>
      </c>
      <c r="T1140" s="34">
        <f t="shared" ref="T1140:T1203" si="465">IF(O1139&gt;0,VLOOKUP(O1139,W$12:AG$150,11),T1139)</f>
        <v>45383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>
        <f t="shared" si="448"/>
        <v>45190</v>
      </c>
      <c r="B1141" s="69">
        <f t="shared" ca="1" si="451"/>
        <v>1595.2683299999999</v>
      </c>
      <c r="C1141" s="6">
        <f t="shared" si="452"/>
        <v>1000</v>
      </c>
      <c r="D1141" s="12">
        <f ca="1">IF(A1141&lt;$B$1,VLOOKUP(A1141,[1]DI!$A$4:$B$15000,2,FALSE),0)</f>
        <v>0.1265</v>
      </c>
      <c r="E1141" s="13">
        <f t="shared" ca="1" si="453"/>
        <v>1.0004727899999999</v>
      </c>
      <c r="F1141" s="13">
        <f ca="1">(TRUNC(PRODUCT($E$12:$E1140),16))</f>
        <v>1.2948926362478299</v>
      </c>
      <c r="G1141" s="13">
        <f t="shared" si="454"/>
        <v>1</v>
      </c>
      <c r="H1141" s="13">
        <f t="shared" ca="1" si="455"/>
        <v>1.29489264</v>
      </c>
      <c r="I1141" s="12">
        <f t="shared" si="449"/>
        <v>7.0000000000000007E-2</v>
      </c>
      <c r="J1141" s="34">
        <f t="shared" si="456"/>
        <v>44061</v>
      </c>
      <c r="K1141" s="2">
        <f t="shared" si="457"/>
        <v>777</v>
      </c>
      <c r="L1141" s="17">
        <f t="shared" si="458"/>
        <v>777</v>
      </c>
      <c r="M1141" s="11">
        <f t="shared" si="459"/>
        <v>1.231969571</v>
      </c>
      <c r="N1141" s="11">
        <f t="shared" ca="1" si="460"/>
        <v>1.5952683299999999</v>
      </c>
      <c r="O1141" s="17">
        <f t="shared" si="461"/>
        <v>0</v>
      </c>
      <c r="P1141" s="13">
        <f t="shared" ca="1" si="462"/>
        <v>595.26832999999999</v>
      </c>
      <c r="Q1141" s="20">
        <f t="shared" si="450"/>
        <v>0</v>
      </c>
      <c r="R1141" s="13">
        <f t="shared" si="463"/>
        <v>0</v>
      </c>
      <c r="S1141" s="4" t="str">
        <f t="shared" si="464"/>
        <v>A+J=</v>
      </c>
      <c r="T1141" s="34">
        <f t="shared" si="465"/>
        <v>45383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>
        <f t="shared" si="448"/>
        <v>45191</v>
      </c>
      <c r="B1142" s="69">
        <f t="shared" ca="1" si="451"/>
        <v>1596.4511230000001</v>
      </c>
      <c r="C1142" s="6">
        <f t="shared" si="452"/>
        <v>1000</v>
      </c>
      <c r="D1142" s="12">
        <f ca="1">IF(A1142&lt;$B$1,VLOOKUP(A1142,[1]DI!$A$4:$B$15000,2,FALSE),0)</f>
        <v>0.1265</v>
      </c>
      <c r="E1142" s="13">
        <f t="shared" ca="1" si="453"/>
        <v>1.0004727899999999</v>
      </c>
      <c r="F1142" s="13">
        <f ca="1">(TRUNC(PRODUCT($E$12:$E1141),16))</f>
        <v>1.29550484853732</v>
      </c>
      <c r="G1142" s="13">
        <f t="shared" si="454"/>
        <v>1</v>
      </c>
      <c r="H1142" s="13">
        <f t="shared" ca="1" si="455"/>
        <v>1.2955048499999999</v>
      </c>
      <c r="I1142" s="12">
        <f t="shared" si="449"/>
        <v>7.0000000000000007E-2</v>
      </c>
      <c r="J1142" s="34">
        <f t="shared" si="456"/>
        <v>44061</v>
      </c>
      <c r="K1142" s="2">
        <f t="shared" si="457"/>
        <v>778</v>
      </c>
      <c r="L1142" s="17">
        <f t="shared" si="458"/>
        <v>778</v>
      </c>
      <c r="M1142" s="11">
        <f t="shared" si="459"/>
        <v>1.2323003830000001</v>
      </c>
      <c r="N1142" s="11">
        <f t="shared" ca="1" si="460"/>
        <v>1.596451123</v>
      </c>
      <c r="O1142" s="17">
        <f t="shared" si="461"/>
        <v>0</v>
      </c>
      <c r="P1142" s="13">
        <f t="shared" ca="1" si="462"/>
        <v>596.45112300000005</v>
      </c>
      <c r="Q1142" s="20">
        <f t="shared" si="450"/>
        <v>0</v>
      </c>
      <c r="R1142" s="13">
        <f t="shared" si="463"/>
        <v>0</v>
      </c>
      <c r="S1142" s="4" t="str">
        <f t="shared" si="464"/>
        <v>A+J=</v>
      </c>
      <c r="T1142" s="34">
        <f t="shared" si="465"/>
        <v>45383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>
        <f t="shared" si="448"/>
        <v>45192</v>
      </c>
      <c r="B1143" s="69">
        <f t="shared" ca="1" si="451"/>
        <v>1597.6347929999999</v>
      </c>
      <c r="C1143" s="6">
        <f t="shared" si="452"/>
        <v>1000</v>
      </c>
      <c r="D1143" s="12">
        <f ca="1">IF(A1143&lt;$B$1,VLOOKUP(A1143,[1]DI!$A$4:$B$15000,2,FALSE),0)</f>
        <v>0</v>
      </c>
      <c r="E1143" s="13">
        <f t="shared" ca="1" si="453"/>
        <v>1</v>
      </c>
      <c r="F1143" s="13">
        <f ca="1">(TRUNC(PRODUCT($E$12:$E1142),16))</f>
        <v>1.2961173502746599</v>
      </c>
      <c r="G1143" s="13">
        <f t="shared" si="454"/>
        <v>1</v>
      </c>
      <c r="H1143" s="13">
        <f t="shared" ca="1" si="455"/>
        <v>1.2961173500000001</v>
      </c>
      <c r="I1143" s="12">
        <f t="shared" si="449"/>
        <v>7.0000000000000007E-2</v>
      </c>
      <c r="J1143" s="34">
        <f t="shared" si="456"/>
        <v>44061</v>
      </c>
      <c r="K1143" s="2">
        <f t="shared" si="457"/>
        <v>778</v>
      </c>
      <c r="L1143" s="17">
        <f t="shared" si="458"/>
        <v>779</v>
      </c>
      <c r="M1143" s="11">
        <f t="shared" si="459"/>
        <v>1.232631284</v>
      </c>
      <c r="N1143" s="11">
        <f t="shared" ca="1" si="460"/>
        <v>1.5976347930000001</v>
      </c>
      <c r="O1143" s="17">
        <f t="shared" si="461"/>
        <v>0</v>
      </c>
      <c r="P1143" s="13">
        <f t="shared" ca="1" si="462"/>
        <v>597.63479299999995</v>
      </c>
      <c r="Q1143" s="20">
        <f t="shared" si="450"/>
        <v>0</v>
      </c>
      <c r="R1143" s="13">
        <f t="shared" si="463"/>
        <v>0</v>
      </c>
      <c r="S1143" s="4" t="str">
        <f t="shared" si="464"/>
        <v>A+J=</v>
      </c>
      <c r="T1143" s="34">
        <f t="shared" si="465"/>
        <v>45383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>
        <f t="shared" si="448"/>
        <v>45193</v>
      </c>
      <c r="B1144" s="69">
        <f t="shared" ca="1" si="451"/>
        <v>1597.6347929999999</v>
      </c>
      <c r="C1144" s="6">
        <f t="shared" si="452"/>
        <v>1000</v>
      </c>
      <c r="D1144" s="12">
        <f ca="1">IF(A1144&lt;$B$1,VLOOKUP(A1144,[1]DI!$A$4:$B$15000,2,FALSE),0)</f>
        <v>0</v>
      </c>
      <c r="E1144" s="13">
        <f t="shared" ca="1" si="453"/>
        <v>1</v>
      </c>
      <c r="F1144" s="13">
        <f ca="1">(TRUNC(PRODUCT($E$12:$E1143),16))</f>
        <v>1.2961173502746599</v>
      </c>
      <c r="G1144" s="13">
        <f t="shared" si="454"/>
        <v>1</v>
      </c>
      <c r="H1144" s="13">
        <f t="shared" ca="1" si="455"/>
        <v>1.2961173500000001</v>
      </c>
      <c r="I1144" s="12">
        <f t="shared" si="449"/>
        <v>7.0000000000000007E-2</v>
      </c>
      <c r="J1144" s="34">
        <f t="shared" si="456"/>
        <v>44061</v>
      </c>
      <c r="K1144" s="2">
        <f t="shared" si="457"/>
        <v>778</v>
      </c>
      <c r="L1144" s="17">
        <f t="shared" si="458"/>
        <v>779</v>
      </c>
      <c r="M1144" s="11">
        <f t="shared" si="459"/>
        <v>1.232631284</v>
      </c>
      <c r="N1144" s="11">
        <f t="shared" ca="1" si="460"/>
        <v>1.5976347930000001</v>
      </c>
      <c r="O1144" s="17">
        <f t="shared" si="461"/>
        <v>0</v>
      </c>
      <c r="P1144" s="13">
        <f t="shared" ca="1" si="462"/>
        <v>597.63479299999995</v>
      </c>
      <c r="Q1144" s="20">
        <f t="shared" si="450"/>
        <v>0</v>
      </c>
      <c r="R1144" s="13">
        <f t="shared" si="463"/>
        <v>0</v>
      </c>
      <c r="S1144" s="4" t="str">
        <f t="shared" si="464"/>
        <v>A+J=</v>
      </c>
      <c r="T1144" s="34">
        <f t="shared" si="465"/>
        <v>45383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>
        <f t="shared" si="448"/>
        <v>45194</v>
      </c>
      <c r="B1145" s="69">
        <f t="shared" ca="1" si="451"/>
        <v>1597.6347929999999</v>
      </c>
      <c r="C1145" s="6">
        <f t="shared" si="452"/>
        <v>1000</v>
      </c>
      <c r="D1145" s="12">
        <f ca="1">IF(A1145&lt;$B$1,VLOOKUP(A1145,[1]DI!$A$4:$B$15000,2,FALSE),0)</f>
        <v>0.1265</v>
      </c>
      <c r="E1145" s="13">
        <f t="shared" ca="1" si="453"/>
        <v>1.0004727899999999</v>
      </c>
      <c r="F1145" s="13">
        <f ca="1">(TRUNC(PRODUCT($E$12:$E1144),16))</f>
        <v>1.2961173502746599</v>
      </c>
      <c r="G1145" s="13">
        <f t="shared" si="454"/>
        <v>1</v>
      </c>
      <c r="H1145" s="13">
        <f t="shared" ca="1" si="455"/>
        <v>1.2961173500000001</v>
      </c>
      <c r="I1145" s="12">
        <f t="shared" si="449"/>
        <v>7.0000000000000007E-2</v>
      </c>
      <c r="J1145" s="34">
        <f t="shared" si="456"/>
        <v>44061</v>
      </c>
      <c r="K1145" s="2">
        <f t="shared" si="457"/>
        <v>779</v>
      </c>
      <c r="L1145" s="17">
        <f t="shared" si="458"/>
        <v>779</v>
      </c>
      <c r="M1145" s="11">
        <f t="shared" si="459"/>
        <v>1.232631284</v>
      </c>
      <c r="N1145" s="11">
        <f t="shared" ca="1" si="460"/>
        <v>1.5976347930000001</v>
      </c>
      <c r="O1145" s="17">
        <f t="shared" si="461"/>
        <v>0</v>
      </c>
      <c r="P1145" s="13">
        <f t="shared" ca="1" si="462"/>
        <v>597.63479299999995</v>
      </c>
      <c r="Q1145" s="20">
        <f t="shared" si="450"/>
        <v>0</v>
      </c>
      <c r="R1145" s="13">
        <f t="shared" si="463"/>
        <v>0</v>
      </c>
      <c r="S1145" s="4" t="str">
        <f t="shared" si="464"/>
        <v>A+J=</v>
      </c>
      <c r="T1145" s="34">
        <f t="shared" si="465"/>
        <v>45383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>
        <f t="shared" si="448"/>
        <v>45195</v>
      </c>
      <c r="B1146" s="69">
        <f t="shared" ca="1" si="451"/>
        <v>1598.8193409999999</v>
      </c>
      <c r="C1146" s="6">
        <f t="shared" si="452"/>
        <v>1000</v>
      </c>
      <c r="D1146" s="12">
        <f ca="1">IF(A1146&lt;$B$1,VLOOKUP(A1146,[1]DI!$A$4:$B$15000,2,FALSE),0)</f>
        <v>0.1265</v>
      </c>
      <c r="E1146" s="13">
        <f t="shared" ca="1" si="453"/>
        <v>1.0004727899999999</v>
      </c>
      <c r="F1146" s="13">
        <f ca="1">(TRUNC(PRODUCT($E$12:$E1145),16))</f>
        <v>1.2967301415967001</v>
      </c>
      <c r="G1146" s="13">
        <f t="shared" si="454"/>
        <v>1</v>
      </c>
      <c r="H1146" s="13">
        <f t="shared" ca="1" si="455"/>
        <v>1.29673014</v>
      </c>
      <c r="I1146" s="12">
        <f t="shared" si="449"/>
        <v>7.0000000000000007E-2</v>
      </c>
      <c r="J1146" s="34">
        <f t="shared" si="456"/>
        <v>44061</v>
      </c>
      <c r="K1146" s="2">
        <f t="shared" si="457"/>
        <v>780</v>
      </c>
      <c r="L1146" s="17">
        <f t="shared" si="458"/>
        <v>780</v>
      </c>
      <c r="M1146" s="11">
        <f t="shared" si="459"/>
        <v>1.2329622730000001</v>
      </c>
      <c r="N1146" s="11">
        <f t="shared" ca="1" si="460"/>
        <v>1.598819341</v>
      </c>
      <c r="O1146" s="17">
        <f t="shared" si="461"/>
        <v>0</v>
      </c>
      <c r="P1146" s="13">
        <f t="shared" ca="1" si="462"/>
        <v>598.81934100000001</v>
      </c>
      <c r="Q1146" s="20">
        <f t="shared" si="450"/>
        <v>0</v>
      </c>
      <c r="R1146" s="13">
        <f t="shared" si="463"/>
        <v>0</v>
      </c>
      <c r="S1146" s="4" t="str">
        <f t="shared" si="464"/>
        <v>A+J=</v>
      </c>
      <c r="T1146" s="34">
        <f t="shared" si="465"/>
        <v>45383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>
        <f t="shared" si="448"/>
        <v>45196</v>
      </c>
      <c r="B1147" s="69">
        <f t="shared" ca="1" si="451"/>
        <v>1600.004768</v>
      </c>
      <c r="C1147" s="6">
        <f t="shared" si="452"/>
        <v>1000</v>
      </c>
      <c r="D1147" s="12">
        <f ca="1">IF(A1147&lt;$B$1,VLOOKUP(A1147,[1]DI!$A$4:$B$15000,2,FALSE),0)</f>
        <v>0.1265</v>
      </c>
      <c r="E1147" s="13">
        <f t="shared" ca="1" si="453"/>
        <v>1.0004727899999999</v>
      </c>
      <c r="F1147" s="13">
        <f ca="1">(TRUNC(PRODUCT($E$12:$E1146),16))</f>
        <v>1.2973432226403401</v>
      </c>
      <c r="G1147" s="13">
        <f t="shared" si="454"/>
        <v>1</v>
      </c>
      <c r="H1147" s="13">
        <f t="shared" ca="1" si="455"/>
        <v>1.2973432199999999</v>
      </c>
      <c r="I1147" s="12">
        <f t="shared" si="449"/>
        <v>7.0000000000000007E-2</v>
      </c>
      <c r="J1147" s="34">
        <f t="shared" si="456"/>
        <v>44061</v>
      </c>
      <c r="K1147" s="2">
        <f t="shared" si="457"/>
        <v>781</v>
      </c>
      <c r="L1147" s="17">
        <f t="shared" si="458"/>
        <v>781</v>
      </c>
      <c r="M1147" s="11">
        <f t="shared" si="459"/>
        <v>1.233293352</v>
      </c>
      <c r="N1147" s="11">
        <f t="shared" ca="1" si="460"/>
        <v>1.600004768</v>
      </c>
      <c r="O1147" s="17">
        <f t="shared" si="461"/>
        <v>0</v>
      </c>
      <c r="P1147" s="13">
        <f t="shared" ca="1" si="462"/>
        <v>600.00476800000001</v>
      </c>
      <c r="Q1147" s="20">
        <f t="shared" si="450"/>
        <v>0</v>
      </c>
      <c r="R1147" s="13">
        <f t="shared" si="463"/>
        <v>0</v>
      </c>
      <c r="S1147" s="4" t="str">
        <f t="shared" si="464"/>
        <v>A+J=</v>
      </c>
      <c r="T1147" s="34">
        <f t="shared" si="465"/>
        <v>45383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>
        <f t="shared" si="448"/>
        <v>45197</v>
      </c>
      <c r="B1148" s="69">
        <f t="shared" ca="1" si="451"/>
        <v>1601.1910739999998</v>
      </c>
      <c r="C1148" s="6">
        <f t="shared" si="452"/>
        <v>1000</v>
      </c>
      <c r="D1148" s="12">
        <f ca="1">IF(A1148&lt;$B$1,VLOOKUP(A1148,[1]DI!$A$4:$B$15000,2,FALSE),0)</f>
        <v>0.1265</v>
      </c>
      <c r="E1148" s="13">
        <f t="shared" ca="1" si="453"/>
        <v>1.0004727899999999</v>
      </c>
      <c r="F1148" s="13">
        <f ca="1">(TRUNC(PRODUCT($E$12:$E1147),16))</f>
        <v>1.2979565935425801</v>
      </c>
      <c r="G1148" s="13">
        <f t="shared" si="454"/>
        <v>1</v>
      </c>
      <c r="H1148" s="13">
        <f t="shared" ca="1" si="455"/>
        <v>1.2979565900000001</v>
      </c>
      <c r="I1148" s="12">
        <f t="shared" si="449"/>
        <v>7.0000000000000007E-2</v>
      </c>
      <c r="J1148" s="34">
        <f t="shared" si="456"/>
        <v>44061</v>
      </c>
      <c r="K1148" s="2">
        <f t="shared" si="457"/>
        <v>782</v>
      </c>
      <c r="L1148" s="17">
        <f t="shared" si="458"/>
        <v>782</v>
      </c>
      <c r="M1148" s="11">
        <f t="shared" si="459"/>
        <v>1.2336245189999999</v>
      </c>
      <c r="N1148" s="11">
        <f t="shared" ca="1" si="460"/>
        <v>1.6011910739999999</v>
      </c>
      <c r="O1148" s="17">
        <f t="shared" si="461"/>
        <v>0</v>
      </c>
      <c r="P1148" s="13">
        <f t="shared" ca="1" si="462"/>
        <v>601.19107399999996</v>
      </c>
      <c r="Q1148" s="20">
        <f t="shared" si="450"/>
        <v>0</v>
      </c>
      <c r="R1148" s="13">
        <f t="shared" si="463"/>
        <v>0</v>
      </c>
      <c r="S1148" s="4" t="str">
        <f t="shared" si="464"/>
        <v>A+J=</v>
      </c>
      <c r="T1148" s="34">
        <f t="shared" si="465"/>
        <v>45383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>
        <f t="shared" si="448"/>
        <v>45198</v>
      </c>
      <c r="B1149" s="69">
        <f t="shared" ca="1" si="451"/>
        <v>1602.3782590000001</v>
      </c>
      <c r="C1149" s="6">
        <f t="shared" si="452"/>
        <v>1000</v>
      </c>
      <c r="D1149" s="12">
        <f ca="1">IF(A1149&lt;$B$1,VLOOKUP(A1149,[1]DI!$A$4:$B$15000,2,FALSE),0)</f>
        <v>0.1265</v>
      </c>
      <c r="E1149" s="13">
        <f t="shared" ca="1" si="453"/>
        <v>1.0004727899999999</v>
      </c>
      <c r="F1149" s="13">
        <f ca="1">(TRUNC(PRODUCT($E$12:$E1148),16))</f>
        <v>1.2985702544404401</v>
      </c>
      <c r="G1149" s="13">
        <f t="shared" si="454"/>
        <v>1</v>
      </c>
      <c r="H1149" s="13">
        <f t="shared" ca="1" si="455"/>
        <v>1.29857025</v>
      </c>
      <c r="I1149" s="12">
        <f t="shared" si="449"/>
        <v>7.0000000000000007E-2</v>
      </c>
      <c r="J1149" s="34">
        <f t="shared" si="456"/>
        <v>44061</v>
      </c>
      <c r="K1149" s="2">
        <f t="shared" si="457"/>
        <v>783</v>
      </c>
      <c r="L1149" s="17">
        <f t="shared" si="458"/>
        <v>783</v>
      </c>
      <c r="M1149" s="11">
        <f t="shared" si="459"/>
        <v>1.2339557750000001</v>
      </c>
      <c r="N1149" s="11">
        <f t="shared" ca="1" si="460"/>
        <v>1.602378259</v>
      </c>
      <c r="O1149" s="17">
        <f t="shared" si="461"/>
        <v>0</v>
      </c>
      <c r="P1149" s="13">
        <f t="shared" ca="1" si="462"/>
        <v>602.37825899999996</v>
      </c>
      <c r="Q1149" s="20">
        <f t="shared" si="450"/>
        <v>0</v>
      </c>
      <c r="R1149" s="13">
        <f t="shared" si="463"/>
        <v>0</v>
      </c>
      <c r="S1149" s="4" t="str">
        <f t="shared" si="464"/>
        <v>A+J=</v>
      </c>
      <c r="T1149" s="34">
        <f t="shared" si="465"/>
        <v>45383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>
        <f t="shared" si="448"/>
        <v>45199</v>
      </c>
      <c r="B1150" s="69">
        <f t="shared" ca="1" si="451"/>
        <v>1603.566337</v>
      </c>
      <c r="C1150" s="6">
        <f t="shared" si="452"/>
        <v>1000</v>
      </c>
      <c r="D1150" s="12">
        <f ca="1">IF(A1150&lt;$B$1,VLOOKUP(A1150,[1]DI!$A$4:$B$15000,2,FALSE),0)</f>
        <v>0</v>
      </c>
      <c r="E1150" s="13">
        <f t="shared" ca="1" si="453"/>
        <v>1</v>
      </c>
      <c r="F1150" s="13">
        <f ca="1">(TRUNC(PRODUCT($E$12:$E1149),16))</f>
        <v>1.2991842054710301</v>
      </c>
      <c r="G1150" s="13">
        <f t="shared" si="454"/>
        <v>1</v>
      </c>
      <c r="H1150" s="13">
        <f t="shared" ca="1" si="455"/>
        <v>1.29918421</v>
      </c>
      <c r="I1150" s="12">
        <f t="shared" si="449"/>
        <v>7.0000000000000007E-2</v>
      </c>
      <c r="J1150" s="34">
        <f t="shared" si="456"/>
        <v>44061</v>
      </c>
      <c r="K1150" s="2">
        <f t="shared" si="457"/>
        <v>783</v>
      </c>
      <c r="L1150" s="17">
        <f t="shared" si="458"/>
        <v>784</v>
      </c>
      <c r="M1150" s="11">
        <f t="shared" si="459"/>
        <v>1.2342871200000001</v>
      </c>
      <c r="N1150" s="11">
        <f t="shared" ca="1" si="460"/>
        <v>1.603566337</v>
      </c>
      <c r="O1150" s="17">
        <f t="shared" si="461"/>
        <v>0</v>
      </c>
      <c r="P1150" s="13">
        <f t="shared" ca="1" si="462"/>
        <v>603.56633699999998</v>
      </c>
      <c r="Q1150" s="20">
        <f t="shared" si="450"/>
        <v>0</v>
      </c>
      <c r="R1150" s="13">
        <f t="shared" si="463"/>
        <v>0</v>
      </c>
      <c r="S1150" s="4" t="str">
        <f t="shared" si="464"/>
        <v>A+J=</v>
      </c>
      <c r="T1150" s="34">
        <f t="shared" si="465"/>
        <v>45383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>
        <f t="shared" si="448"/>
        <v>45200</v>
      </c>
      <c r="B1151" s="69">
        <f t="shared" ca="1" si="451"/>
        <v>1603.566337</v>
      </c>
      <c r="C1151" s="6">
        <f t="shared" si="452"/>
        <v>1000</v>
      </c>
      <c r="D1151" s="12">
        <f ca="1">IF(A1151&lt;$B$1,VLOOKUP(A1151,[1]DI!$A$4:$B$15000,2,FALSE),0)</f>
        <v>0</v>
      </c>
      <c r="E1151" s="13">
        <f t="shared" ca="1" si="453"/>
        <v>1</v>
      </c>
      <c r="F1151" s="13">
        <f ca="1">(TRUNC(PRODUCT($E$12:$E1150),16))</f>
        <v>1.2991842054710301</v>
      </c>
      <c r="G1151" s="13">
        <f t="shared" si="454"/>
        <v>1</v>
      </c>
      <c r="H1151" s="13">
        <f t="shared" ca="1" si="455"/>
        <v>1.29918421</v>
      </c>
      <c r="I1151" s="12">
        <f t="shared" si="449"/>
        <v>7.0000000000000007E-2</v>
      </c>
      <c r="J1151" s="34">
        <f t="shared" si="456"/>
        <v>44061</v>
      </c>
      <c r="K1151" s="2">
        <f t="shared" si="457"/>
        <v>783</v>
      </c>
      <c r="L1151" s="17">
        <f t="shared" si="458"/>
        <v>784</v>
      </c>
      <c r="M1151" s="11">
        <f t="shared" si="459"/>
        <v>1.2342871200000001</v>
      </c>
      <c r="N1151" s="11">
        <f t="shared" ca="1" si="460"/>
        <v>1.603566337</v>
      </c>
      <c r="O1151" s="17">
        <f t="shared" si="461"/>
        <v>0</v>
      </c>
      <c r="P1151" s="13">
        <f t="shared" ca="1" si="462"/>
        <v>603.56633699999998</v>
      </c>
      <c r="Q1151" s="20">
        <f t="shared" si="450"/>
        <v>0</v>
      </c>
      <c r="R1151" s="13">
        <f t="shared" si="463"/>
        <v>0</v>
      </c>
      <c r="S1151" s="4" t="str">
        <f t="shared" si="464"/>
        <v>A+J=</v>
      </c>
      <c r="T1151" s="34">
        <f t="shared" si="465"/>
        <v>45383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>
        <f t="shared" si="448"/>
        <v>45201</v>
      </c>
      <c r="B1152" s="69">
        <f t="shared" ca="1" si="451"/>
        <v>1603.566337</v>
      </c>
      <c r="C1152" s="6">
        <f t="shared" si="452"/>
        <v>1000</v>
      </c>
      <c r="D1152" s="12">
        <f ca="1">IF(A1152&lt;$B$1,VLOOKUP(A1152,[1]DI!$A$4:$B$15000,2,FALSE),0)</f>
        <v>0.1265</v>
      </c>
      <c r="E1152" s="13">
        <f t="shared" ca="1" si="453"/>
        <v>1.0004727899999999</v>
      </c>
      <c r="F1152" s="13">
        <f ca="1">(TRUNC(PRODUCT($E$12:$E1151),16))</f>
        <v>1.2991842054710301</v>
      </c>
      <c r="G1152" s="13">
        <f t="shared" si="454"/>
        <v>1</v>
      </c>
      <c r="H1152" s="13">
        <f t="shared" ca="1" si="455"/>
        <v>1.29918421</v>
      </c>
      <c r="I1152" s="12">
        <f t="shared" si="449"/>
        <v>7.0000000000000007E-2</v>
      </c>
      <c r="J1152" s="34">
        <f t="shared" si="456"/>
        <v>44061</v>
      </c>
      <c r="K1152" s="2">
        <f t="shared" si="457"/>
        <v>784</v>
      </c>
      <c r="L1152" s="17">
        <f t="shared" si="458"/>
        <v>784</v>
      </c>
      <c r="M1152" s="11">
        <f t="shared" si="459"/>
        <v>1.2342871200000001</v>
      </c>
      <c r="N1152" s="11">
        <f t="shared" ca="1" si="460"/>
        <v>1.603566337</v>
      </c>
      <c r="O1152" s="17">
        <f t="shared" si="461"/>
        <v>0</v>
      </c>
      <c r="P1152" s="13">
        <f t="shared" ca="1" si="462"/>
        <v>603.56633699999998</v>
      </c>
      <c r="Q1152" s="20">
        <f t="shared" si="450"/>
        <v>0</v>
      </c>
      <c r="R1152" s="13">
        <f t="shared" si="463"/>
        <v>0</v>
      </c>
      <c r="S1152" s="4" t="str">
        <f t="shared" si="464"/>
        <v>A+J=</v>
      </c>
      <c r="T1152" s="34">
        <f t="shared" si="465"/>
        <v>45383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>
        <f t="shared" si="448"/>
        <v>45202</v>
      </c>
      <c r="B1153" s="69">
        <f t="shared" ca="1" si="451"/>
        <v>1604.7552839999998</v>
      </c>
      <c r="C1153" s="6">
        <f t="shared" si="452"/>
        <v>1000</v>
      </c>
      <c r="D1153" s="12">
        <f ca="1">IF(A1153&lt;$B$1,VLOOKUP(A1153,[1]DI!$A$4:$B$15000,2,FALSE),0)</f>
        <v>0.1265</v>
      </c>
      <c r="E1153" s="13">
        <f t="shared" ca="1" si="453"/>
        <v>1.0004727899999999</v>
      </c>
      <c r="F1153" s="13">
        <f ca="1">(TRUNC(PRODUCT($E$12:$E1152),16))</f>
        <v>1.29979844677154</v>
      </c>
      <c r="G1153" s="13">
        <f t="shared" si="454"/>
        <v>1</v>
      </c>
      <c r="H1153" s="13">
        <f t="shared" ca="1" si="455"/>
        <v>1.2997984499999999</v>
      </c>
      <c r="I1153" s="12">
        <f t="shared" si="449"/>
        <v>7.0000000000000007E-2</v>
      </c>
      <c r="J1153" s="34">
        <f t="shared" si="456"/>
        <v>44061</v>
      </c>
      <c r="K1153" s="2">
        <f t="shared" si="457"/>
        <v>785</v>
      </c>
      <c r="L1153" s="17">
        <f t="shared" si="458"/>
        <v>785</v>
      </c>
      <c r="M1153" s="11">
        <f t="shared" si="459"/>
        <v>1.234618555</v>
      </c>
      <c r="N1153" s="11">
        <f t="shared" ca="1" si="460"/>
        <v>1.6047552839999999</v>
      </c>
      <c r="O1153" s="17">
        <f t="shared" si="461"/>
        <v>0</v>
      </c>
      <c r="P1153" s="13">
        <f t="shared" ca="1" si="462"/>
        <v>604.75528399999996</v>
      </c>
      <c r="Q1153" s="20">
        <f t="shared" si="450"/>
        <v>0</v>
      </c>
      <c r="R1153" s="13">
        <f t="shared" si="463"/>
        <v>0</v>
      </c>
      <c r="S1153" s="4" t="str">
        <f t="shared" si="464"/>
        <v>A+J=</v>
      </c>
      <c r="T1153" s="34">
        <f t="shared" si="465"/>
        <v>45383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>
        <f t="shared" si="448"/>
        <v>45203</v>
      </c>
      <c r="B1154" s="69">
        <f t="shared" ca="1" si="451"/>
        <v>1605.945111</v>
      </c>
      <c r="C1154" s="6">
        <f t="shared" si="452"/>
        <v>1000</v>
      </c>
      <c r="D1154" s="12">
        <f ca="1">IF(A1154&lt;$B$1,VLOOKUP(A1154,[1]DI!$A$4:$B$15000,2,FALSE),0)</f>
        <v>0.1265</v>
      </c>
      <c r="E1154" s="13">
        <f t="shared" ca="1" si="453"/>
        <v>1.0004727899999999</v>
      </c>
      <c r="F1154" s="13">
        <f ca="1">(TRUNC(PRODUCT($E$12:$E1153),16))</f>
        <v>1.30041297847919</v>
      </c>
      <c r="G1154" s="13">
        <f t="shared" si="454"/>
        <v>1</v>
      </c>
      <c r="H1154" s="13">
        <f t="shared" ca="1" si="455"/>
        <v>1.3004129799999999</v>
      </c>
      <c r="I1154" s="12">
        <f t="shared" si="449"/>
        <v>7.0000000000000007E-2</v>
      </c>
      <c r="J1154" s="34">
        <f t="shared" si="456"/>
        <v>44061</v>
      </c>
      <c r="K1154" s="2">
        <f t="shared" si="457"/>
        <v>786</v>
      </c>
      <c r="L1154" s="17">
        <f t="shared" si="458"/>
        <v>786</v>
      </c>
      <c r="M1154" s="11">
        <f t="shared" si="459"/>
        <v>1.234950078</v>
      </c>
      <c r="N1154" s="11">
        <f t="shared" ca="1" si="460"/>
        <v>1.605945111</v>
      </c>
      <c r="O1154" s="17">
        <f t="shared" si="461"/>
        <v>0</v>
      </c>
      <c r="P1154" s="13">
        <f t="shared" ca="1" si="462"/>
        <v>605.945111</v>
      </c>
      <c r="Q1154" s="20">
        <f t="shared" si="450"/>
        <v>0</v>
      </c>
      <c r="R1154" s="13">
        <f t="shared" si="463"/>
        <v>0</v>
      </c>
      <c r="S1154" s="4" t="str">
        <f t="shared" si="464"/>
        <v>A+J=</v>
      </c>
      <c r="T1154" s="34">
        <f t="shared" si="465"/>
        <v>45383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>
        <f t="shared" si="448"/>
        <v>45204</v>
      </c>
      <c r="B1155" s="69">
        <f t="shared" ca="1" si="451"/>
        <v>1607.13582</v>
      </c>
      <c r="C1155" s="6">
        <f t="shared" si="452"/>
        <v>1000</v>
      </c>
      <c r="D1155" s="12">
        <f ca="1">IF(A1155&lt;$B$1,VLOOKUP(A1155,[1]DI!$A$4:$B$15000,2,FALSE),0)</f>
        <v>0.1265</v>
      </c>
      <c r="E1155" s="13">
        <f t="shared" ca="1" si="453"/>
        <v>1.0004727899999999</v>
      </c>
      <c r="F1155" s="13">
        <f ca="1">(TRUNC(PRODUCT($E$12:$E1154),16))</f>
        <v>1.3010278007312801</v>
      </c>
      <c r="G1155" s="13">
        <f t="shared" si="454"/>
        <v>1</v>
      </c>
      <c r="H1155" s="13">
        <f t="shared" ca="1" si="455"/>
        <v>1.3010278</v>
      </c>
      <c r="I1155" s="12">
        <f t="shared" si="449"/>
        <v>7.0000000000000007E-2</v>
      </c>
      <c r="J1155" s="34">
        <f t="shared" si="456"/>
        <v>44061</v>
      </c>
      <c r="K1155" s="2">
        <f t="shared" si="457"/>
        <v>787</v>
      </c>
      <c r="L1155" s="17">
        <f t="shared" si="458"/>
        <v>787</v>
      </c>
      <c r="M1155" s="11">
        <f t="shared" si="459"/>
        <v>1.2352816900000001</v>
      </c>
      <c r="N1155" s="11">
        <f t="shared" ca="1" si="460"/>
        <v>1.6071358200000001</v>
      </c>
      <c r="O1155" s="17">
        <f t="shared" si="461"/>
        <v>0</v>
      </c>
      <c r="P1155" s="13">
        <f t="shared" ca="1" si="462"/>
        <v>607.13581999999997</v>
      </c>
      <c r="Q1155" s="20">
        <f t="shared" si="450"/>
        <v>0</v>
      </c>
      <c r="R1155" s="13">
        <f t="shared" si="463"/>
        <v>0</v>
      </c>
      <c r="S1155" s="4" t="str">
        <f t="shared" si="464"/>
        <v>A+J=</v>
      </c>
      <c r="T1155" s="34">
        <f t="shared" si="465"/>
        <v>45383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>
        <f t="shared" si="448"/>
        <v>45205</v>
      </c>
      <c r="B1156" s="69">
        <f t="shared" ca="1" si="451"/>
        <v>1608.3274099999999</v>
      </c>
      <c r="C1156" s="6">
        <f t="shared" si="452"/>
        <v>1000</v>
      </c>
      <c r="D1156" s="12">
        <f ca="1">IF(A1156&lt;$B$1,VLOOKUP(A1156,[1]DI!$A$4:$B$15000,2,FALSE),0)</f>
        <v>0.1265</v>
      </c>
      <c r="E1156" s="13">
        <f t="shared" ca="1" si="453"/>
        <v>1.0004727899999999</v>
      </c>
      <c r="F1156" s="13">
        <f ca="1">(TRUNC(PRODUCT($E$12:$E1155),16))</f>
        <v>1.3016429136651899</v>
      </c>
      <c r="G1156" s="13">
        <f t="shared" si="454"/>
        <v>1</v>
      </c>
      <c r="H1156" s="13">
        <f t="shared" ca="1" si="455"/>
        <v>1.30164291</v>
      </c>
      <c r="I1156" s="12">
        <f t="shared" si="449"/>
        <v>7.0000000000000007E-2</v>
      </c>
      <c r="J1156" s="34">
        <f t="shared" si="456"/>
        <v>44061</v>
      </c>
      <c r="K1156" s="2">
        <f t="shared" si="457"/>
        <v>788</v>
      </c>
      <c r="L1156" s="17">
        <f t="shared" si="458"/>
        <v>788</v>
      </c>
      <c r="M1156" s="11">
        <f t="shared" si="459"/>
        <v>1.235613391</v>
      </c>
      <c r="N1156" s="11">
        <f t="shared" ca="1" si="460"/>
        <v>1.60832741</v>
      </c>
      <c r="O1156" s="17">
        <f t="shared" si="461"/>
        <v>0</v>
      </c>
      <c r="P1156" s="13">
        <f t="shared" ca="1" si="462"/>
        <v>608.32740999999999</v>
      </c>
      <c r="Q1156" s="20">
        <f t="shared" si="450"/>
        <v>0</v>
      </c>
      <c r="R1156" s="13">
        <f t="shared" si="463"/>
        <v>0</v>
      </c>
      <c r="S1156" s="4" t="str">
        <f t="shared" si="464"/>
        <v>A+J=</v>
      </c>
      <c r="T1156" s="34">
        <f t="shared" si="465"/>
        <v>45383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>
        <f t="shared" si="448"/>
        <v>45206</v>
      </c>
      <c r="B1157" s="69">
        <f t="shared" ca="1" si="451"/>
        <v>1609.519896</v>
      </c>
      <c r="C1157" s="6">
        <f t="shared" si="452"/>
        <v>1000</v>
      </c>
      <c r="D1157" s="12">
        <f ca="1">IF(A1157&lt;$B$1,VLOOKUP(A1157,[1]DI!$A$4:$B$15000,2,FALSE),0)</f>
        <v>0</v>
      </c>
      <c r="E1157" s="13">
        <f t="shared" ca="1" si="453"/>
        <v>1</v>
      </c>
      <c r="F1157" s="13">
        <f ca="1">(TRUNC(PRODUCT($E$12:$E1156),16))</f>
        <v>1.30225831741834</v>
      </c>
      <c r="G1157" s="13">
        <f t="shared" si="454"/>
        <v>1</v>
      </c>
      <c r="H1157" s="13">
        <f t="shared" ca="1" si="455"/>
        <v>1.30225832</v>
      </c>
      <c r="I1157" s="12">
        <f t="shared" si="449"/>
        <v>7.0000000000000007E-2</v>
      </c>
      <c r="J1157" s="34">
        <f t="shared" si="456"/>
        <v>44061</v>
      </c>
      <c r="K1157" s="2">
        <f t="shared" si="457"/>
        <v>788</v>
      </c>
      <c r="L1157" s="17">
        <f t="shared" si="458"/>
        <v>789</v>
      </c>
      <c r="M1157" s="11">
        <f t="shared" si="459"/>
        <v>1.235945182</v>
      </c>
      <c r="N1157" s="11">
        <f t="shared" ca="1" si="460"/>
        <v>1.6095198959999999</v>
      </c>
      <c r="O1157" s="17">
        <f t="shared" si="461"/>
        <v>0</v>
      </c>
      <c r="P1157" s="13">
        <f t="shared" ca="1" si="462"/>
        <v>609.51989600000002</v>
      </c>
      <c r="Q1157" s="20">
        <f t="shared" si="450"/>
        <v>0</v>
      </c>
      <c r="R1157" s="13">
        <f t="shared" si="463"/>
        <v>0</v>
      </c>
      <c r="S1157" s="4" t="str">
        <f t="shared" si="464"/>
        <v>A+J=</v>
      </c>
      <c r="T1157" s="34">
        <f t="shared" si="465"/>
        <v>45383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>
        <f t="shared" si="448"/>
        <v>45207</v>
      </c>
      <c r="B1158" s="69">
        <f t="shared" ca="1" si="451"/>
        <v>1609.519896</v>
      </c>
      <c r="C1158" s="6">
        <f t="shared" si="452"/>
        <v>1000</v>
      </c>
      <c r="D1158" s="12">
        <f ca="1">IF(A1158&lt;$B$1,VLOOKUP(A1158,[1]DI!$A$4:$B$15000,2,FALSE),0)</f>
        <v>0</v>
      </c>
      <c r="E1158" s="13">
        <f t="shared" ca="1" si="453"/>
        <v>1</v>
      </c>
      <c r="F1158" s="13">
        <f ca="1">(TRUNC(PRODUCT($E$12:$E1157),16))</f>
        <v>1.30225831741834</v>
      </c>
      <c r="G1158" s="13">
        <f t="shared" si="454"/>
        <v>1</v>
      </c>
      <c r="H1158" s="13">
        <f t="shared" ca="1" si="455"/>
        <v>1.30225832</v>
      </c>
      <c r="I1158" s="12">
        <f t="shared" si="449"/>
        <v>7.0000000000000007E-2</v>
      </c>
      <c r="J1158" s="34">
        <f t="shared" si="456"/>
        <v>44061</v>
      </c>
      <c r="K1158" s="2">
        <f t="shared" si="457"/>
        <v>788</v>
      </c>
      <c r="L1158" s="17">
        <f t="shared" si="458"/>
        <v>789</v>
      </c>
      <c r="M1158" s="11">
        <f t="shared" si="459"/>
        <v>1.235945182</v>
      </c>
      <c r="N1158" s="11">
        <f t="shared" ca="1" si="460"/>
        <v>1.6095198959999999</v>
      </c>
      <c r="O1158" s="17">
        <f t="shared" si="461"/>
        <v>0</v>
      </c>
      <c r="P1158" s="13">
        <f t="shared" ca="1" si="462"/>
        <v>609.51989600000002</v>
      </c>
      <c r="Q1158" s="20">
        <f t="shared" si="450"/>
        <v>0</v>
      </c>
      <c r="R1158" s="13">
        <f t="shared" si="463"/>
        <v>0</v>
      </c>
      <c r="S1158" s="4" t="str">
        <f t="shared" si="464"/>
        <v>A+J=</v>
      </c>
      <c r="T1158" s="34">
        <f t="shared" si="465"/>
        <v>45383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>
        <f t="shared" si="448"/>
        <v>45208</v>
      </c>
      <c r="B1159" s="69">
        <f t="shared" ca="1" si="451"/>
        <v>1609.519896</v>
      </c>
      <c r="C1159" s="6">
        <f t="shared" si="452"/>
        <v>1000</v>
      </c>
      <c r="D1159" s="12">
        <f ca="1">IF(A1159&lt;$B$1,VLOOKUP(A1159,[1]DI!$A$4:$B$15000,2,FALSE),0)</f>
        <v>0.1265</v>
      </c>
      <c r="E1159" s="13">
        <f t="shared" ca="1" si="453"/>
        <v>1.0004727899999999</v>
      </c>
      <c r="F1159" s="13">
        <f ca="1">(TRUNC(PRODUCT($E$12:$E1158),16))</f>
        <v>1.30225831741834</v>
      </c>
      <c r="G1159" s="13">
        <f t="shared" si="454"/>
        <v>1</v>
      </c>
      <c r="H1159" s="13">
        <f t="shared" ca="1" si="455"/>
        <v>1.30225832</v>
      </c>
      <c r="I1159" s="12">
        <f t="shared" si="449"/>
        <v>7.0000000000000007E-2</v>
      </c>
      <c r="J1159" s="34">
        <f t="shared" si="456"/>
        <v>44061</v>
      </c>
      <c r="K1159" s="2">
        <f t="shared" si="457"/>
        <v>789</v>
      </c>
      <c r="L1159" s="17">
        <f t="shared" si="458"/>
        <v>789</v>
      </c>
      <c r="M1159" s="11">
        <f t="shared" si="459"/>
        <v>1.235945182</v>
      </c>
      <c r="N1159" s="11">
        <f t="shared" ca="1" si="460"/>
        <v>1.6095198959999999</v>
      </c>
      <c r="O1159" s="17">
        <f t="shared" si="461"/>
        <v>0</v>
      </c>
      <c r="P1159" s="13">
        <f t="shared" ca="1" si="462"/>
        <v>609.51989600000002</v>
      </c>
      <c r="Q1159" s="20">
        <f t="shared" si="450"/>
        <v>0</v>
      </c>
      <c r="R1159" s="13">
        <f t="shared" si="463"/>
        <v>0</v>
      </c>
      <c r="S1159" s="4" t="str">
        <f t="shared" si="464"/>
        <v>A+J=</v>
      </c>
      <c r="T1159" s="34">
        <f t="shared" si="465"/>
        <v>45383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>
        <f t="shared" si="448"/>
        <v>45209</v>
      </c>
      <c r="B1160" s="69">
        <f t="shared" ca="1" si="451"/>
        <v>1610.713252</v>
      </c>
      <c r="C1160" s="6">
        <f t="shared" si="452"/>
        <v>1000</v>
      </c>
      <c r="D1160" s="12">
        <f ca="1">IF(A1160&lt;$B$1,VLOOKUP(A1160,[1]DI!$A$4:$B$15000,2,FALSE),0)</f>
        <v>0.1265</v>
      </c>
      <c r="E1160" s="13">
        <f t="shared" ca="1" si="453"/>
        <v>1.0004727899999999</v>
      </c>
      <c r="F1160" s="13">
        <f ca="1">(TRUNC(PRODUCT($E$12:$E1159),16))</f>
        <v>1.3028740121282301</v>
      </c>
      <c r="G1160" s="13">
        <f t="shared" si="454"/>
        <v>1</v>
      </c>
      <c r="H1160" s="13">
        <f t="shared" ca="1" si="455"/>
        <v>1.30287401</v>
      </c>
      <c r="I1160" s="12">
        <f t="shared" si="449"/>
        <v>7.0000000000000007E-2</v>
      </c>
      <c r="J1160" s="34">
        <f t="shared" si="456"/>
        <v>44061</v>
      </c>
      <c r="K1160" s="2">
        <f t="shared" si="457"/>
        <v>790</v>
      </c>
      <c r="L1160" s="17">
        <f t="shared" si="458"/>
        <v>790</v>
      </c>
      <c r="M1160" s="11">
        <f t="shared" si="459"/>
        <v>1.236277061</v>
      </c>
      <c r="N1160" s="11">
        <f t="shared" ca="1" si="460"/>
        <v>1.610713252</v>
      </c>
      <c r="O1160" s="17">
        <f t="shared" si="461"/>
        <v>0</v>
      </c>
      <c r="P1160" s="13">
        <f t="shared" ca="1" si="462"/>
        <v>610.71325200000001</v>
      </c>
      <c r="Q1160" s="20">
        <f t="shared" si="450"/>
        <v>0</v>
      </c>
      <c r="R1160" s="13">
        <f t="shared" si="463"/>
        <v>0</v>
      </c>
      <c r="S1160" s="4" t="str">
        <f t="shared" si="464"/>
        <v>A+J=</v>
      </c>
      <c r="T1160" s="34">
        <f t="shared" si="465"/>
        <v>45383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>
        <f t="shared" si="448"/>
        <v>45210</v>
      </c>
      <c r="B1161" s="69">
        <f t="shared" ca="1" si="451"/>
        <v>1611.9075029999999</v>
      </c>
      <c r="C1161" s="6">
        <f t="shared" si="452"/>
        <v>1000</v>
      </c>
      <c r="D1161" s="12">
        <f ca="1">IF(A1161&lt;$B$1,VLOOKUP(A1161,[1]DI!$A$4:$B$15000,2,FALSE),0)</f>
        <v>0.1265</v>
      </c>
      <c r="E1161" s="13">
        <f t="shared" ca="1" si="453"/>
        <v>1.0004727899999999</v>
      </c>
      <c r="F1161" s="13">
        <f ca="1">(TRUNC(PRODUCT($E$12:$E1160),16))</f>
        <v>1.3034899979324299</v>
      </c>
      <c r="G1161" s="13">
        <f t="shared" si="454"/>
        <v>1</v>
      </c>
      <c r="H1161" s="13">
        <f t="shared" ca="1" si="455"/>
        <v>1.30349</v>
      </c>
      <c r="I1161" s="12">
        <f t="shared" si="449"/>
        <v>7.0000000000000007E-2</v>
      </c>
      <c r="J1161" s="34">
        <f t="shared" si="456"/>
        <v>44061</v>
      </c>
      <c r="K1161" s="2">
        <f t="shared" si="457"/>
        <v>791</v>
      </c>
      <c r="L1161" s="17">
        <f t="shared" si="458"/>
        <v>791</v>
      </c>
      <c r="M1161" s="11">
        <f t="shared" si="459"/>
        <v>1.236609029</v>
      </c>
      <c r="N1161" s="11">
        <f t="shared" ca="1" si="460"/>
        <v>1.6119075030000001</v>
      </c>
      <c r="O1161" s="17">
        <f t="shared" si="461"/>
        <v>0</v>
      </c>
      <c r="P1161" s="13">
        <f t="shared" ca="1" si="462"/>
        <v>611.90750300000002</v>
      </c>
      <c r="Q1161" s="20">
        <f t="shared" si="450"/>
        <v>0</v>
      </c>
      <c r="R1161" s="13">
        <f t="shared" si="463"/>
        <v>0</v>
      </c>
      <c r="S1161" s="4" t="str">
        <f t="shared" si="464"/>
        <v>A+J=</v>
      </c>
      <c r="T1161" s="34">
        <f t="shared" si="465"/>
        <v>45383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>
        <f t="shared" si="448"/>
        <v>45211</v>
      </c>
      <c r="B1162" s="69">
        <f t="shared" ca="1" si="451"/>
        <v>1613.102627</v>
      </c>
      <c r="C1162" s="6">
        <f t="shared" si="452"/>
        <v>1000</v>
      </c>
      <c r="D1162" s="12">
        <f ca="1">IF(A1162&lt;$B$1,VLOOKUP(A1162,[1]DI!$A$4:$B$15000,2,FALSE),0)</f>
        <v>0</v>
      </c>
      <c r="E1162" s="13">
        <f t="shared" ca="1" si="453"/>
        <v>1</v>
      </c>
      <c r="F1162" s="13">
        <f ca="1">(TRUNC(PRODUCT($E$12:$E1161),16))</f>
        <v>1.3041062749685499</v>
      </c>
      <c r="G1162" s="13">
        <f t="shared" si="454"/>
        <v>1</v>
      </c>
      <c r="H1162" s="13">
        <f t="shared" ca="1" si="455"/>
        <v>1.3041062699999999</v>
      </c>
      <c r="I1162" s="12">
        <f t="shared" si="449"/>
        <v>7.0000000000000007E-2</v>
      </c>
      <c r="J1162" s="34">
        <f t="shared" si="456"/>
        <v>44061</v>
      </c>
      <c r="K1162" s="2">
        <f t="shared" si="457"/>
        <v>791</v>
      </c>
      <c r="L1162" s="17">
        <f t="shared" si="458"/>
        <v>792</v>
      </c>
      <c r="M1162" s="11">
        <f t="shared" si="459"/>
        <v>1.2369410869999999</v>
      </c>
      <c r="N1162" s="11">
        <f t="shared" ca="1" si="460"/>
        <v>1.613102627</v>
      </c>
      <c r="O1162" s="17">
        <f t="shared" si="461"/>
        <v>0</v>
      </c>
      <c r="P1162" s="13">
        <f t="shared" ca="1" si="462"/>
        <v>613.10262699999998</v>
      </c>
      <c r="Q1162" s="20">
        <f t="shared" si="450"/>
        <v>0</v>
      </c>
      <c r="R1162" s="13">
        <f t="shared" si="463"/>
        <v>0</v>
      </c>
      <c r="S1162" s="4" t="str">
        <f t="shared" si="464"/>
        <v>A+J=</v>
      </c>
      <c r="T1162" s="34">
        <f t="shared" si="465"/>
        <v>45383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>
        <f t="shared" si="448"/>
        <v>45212</v>
      </c>
      <c r="B1163" s="69">
        <f t="shared" ca="1" si="451"/>
        <v>1613.102627</v>
      </c>
      <c r="C1163" s="6">
        <f t="shared" si="452"/>
        <v>1000</v>
      </c>
      <c r="D1163" s="12">
        <f ca="1">IF(A1163&lt;$B$1,VLOOKUP(A1163,[1]DI!$A$4:$B$15000,2,FALSE),0)</f>
        <v>0.1265</v>
      </c>
      <c r="E1163" s="13">
        <f t="shared" ca="1" si="453"/>
        <v>1.0004727899999999</v>
      </c>
      <c r="F1163" s="13">
        <f ca="1">(TRUNC(PRODUCT($E$12:$E1162),16))</f>
        <v>1.3041062749685499</v>
      </c>
      <c r="G1163" s="13">
        <f t="shared" si="454"/>
        <v>1</v>
      </c>
      <c r="H1163" s="13">
        <f t="shared" ca="1" si="455"/>
        <v>1.3041062699999999</v>
      </c>
      <c r="I1163" s="12">
        <f t="shared" si="449"/>
        <v>7.0000000000000007E-2</v>
      </c>
      <c r="J1163" s="34">
        <f t="shared" si="456"/>
        <v>44061</v>
      </c>
      <c r="K1163" s="2">
        <f t="shared" si="457"/>
        <v>792</v>
      </c>
      <c r="L1163" s="17">
        <f t="shared" si="458"/>
        <v>792</v>
      </c>
      <c r="M1163" s="11">
        <f t="shared" si="459"/>
        <v>1.2369410869999999</v>
      </c>
      <c r="N1163" s="11">
        <f t="shared" ca="1" si="460"/>
        <v>1.613102627</v>
      </c>
      <c r="O1163" s="17">
        <f t="shared" si="461"/>
        <v>0</v>
      </c>
      <c r="P1163" s="13">
        <f t="shared" ca="1" si="462"/>
        <v>613.10262699999998</v>
      </c>
      <c r="Q1163" s="20">
        <f t="shared" si="450"/>
        <v>0</v>
      </c>
      <c r="R1163" s="13">
        <f t="shared" si="463"/>
        <v>0</v>
      </c>
      <c r="S1163" s="4" t="str">
        <f t="shared" si="464"/>
        <v>A+J=</v>
      </c>
      <c r="T1163" s="34">
        <f t="shared" si="465"/>
        <v>45383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>
        <f t="shared" si="448"/>
        <v>45213</v>
      </c>
      <c r="B1164" s="69">
        <f t="shared" ca="1" si="451"/>
        <v>1614.298648</v>
      </c>
      <c r="C1164" s="6">
        <f t="shared" si="452"/>
        <v>1000</v>
      </c>
      <c r="D1164" s="12">
        <f ca="1">IF(A1164&lt;$B$1,VLOOKUP(A1164,[1]DI!$A$4:$B$15000,2,FALSE),0)</f>
        <v>0</v>
      </c>
      <c r="E1164" s="13">
        <f t="shared" ca="1" si="453"/>
        <v>1</v>
      </c>
      <c r="F1164" s="13">
        <f ca="1">(TRUNC(PRODUCT($E$12:$E1163),16))</f>
        <v>1.3047228433742899</v>
      </c>
      <c r="G1164" s="13">
        <f t="shared" si="454"/>
        <v>1</v>
      </c>
      <c r="H1164" s="13">
        <f t="shared" ca="1" si="455"/>
        <v>1.3047228399999999</v>
      </c>
      <c r="I1164" s="12">
        <f t="shared" si="449"/>
        <v>7.0000000000000007E-2</v>
      </c>
      <c r="J1164" s="34">
        <f t="shared" si="456"/>
        <v>44061</v>
      </c>
      <c r="K1164" s="2">
        <f t="shared" si="457"/>
        <v>792</v>
      </c>
      <c r="L1164" s="17">
        <f t="shared" si="458"/>
        <v>793</v>
      </c>
      <c r="M1164" s="11">
        <f t="shared" si="459"/>
        <v>1.2372732340000001</v>
      </c>
      <c r="N1164" s="11">
        <f t="shared" ca="1" si="460"/>
        <v>1.6142986479999999</v>
      </c>
      <c r="O1164" s="17">
        <f t="shared" si="461"/>
        <v>0</v>
      </c>
      <c r="P1164" s="13">
        <f t="shared" ca="1" si="462"/>
        <v>614.29864799999996</v>
      </c>
      <c r="Q1164" s="20">
        <f t="shared" si="450"/>
        <v>0</v>
      </c>
      <c r="R1164" s="13">
        <f t="shared" si="463"/>
        <v>0</v>
      </c>
      <c r="S1164" s="4" t="str">
        <f t="shared" si="464"/>
        <v>A+J=</v>
      </c>
      <c r="T1164" s="34">
        <f t="shared" si="465"/>
        <v>45383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>
        <f t="shared" ref="A1165:A1228" si="466">(A1164+1)</f>
        <v>45214</v>
      </c>
      <c r="B1165" s="69">
        <f t="shared" ca="1" si="451"/>
        <v>1614.298648</v>
      </c>
      <c r="C1165" s="6">
        <f t="shared" si="452"/>
        <v>1000</v>
      </c>
      <c r="D1165" s="12">
        <f ca="1">IF(A1165&lt;$B$1,VLOOKUP(A1165,[1]DI!$A$4:$B$15000,2,FALSE),0)</f>
        <v>0</v>
      </c>
      <c r="E1165" s="13">
        <f t="shared" ca="1" si="453"/>
        <v>1</v>
      </c>
      <c r="F1165" s="13">
        <f ca="1">(TRUNC(PRODUCT($E$12:$E1164),16))</f>
        <v>1.3047228433742899</v>
      </c>
      <c r="G1165" s="13">
        <f t="shared" si="454"/>
        <v>1</v>
      </c>
      <c r="H1165" s="13">
        <f t="shared" ca="1" si="455"/>
        <v>1.3047228399999999</v>
      </c>
      <c r="I1165" s="12">
        <f t="shared" ref="I1165:I1228" si="467">I1164</f>
        <v>7.0000000000000007E-2</v>
      </c>
      <c r="J1165" s="34">
        <f t="shared" si="456"/>
        <v>44061</v>
      </c>
      <c r="K1165" s="2">
        <f t="shared" si="457"/>
        <v>792</v>
      </c>
      <c r="L1165" s="17">
        <f t="shared" si="458"/>
        <v>793</v>
      </c>
      <c r="M1165" s="11">
        <f t="shared" si="459"/>
        <v>1.2372732340000001</v>
      </c>
      <c r="N1165" s="11">
        <f t="shared" ca="1" si="460"/>
        <v>1.6142986479999999</v>
      </c>
      <c r="O1165" s="17">
        <f t="shared" si="461"/>
        <v>0</v>
      </c>
      <c r="P1165" s="13">
        <f t="shared" ca="1" si="462"/>
        <v>614.29864799999996</v>
      </c>
      <c r="Q1165" s="20">
        <f t="shared" ref="Q1165:Q1228" si="468">IF($O1165&gt;0,VLOOKUP($O1165,$W$12:$AC$19,7),0)</f>
        <v>0</v>
      </c>
      <c r="R1165" s="13">
        <f t="shared" si="463"/>
        <v>0</v>
      </c>
      <c r="S1165" s="4" t="str">
        <f t="shared" si="464"/>
        <v>A+J=</v>
      </c>
      <c r="T1165" s="34">
        <f t="shared" si="465"/>
        <v>45383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>
        <f t="shared" si="466"/>
        <v>45215</v>
      </c>
      <c r="B1166" s="69">
        <f t="shared" ca="1" si="451"/>
        <v>1614.298648</v>
      </c>
      <c r="C1166" s="6">
        <f t="shared" si="452"/>
        <v>1000</v>
      </c>
      <c r="D1166" s="12">
        <f ca="1">IF(A1166&lt;$B$1,VLOOKUP(A1166,[1]DI!$A$4:$B$15000,2,FALSE),0)</f>
        <v>0.1265</v>
      </c>
      <c r="E1166" s="13">
        <f t="shared" ca="1" si="453"/>
        <v>1.0004727899999999</v>
      </c>
      <c r="F1166" s="13">
        <f ca="1">(TRUNC(PRODUCT($E$12:$E1165),16))</f>
        <v>1.3047228433742899</v>
      </c>
      <c r="G1166" s="13">
        <f t="shared" si="454"/>
        <v>1</v>
      </c>
      <c r="H1166" s="13">
        <f t="shared" ca="1" si="455"/>
        <v>1.3047228399999999</v>
      </c>
      <c r="I1166" s="12">
        <f t="shared" si="467"/>
        <v>7.0000000000000007E-2</v>
      </c>
      <c r="J1166" s="34">
        <f t="shared" si="456"/>
        <v>44061</v>
      </c>
      <c r="K1166" s="2">
        <f t="shared" si="457"/>
        <v>793</v>
      </c>
      <c r="L1166" s="17">
        <f t="shared" si="458"/>
        <v>793</v>
      </c>
      <c r="M1166" s="11">
        <f t="shared" si="459"/>
        <v>1.2372732340000001</v>
      </c>
      <c r="N1166" s="11">
        <f t="shared" ca="1" si="460"/>
        <v>1.6142986479999999</v>
      </c>
      <c r="O1166" s="17">
        <f t="shared" si="461"/>
        <v>0</v>
      </c>
      <c r="P1166" s="13">
        <f t="shared" ca="1" si="462"/>
        <v>614.29864799999996</v>
      </c>
      <c r="Q1166" s="20">
        <f t="shared" si="468"/>
        <v>0</v>
      </c>
      <c r="R1166" s="13">
        <f t="shared" si="463"/>
        <v>0</v>
      </c>
      <c r="S1166" s="4" t="str">
        <f t="shared" si="464"/>
        <v>A+J=</v>
      </c>
      <c r="T1166" s="34">
        <f t="shared" si="465"/>
        <v>45383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>
        <f t="shared" si="466"/>
        <v>45216</v>
      </c>
      <c r="B1167" s="69">
        <f t="shared" ca="1" si="451"/>
        <v>1615.495553</v>
      </c>
      <c r="C1167" s="6">
        <f t="shared" si="452"/>
        <v>1000</v>
      </c>
      <c r="D1167" s="12">
        <f ca="1">IF(A1167&lt;$B$1,VLOOKUP(A1167,[1]DI!$A$4:$B$15000,2,FALSE),0)</f>
        <v>0.1265</v>
      </c>
      <c r="E1167" s="13">
        <f t="shared" ca="1" si="453"/>
        <v>1.0004727899999999</v>
      </c>
      <c r="F1167" s="13">
        <f ca="1">(TRUNC(PRODUCT($E$12:$E1166),16))</f>
        <v>1.3053397032874099</v>
      </c>
      <c r="G1167" s="13">
        <f t="shared" si="454"/>
        <v>1</v>
      </c>
      <c r="H1167" s="13">
        <f t="shared" ca="1" si="455"/>
        <v>1.3053397</v>
      </c>
      <c r="I1167" s="12">
        <f t="shared" si="467"/>
        <v>7.0000000000000007E-2</v>
      </c>
      <c r="J1167" s="34">
        <f t="shared" si="456"/>
        <v>44061</v>
      </c>
      <c r="K1167" s="2">
        <f t="shared" si="457"/>
        <v>794</v>
      </c>
      <c r="L1167" s="17">
        <f t="shared" si="458"/>
        <v>794</v>
      </c>
      <c r="M1167" s="11">
        <f t="shared" si="459"/>
        <v>1.2376054700000001</v>
      </c>
      <c r="N1167" s="11">
        <f t="shared" ca="1" si="460"/>
        <v>1.6154955529999999</v>
      </c>
      <c r="O1167" s="17">
        <f t="shared" si="461"/>
        <v>0</v>
      </c>
      <c r="P1167" s="13">
        <f t="shared" ca="1" si="462"/>
        <v>615.49555299999997</v>
      </c>
      <c r="Q1167" s="20">
        <f t="shared" si="468"/>
        <v>0</v>
      </c>
      <c r="R1167" s="13">
        <f t="shared" si="463"/>
        <v>0</v>
      </c>
      <c r="S1167" s="4" t="str">
        <f t="shared" si="464"/>
        <v>A+J=</v>
      </c>
      <c r="T1167" s="34">
        <f t="shared" si="465"/>
        <v>45383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>
        <f t="shared" si="466"/>
        <v>45217</v>
      </c>
      <c r="B1168" s="69">
        <f t="shared" ca="1" si="451"/>
        <v>1616.6933429999999</v>
      </c>
      <c r="C1168" s="6">
        <f t="shared" si="452"/>
        <v>1000</v>
      </c>
      <c r="D1168" s="12">
        <f ca="1">IF(A1168&lt;$B$1,VLOOKUP(A1168,[1]DI!$A$4:$B$15000,2,FALSE),0)</f>
        <v>0.1265</v>
      </c>
      <c r="E1168" s="13">
        <f t="shared" ca="1" si="453"/>
        <v>1.0004727899999999</v>
      </c>
      <c r="F1168" s="13">
        <f ca="1">(TRUNC(PRODUCT($E$12:$E1167),16))</f>
        <v>1.3059568548457301</v>
      </c>
      <c r="G1168" s="13">
        <f t="shared" si="454"/>
        <v>1</v>
      </c>
      <c r="H1168" s="13">
        <f t="shared" ca="1" si="455"/>
        <v>1.3059568500000001</v>
      </c>
      <c r="I1168" s="12">
        <f t="shared" si="467"/>
        <v>7.0000000000000007E-2</v>
      </c>
      <c r="J1168" s="34">
        <f t="shared" si="456"/>
        <v>44061</v>
      </c>
      <c r="K1168" s="2">
        <f t="shared" si="457"/>
        <v>795</v>
      </c>
      <c r="L1168" s="17">
        <f t="shared" si="458"/>
        <v>795</v>
      </c>
      <c r="M1168" s="11">
        <f t="shared" si="459"/>
        <v>1.2379377949999999</v>
      </c>
      <c r="N1168" s="11">
        <f t="shared" ca="1" si="460"/>
        <v>1.6166933429999999</v>
      </c>
      <c r="O1168" s="17">
        <f t="shared" si="461"/>
        <v>0</v>
      </c>
      <c r="P1168" s="13">
        <f t="shared" ca="1" si="462"/>
        <v>616.69334300000003</v>
      </c>
      <c r="Q1168" s="20">
        <f t="shared" si="468"/>
        <v>0</v>
      </c>
      <c r="R1168" s="13">
        <f t="shared" si="463"/>
        <v>0</v>
      </c>
      <c r="S1168" s="4" t="str">
        <f t="shared" si="464"/>
        <v>A+J=</v>
      </c>
      <c r="T1168" s="34">
        <f t="shared" si="465"/>
        <v>45383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>
        <f t="shared" si="466"/>
        <v>45218</v>
      </c>
      <c r="B1169" s="69">
        <f t="shared" ca="1" si="451"/>
        <v>1617.8920330000001</v>
      </c>
      <c r="C1169" s="6">
        <f t="shared" si="452"/>
        <v>1000</v>
      </c>
      <c r="D1169" s="12">
        <f ca="1">IF(A1169&lt;$B$1,VLOOKUP(A1169,[1]DI!$A$4:$B$15000,2,FALSE),0)</f>
        <v>0.1265</v>
      </c>
      <c r="E1169" s="13">
        <f t="shared" ca="1" si="453"/>
        <v>1.0004727899999999</v>
      </c>
      <c r="F1169" s="13">
        <f ca="1">(TRUNC(PRODUCT($E$12:$E1168),16))</f>
        <v>1.30657429818713</v>
      </c>
      <c r="G1169" s="13">
        <f t="shared" si="454"/>
        <v>1</v>
      </c>
      <c r="H1169" s="13">
        <f t="shared" ca="1" si="455"/>
        <v>1.3065743000000001</v>
      </c>
      <c r="I1169" s="12">
        <f t="shared" si="467"/>
        <v>7.0000000000000007E-2</v>
      </c>
      <c r="J1169" s="34">
        <f t="shared" si="456"/>
        <v>44061</v>
      </c>
      <c r="K1169" s="2">
        <f t="shared" si="457"/>
        <v>796</v>
      </c>
      <c r="L1169" s="17">
        <f t="shared" si="458"/>
        <v>796</v>
      </c>
      <c r="M1169" s="11">
        <f t="shared" si="459"/>
        <v>1.23827021</v>
      </c>
      <c r="N1169" s="11">
        <f t="shared" ca="1" si="460"/>
        <v>1.617892033</v>
      </c>
      <c r="O1169" s="17">
        <f t="shared" si="461"/>
        <v>0</v>
      </c>
      <c r="P1169" s="13">
        <f t="shared" ca="1" si="462"/>
        <v>617.89203299999997</v>
      </c>
      <c r="Q1169" s="20">
        <f t="shared" si="468"/>
        <v>0</v>
      </c>
      <c r="R1169" s="13">
        <f t="shared" si="463"/>
        <v>0</v>
      </c>
      <c r="S1169" s="4" t="str">
        <f t="shared" si="464"/>
        <v>A+J=</v>
      </c>
      <c r="T1169" s="34">
        <f t="shared" si="465"/>
        <v>45383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>
        <f t="shared" si="466"/>
        <v>45219</v>
      </c>
      <c r="B1170" s="69">
        <f t="shared" ca="1" si="451"/>
        <v>1619.0915949999999</v>
      </c>
      <c r="C1170" s="6">
        <f t="shared" si="452"/>
        <v>1000</v>
      </c>
      <c r="D1170" s="12">
        <f ca="1">IF(A1170&lt;$B$1,VLOOKUP(A1170,[1]DI!$A$4:$B$15000,2,FALSE),0)</f>
        <v>0.1265</v>
      </c>
      <c r="E1170" s="13">
        <f t="shared" ca="1" si="453"/>
        <v>1.0004727899999999</v>
      </c>
      <c r="F1170" s="13">
        <f ca="1">(TRUNC(PRODUCT($E$12:$E1169),16))</f>
        <v>1.3071920334495699</v>
      </c>
      <c r="G1170" s="13">
        <f t="shared" si="454"/>
        <v>1</v>
      </c>
      <c r="H1170" s="13">
        <f t="shared" ca="1" si="455"/>
        <v>1.3071920299999999</v>
      </c>
      <c r="I1170" s="12">
        <f t="shared" si="467"/>
        <v>7.0000000000000007E-2</v>
      </c>
      <c r="J1170" s="34">
        <f t="shared" si="456"/>
        <v>44061</v>
      </c>
      <c r="K1170" s="2">
        <f t="shared" si="457"/>
        <v>797</v>
      </c>
      <c r="L1170" s="17">
        <f t="shared" si="458"/>
        <v>797</v>
      </c>
      <c r="M1170" s="11">
        <f t="shared" si="459"/>
        <v>1.2386027129999999</v>
      </c>
      <c r="N1170" s="11">
        <f t="shared" ca="1" si="460"/>
        <v>1.619091595</v>
      </c>
      <c r="O1170" s="17">
        <f t="shared" si="461"/>
        <v>0</v>
      </c>
      <c r="P1170" s="13">
        <f t="shared" ca="1" si="462"/>
        <v>619.09159499999998</v>
      </c>
      <c r="Q1170" s="20">
        <f t="shared" si="468"/>
        <v>0</v>
      </c>
      <c r="R1170" s="13">
        <f t="shared" si="463"/>
        <v>0</v>
      </c>
      <c r="S1170" s="4" t="str">
        <f t="shared" si="464"/>
        <v>A+J=</v>
      </c>
      <c r="T1170" s="34">
        <f t="shared" si="465"/>
        <v>45383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>
        <f t="shared" si="466"/>
        <v>45220</v>
      </c>
      <c r="B1171" s="69">
        <f t="shared" ca="1" si="451"/>
        <v>1620.2920570000001</v>
      </c>
      <c r="C1171" s="6">
        <f t="shared" si="452"/>
        <v>1000</v>
      </c>
      <c r="D1171" s="12">
        <f ca="1">IF(A1171&lt;$B$1,VLOOKUP(A1171,[1]DI!$A$4:$B$15000,2,FALSE),0)</f>
        <v>0</v>
      </c>
      <c r="E1171" s="13">
        <f t="shared" ca="1" si="453"/>
        <v>1</v>
      </c>
      <c r="F1171" s="13">
        <f ca="1">(TRUNC(PRODUCT($E$12:$E1170),16))</f>
        <v>1.3078100607710601</v>
      </c>
      <c r="G1171" s="13">
        <f t="shared" si="454"/>
        <v>1</v>
      </c>
      <c r="H1171" s="13">
        <f t="shared" ca="1" si="455"/>
        <v>1.30781006</v>
      </c>
      <c r="I1171" s="12">
        <f t="shared" si="467"/>
        <v>7.0000000000000007E-2</v>
      </c>
      <c r="J1171" s="34">
        <f t="shared" si="456"/>
        <v>44061</v>
      </c>
      <c r="K1171" s="2">
        <f t="shared" si="457"/>
        <v>797</v>
      </c>
      <c r="L1171" s="17">
        <f t="shared" si="458"/>
        <v>798</v>
      </c>
      <c r="M1171" s="11">
        <f t="shared" si="459"/>
        <v>1.2389353059999999</v>
      </c>
      <c r="N1171" s="11">
        <f t="shared" ca="1" si="460"/>
        <v>1.6202920569999999</v>
      </c>
      <c r="O1171" s="17">
        <f t="shared" si="461"/>
        <v>0</v>
      </c>
      <c r="P1171" s="13">
        <f t="shared" ca="1" si="462"/>
        <v>620.292057</v>
      </c>
      <c r="Q1171" s="20">
        <f t="shared" si="468"/>
        <v>0</v>
      </c>
      <c r="R1171" s="13">
        <f t="shared" si="463"/>
        <v>0</v>
      </c>
      <c r="S1171" s="4" t="str">
        <f t="shared" si="464"/>
        <v>A+J=</v>
      </c>
      <c r="T1171" s="34">
        <f t="shared" si="465"/>
        <v>45383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>
        <f t="shared" si="466"/>
        <v>45221</v>
      </c>
      <c r="B1172" s="69">
        <f t="shared" ca="1" si="451"/>
        <v>1620.2920570000001</v>
      </c>
      <c r="C1172" s="6">
        <f t="shared" si="452"/>
        <v>1000</v>
      </c>
      <c r="D1172" s="12">
        <f ca="1">IF(A1172&lt;$B$1,VLOOKUP(A1172,[1]DI!$A$4:$B$15000,2,FALSE),0)</f>
        <v>0</v>
      </c>
      <c r="E1172" s="13">
        <f t="shared" ca="1" si="453"/>
        <v>1</v>
      </c>
      <c r="F1172" s="13">
        <f ca="1">(TRUNC(PRODUCT($E$12:$E1171),16))</f>
        <v>1.3078100607710601</v>
      </c>
      <c r="G1172" s="13">
        <f t="shared" si="454"/>
        <v>1</v>
      </c>
      <c r="H1172" s="13">
        <f t="shared" ca="1" si="455"/>
        <v>1.30781006</v>
      </c>
      <c r="I1172" s="12">
        <f t="shared" si="467"/>
        <v>7.0000000000000007E-2</v>
      </c>
      <c r="J1172" s="34">
        <f t="shared" si="456"/>
        <v>44061</v>
      </c>
      <c r="K1172" s="2">
        <f t="shared" si="457"/>
        <v>797</v>
      </c>
      <c r="L1172" s="17">
        <f t="shared" si="458"/>
        <v>798</v>
      </c>
      <c r="M1172" s="11">
        <f t="shared" si="459"/>
        <v>1.2389353059999999</v>
      </c>
      <c r="N1172" s="11">
        <f t="shared" ca="1" si="460"/>
        <v>1.6202920569999999</v>
      </c>
      <c r="O1172" s="17">
        <f t="shared" si="461"/>
        <v>0</v>
      </c>
      <c r="P1172" s="13">
        <f t="shared" ca="1" si="462"/>
        <v>620.292057</v>
      </c>
      <c r="Q1172" s="20">
        <f t="shared" si="468"/>
        <v>0</v>
      </c>
      <c r="R1172" s="13">
        <f t="shared" si="463"/>
        <v>0</v>
      </c>
      <c r="S1172" s="4" t="str">
        <f t="shared" si="464"/>
        <v>A+J=</v>
      </c>
      <c r="T1172" s="34">
        <f t="shared" si="465"/>
        <v>45383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>
        <f t="shared" si="466"/>
        <v>45222</v>
      </c>
      <c r="B1173" s="69">
        <f t="shared" ca="1" si="451"/>
        <v>1620.2920570000001</v>
      </c>
      <c r="C1173" s="6">
        <f t="shared" si="452"/>
        <v>1000</v>
      </c>
      <c r="D1173" s="12">
        <f ca="1">IF(A1173&lt;$B$1,VLOOKUP(A1173,[1]DI!$A$4:$B$15000,2,FALSE),0)</f>
        <v>0.1265</v>
      </c>
      <c r="E1173" s="13">
        <f t="shared" ca="1" si="453"/>
        <v>1.0004727899999999</v>
      </c>
      <c r="F1173" s="13">
        <f ca="1">(TRUNC(PRODUCT($E$12:$E1172),16))</f>
        <v>1.3078100607710601</v>
      </c>
      <c r="G1173" s="13">
        <f t="shared" si="454"/>
        <v>1</v>
      </c>
      <c r="H1173" s="13">
        <f t="shared" ca="1" si="455"/>
        <v>1.30781006</v>
      </c>
      <c r="I1173" s="12">
        <f t="shared" si="467"/>
        <v>7.0000000000000007E-2</v>
      </c>
      <c r="J1173" s="34">
        <f t="shared" si="456"/>
        <v>44061</v>
      </c>
      <c r="K1173" s="2">
        <f t="shared" si="457"/>
        <v>798</v>
      </c>
      <c r="L1173" s="17">
        <f t="shared" si="458"/>
        <v>798</v>
      </c>
      <c r="M1173" s="11">
        <f t="shared" si="459"/>
        <v>1.2389353059999999</v>
      </c>
      <c r="N1173" s="11">
        <f t="shared" ca="1" si="460"/>
        <v>1.6202920569999999</v>
      </c>
      <c r="O1173" s="17">
        <f t="shared" si="461"/>
        <v>0</v>
      </c>
      <c r="P1173" s="13">
        <f t="shared" ca="1" si="462"/>
        <v>620.292057</v>
      </c>
      <c r="Q1173" s="20">
        <f t="shared" si="468"/>
        <v>0</v>
      </c>
      <c r="R1173" s="13">
        <f t="shared" si="463"/>
        <v>0</v>
      </c>
      <c r="S1173" s="4" t="str">
        <f t="shared" si="464"/>
        <v>A+J=</v>
      </c>
      <c r="T1173" s="34">
        <f t="shared" si="465"/>
        <v>45383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>
        <f t="shared" si="466"/>
        <v>45223</v>
      </c>
      <c r="B1174" s="69">
        <f t="shared" ca="1" si="451"/>
        <v>1621.4934069999999</v>
      </c>
      <c r="C1174" s="6">
        <f t="shared" si="452"/>
        <v>1000</v>
      </c>
      <c r="D1174" s="12">
        <f ca="1">IF(A1174&lt;$B$1,VLOOKUP(A1174,[1]DI!$A$4:$B$15000,2,FALSE),0)</f>
        <v>0.1265</v>
      </c>
      <c r="E1174" s="13">
        <f t="shared" ca="1" si="453"/>
        <v>1.0004727899999999</v>
      </c>
      <c r="F1174" s="13">
        <f ca="1">(TRUNC(PRODUCT($E$12:$E1173),16))</f>
        <v>1.3084283802897001</v>
      </c>
      <c r="G1174" s="13">
        <f t="shared" si="454"/>
        <v>1</v>
      </c>
      <c r="H1174" s="13">
        <f t="shared" ca="1" si="455"/>
        <v>1.3084283800000001</v>
      </c>
      <c r="I1174" s="12">
        <f t="shared" si="467"/>
        <v>7.0000000000000007E-2</v>
      </c>
      <c r="J1174" s="34">
        <f t="shared" si="456"/>
        <v>44061</v>
      </c>
      <c r="K1174" s="2">
        <f t="shared" si="457"/>
        <v>799</v>
      </c>
      <c r="L1174" s="17">
        <f t="shared" si="458"/>
        <v>799</v>
      </c>
      <c r="M1174" s="11">
        <f t="shared" si="459"/>
        <v>1.239267989</v>
      </c>
      <c r="N1174" s="11">
        <f t="shared" ca="1" si="460"/>
        <v>1.621493407</v>
      </c>
      <c r="O1174" s="17">
        <f t="shared" si="461"/>
        <v>0</v>
      </c>
      <c r="P1174" s="13">
        <f t="shared" ca="1" si="462"/>
        <v>621.49340700000005</v>
      </c>
      <c r="Q1174" s="20">
        <f t="shared" si="468"/>
        <v>0</v>
      </c>
      <c r="R1174" s="13">
        <f t="shared" si="463"/>
        <v>0</v>
      </c>
      <c r="S1174" s="4" t="str">
        <f t="shared" si="464"/>
        <v>A+J=</v>
      </c>
      <c r="T1174" s="34">
        <f t="shared" si="465"/>
        <v>45383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>
        <f t="shared" si="466"/>
        <v>45224</v>
      </c>
      <c r="B1175" s="69">
        <f t="shared" ca="1" si="451"/>
        <v>1622.6956439999999</v>
      </c>
      <c r="C1175" s="6">
        <f t="shared" si="452"/>
        <v>1000</v>
      </c>
      <c r="D1175" s="12">
        <f ca="1">IF(A1175&lt;$B$1,VLOOKUP(A1175,[1]DI!$A$4:$B$15000,2,FALSE),0)</f>
        <v>0.1265</v>
      </c>
      <c r="E1175" s="13">
        <f t="shared" ca="1" si="453"/>
        <v>1.0004727899999999</v>
      </c>
      <c r="F1175" s="13">
        <f ca="1">(TRUNC(PRODUCT($E$12:$E1174),16))</f>
        <v>1.3090469921436101</v>
      </c>
      <c r="G1175" s="13">
        <f t="shared" si="454"/>
        <v>1</v>
      </c>
      <c r="H1175" s="13">
        <f t="shared" ca="1" si="455"/>
        <v>1.3090469899999999</v>
      </c>
      <c r="I1175" s="12">
        <f t="shared" si="467"/>
        <v>7.0000000000000007E-2</v>
      </c>
      <c r="J1175" s="34">
        <f t="shared" si="456"/>
        <v>44061</v>
      </c>
      <c r="K1175" s="2">
        <f t="shared" si="457"/>
        <v>800</v>
      </c>
      <c r="L1175" s="17">
        <f t="shared" si="458"/>
        <v>800</v>
      </c>
      <c r="M1175" s="11">
        <f t="shared" si="459"/>
        <v>1.2396007600000001</v>
      </c>
      <c r="N1175" s="11">
        <f t="shared" ca="1" si="460"/>
        <v>1.622695644</v>
      </c>
      <c r="O1175" s="17">
        <f t="shared" si="461"/>
        <v>0</v>
      </c>
      <c r="P1175" s="13">
        <f t="shared" ca="1" si="462"/>
        <v>622.69564400000002</v>
      </c>
      <c r="Q1175" s="20">
        <f t="shared" si="468"/>
        <v>0</v>
      </c>
      <c r="R1175" s="13">
        <f t="shared" si="463"/>
        <v>0</v>
      </c>
      <c r="S1175" s="4" t="str">
        <f t="shared" si="464"/>
        <v>A+J=</v>
      </c>
      <c r="T1175" s="34">
        <f t="shared" si="465"/>
        <v>45383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>
        <f t="shared" si="466"/>
        <v>45225</v>
      </c>
      <c r="B1176" s="69">
        <f t="shared" ca="1" si="451"/>
        <v>1623.898782</v>
      </c>
      <c r="C1176" s="6">
        <f t="shared" si="452"/>
        <v>1000</v>
      </c>
      <c r="D1176" s="12">
        <f ca="1">IF(A1176&lt;$B$1,VLOOKUP(A1176,[1]DI!$A$4:$B$15000,2,FALSE),0)</f>
        <v>0.1265</v>
      </c>
      <c r="E1176" s="13">
        <f t="shared" ca="1" si="453"/>
        <v>1.0004727899999999</v>
      </c>
      <c r="F1176" s="13">
        <f ca="1">(TRUNC(PRODUCT($E$12:$E1175),16))</f>
        <v>1.3096658964710299</v>
      </c>
      <c r="G1176" s="13">
        <f t="shared" si="454"/>
        <v>1</v>
      </c>
      <c r="H1176" s="13">
        <f t="shared" ca="1" si="455"/>
        <v>1.3096658999999999</v>
      </c>
      <c r="I1176" s="12">
        <f t="shared" si="467"/>
        <v>7.0000000000000007E-2</v>
      </c>
      <c r="J1176" s="34">
        <f t="shared" si="456"/>
        <v>44061</v>
      </c>
      <c r="K1176" s="2">
        <f t="shared" si="457"/>
        <v>801</v>
      </c>
      <c r="L1176" s="17">
        <f t="shared" si="458"/>
        <v>801</v>
      </c>
      <c r="M1176" s="11">
        <f t="shared" si="459"/>
        <v>1.239933621</v>
      </c>
      <c r="N1176" s="11">
        <f t="shared" ca="1" si="460"/>
        <v>1.6238987819999999</v>
      </c>
      <c r="O1176" s="17">
        <f t="shared" si="461"/>
        <v>0</v>
      </c>
      <c r="P1176" s="13">
        <f t="shared" ca="1" si="462"/>
        <v>623.89878199999998</v>
      </c>
      <c r="Q1176" s="20">
        <f t="shared" si="468"/>
        <v>0</v>
      </c>
      <c r="R1176" s="13">
        <f t="shared" si="463"/>
        <v>0</v>
      </c>
      <c r="S1176" s="4" t="str">
        <f t="shared" si="464"/>
        <v>A+J=</v>
      </c>
      <c r="T1176" s="34">
        <f t="shared" si="465"/>
        <v>45383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>
        <f t="shared" si="466"/>
        <v>45226</v>
      </c>
      <c r="B1177" s="69">
        <f t="shared" ca="1" si="451"/>
        <v>1625.102797</v>
      </c>
      <c r="C1177" s="6">
        <f t="shared" si="452"/>
        <v>1000</v>
      </c>
      <c r="D1177" s="12">
        <f ca="1">IF(A1177&lt;$B$1,VLOOKUP(A1177,[1]DI!$A$4:$B$15000,2,FALSE),0)</f>
        <v>0.1265</v>
      </c>
      <c r="E1177" s="13">
        <f t="shared" ca="1" si="453"/>
        <v>1.0004727899999999</v>
      </c>
      <c r="F1177" s="13">
        <f ca="1">(TRUNC(PRODUCT($E$12:$E1176),16))</f>
        <v>1.3102850934102199</v>
      </c>
      <c r="G1177" s="13">
        <f t="shared" si="454"/>
        <v>1</v>
      </c>
      <c r="H1177" s="13">
        <f t="shared" ca="1" si="455"/>
        <v>1.31028509</v>
      </c>
      <c r="I1177" s="12">
        <f t="shared" si="467"/>
        <v>7.0000000000000007E-2</v>
      </c>
      <c r="J1177" s="34">
        <f t="shared" si="456"/>
        <v>44061</v>
      </c>
      <c r="K1177" s="2">
        <f t="shared" si="457"/>
        <v>802</v>
      </c>
      <c r="L1177" s="17">
        <f t="shared" si="458"/>
        <v>802</v>
      </c>
      <c r="M1177" s="11">
        <f t="shared" si="459"/>
        <v>1.2402665719999999</v>
      </c>
      <c r="N1177" s="11">
        <f t="shared" ca="1" si="460"/>
        <v>1.625102797</v>
      </c>
      <c r="O1177" s="17">
        <f t="shared" si="461"/>
        <v>0</v>
      </c>
      <c r="P1177" s="13">
        <f t="shared" ca="1" si="462"/>
        <v>625.10279700000001</v>
      </c>
      <c r="Q1177" s="20">
        <f t="shared" si="468"/>
        <v>0</v>
      </c>
      <c r="R1177" s="13">
        <f t="shared" si="463"/>
        <v>0</v>
      </c>
      <c r="S1177" s="4" t="str">
        <f t="shared" si="464"/>
        <v>A+J=</v>
      </c>
      <c r="T1177" s="34">
        <f t="shared" si="465"/>
        <v>45383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>
        <f t="shared" si="466"/>
        <v>45227</v>
      </c>
      <c r="B1178" s="69">
        <f t="shared" ca="1" si="451"/>
        <v>1626.307712</v>
      </c>
      <c r="C1178" s="6">
        <f t="shared" si="452"/>
        <v>1000</v>
      </c>
      <c r="D1178" s="12">
        <f ca="1">IF(A1178&lt;$B$1,VLOOKUP(A1178,[1]DI!$A$4:$B$15000,2,FALSE),0)</f>
        <v>0</v>
      </c>
      <c r="E1178" s="13">
        <f t="shared" ca="1" si="453"/>
        <v>1</v>
      </c>
      <c r="F1178" s="13">
        <f ca="1">(TRUNC(PRODUCT($E$12:$E1177),16))</f>
        <v>1.3109045830995301</v>
      </c>
      <c r="G1178" s="13">
        <f t="shared" si="454"/>
        <v>1</v>
      </c>
      <c r="H1178" s="13">
        <f t="shared" ca="1" si="455"/>
        <v>1.3109045800000001</v>
      </c>
      <c r="I1178" s="12">
        <f t="shared" si="467"/>
        <v>7.0000000000000007E-2</v>
      </c>
      <c r="J1178" s="34">
        <f t="shared" si="456"/>
        <v>44061</v>
      </c>
      <c r="K1178" s="2">
        <f t="shared" si="457"/>
        <v>802</v>
      </c>
      <c r="L1178" s="17">
        <f t="shared" si="458"/>
        <v>803</v>
      </c>
      <c r="M1178" s="11">
        <f t="shared" si="459"/>
        <v>1.2405996109999999</v>
      </c>
      <c r="N1178" s="11">
        <f t="shared" ca="1" si="460"/>
        <v>1.626307712</v>
      </c>
      <c r="O1178" s="17">
        <f t="shared" si="461"/>
        <v>0</v>
      </c>
      <c r="P1178" s="13">
        <f t="shared" ca="1" si="462"/>
        <v>626.30771200000004</v>
      </c>
      <c r="Q1178" s="20">
        <f t="shared" si="468"/>
        <v>0</v>
      </c>
      <c r="R1178" s="13">
        <f t="shared" si="463"/>
        <v>0</v>
      </c>
      <c r="S1178" s="4" t="str">
        <f t="shared" si="464"/>
        <v>A+J=</v>
      </c>
      <c r="T1178" s="34">
        <f t="shared" si="465"/>
        <v>45383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>
        <f t="shared" si="466"/>
        <v>45228</v>
      </c>
      <c r="B1179" s="69">
        <f t="shared" ca="1" si="451"/>
        <v>1626.307712</v>
      </c>
      <c r="C1179" s="6">
        <f t="shared" si="452"/>
        <v>1000</v>
      </c>
      <c r="D1179" s="12">
        <f ca="1">IF(A1179&lt;$B$1,VLOOKUP(A1179,[1]DI!$A$4:$B$15000,2,FALSE),0)</f>
        <v>0</v>
      </c>
      <c r="E1179" s="13">
        <f t="shared" ca="1" si="453"/>
        <v>1</v>
      </c>
      <c r="F1179" s="13">
        <f ca="1">(TRUNC(PRODUCT($E$12:$E1178),16))</f>
        <v>1.3109045830995301</v>
      </c>
      <c r="G1179" s="13">
        <f t="shared" si="454"/>
        <v>1</v>
      </c>
      <c r="H1179" s="13">
        <f t="shared" ca="1" si="455"/>
        <v>1.3109045800000001</v>
      </c>
      <c r="I1179" s="12">
        <f t="shared" si="467"/>
        <v>7.0000000000000007E-2</v>
      </c>
      <c r="J1179" s="34">
        <f t="shared" si="456"/>
        <v>44061</v>
      </c>
      <c r="K1179" s="2">
        <f t="shared" si="457"/>
        <v>802</v>
      </c>
      <c r="L1179" s="17">
        <f t="shared" si="458"/>
        <v>803</v>
      </c>
      <c r="M1179" s="11">
        <f t="shared" si="459"/>
        <v>1.2405996109999999</v>
      </c>
      <c r="N1179" s="11">
        <f t="shared" ca="1" si="460"/>
        <v>1.626307712</v>
      </c>
      <c r="O1179" s="17">
        <f t="shared" si="461"/>
        <v>0</v>
      </c>
      <c r="P1179" s="13">
        <f t="shared" ca="1" si="462"/>
        <v>626.30771200000004</v>
      </c>
      <c r="Q1179" s="20">
        <f t="shared" si="468"/>
        <v>0</v>
      </c>
      <c r="R1179" s="13">
        <f t="shared" si="463"/>
        <v>0</v>
      </c>
      <c r="S1179" s="4" t="str">
        <f t="shared" si="464"/>
        <v>A+J=</v>
      </c>
      <c r="T1179" s="34">
        <f t="shared" si="465"/>
        <v>45383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>
        <f t="shared" si="466"/>
        <v>45229</v>
      </c>
      <c r="B1180" s="69">
        <f t="shared" ca="1" si="451"/>
        <v>1626.307712</v>
      </c>
      <c r="C1180" s="6">
        <f t="shared" si="452"/>
        <v>1000</v>
      </c>
      <c r="D1180" s="12">
        <f ca="1">IF(A1180&lt;$B$1,VLOOKUP(A1180,[1]DI!$A$4:$B$15000,2,FALSE),0)</f>
        <v>0.1265</v>
      </c>
      <c r="E1180" s="13">
        <f t="shared" ca="1" si="453"/>
        <v>1.0004727899999999</v>
      </c>
      <c r="F1180" s="13">
        <f ca="1">(TRUNC(PRODUCT($E$12:$E1179),16))</f>
        <v>1.3109045830995301</v>
      </c>
      <c r="G1180" s="13">
        <f t="shared" si="454"/>
        <v>1</v>
      </c>
      <c r="H1180" s="13">
        <f t="shared" ca="1" si="455"/>
        <v>1.3109045800000001</v>
      </c>
      <c r="I1180" s="12">
        <f t="shared" si="467"/>
        <v>7.0000000000000007E-2</v>
      </c>
      <c r="J1180" s="34">
        <f t="shared" si="456"/>
        <v>44061</v>
      </c>
      <c r="K1180" s="2">
        <f t="shared" si="457"/>
        <v>803</v>
      </c>
      <c r="L1180" s="17">
        <f t="shared" si="458"/>
        <v>803</v>
      </c>
      <c r="M1180" s="11">
        <f t="shared" si="459"/>
        <v>1.2405996109999999</v>
      </c>
      <c r="N1180" s="11">
        <f t="shared" ca="1" si="460"/>
        <v>1.626307712</v>
      </c>
      <c r="O1180" s="17">
        <f t="shared" si="461"/>
        <v>0</v>
      </c>
      <c r="P1180" s="13">
        <f t="shared" ca="1" si="462"/>
        <v>626.30771200000004</v>
      </c>
      <c r="Q1180" s="20">
        <f t="shared" si="468"/>
        <v>0</v>
      </c>
      <c r="R1180" s="13">
        <f t="shared" si="463"/>
        <v>0</v>
      </c>
      <c r="S1180" s="4" t="str">
        <f t="shared" si="464"/>
        <v>A+J=</v>
      </c>
      <c r="T1180" s="34">
        <f t="shared" si="465"/>
        <v>45383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>
        <f t="shared" si="466"/>
        <v>45230</v>
      </c>
      <c r="B1181" s="69">
        <f t="shared" ca="1" si="451"/>
        <v>1627.5135310000001</v>
      </c>
      <c r="C1181" s="6">
        <f t="shared" si="452"/>
        <v>1000</v>
      </c>
      <c r="D1181" s="12">
        <f ca="1">IF(A1181&lt;$B$1,VLOOKUP(A1181,[1]DI!$A$4:$B$15000,2,FALSE),0)</f>
        <v>0.1265</v>
      </c>
      <c r="E1181" s="13">
        <f t="shared" ca="1" si="453"/>
        <v>1.0004727899999999</v>
      </c>
      <c r="F1181" s="13">
        <f ca="1">(TRUNC(PRODUCT($E$12:$E1180),16))</f>
        <v>1.3115243656773801</v>
      </c>
      <c r="G1181" s="13">
        <f t="shared" si="454"/>
        <v>1</v>
      </c>
      <c r="H1181" s="13">
        <f t="shared" ca="1" si="455"/>
        <v>1.3115243700000001</v>
      </c>
      <c r="I1181" s="12">
        <f t="shared" si="467"/>
        <v>7.0000000000000007E-2</v>
      </c>
      <c r="J1181" s="34">
        <f t="shared" si="456"/>
        <v>44061</v>
      </c>
      <c r="K1181" s="2">
        <f t="shared" si="457"/>
        <v>804</v>
      </c>
      <c r="L1181" s="17">
        <f t="shared" si="458"/>
        <v>804</v>
      </c>
      <c r="M1181" s="11">
        <f t="shared" si="459"/>
        <v>1.240932741</v>
      </c>
      <c r="N1181" s="11">
        <f t="shared" ca="1" si="460"/>
        <v>1.627513531</v>
      </c>
      <c r="O1181" s="17">
        <f t="shared" si="461"/>
        <v>0</v>
      </c>
      <c r="P1181" s="13">
        <f t="shared" ca="1" si="462"/>
        <v>627.51353099999994</v>
      </c>
      <c r="Q1181" s="20">
        <f t="shared" si="468"/>
        <v>0</v>
      </c>
      <c r="R1181" s="13">
        <f t="shared" si="463"/>
        <v>0</v>
      </c>
      <c r="S1181" s="4" t="str">
        <f t="shared" si="464"/>
        <v>A+J=</v>
      </c>
      <c r="T1181" s="34">
        <f t="shared" si="465"/>
        <v>45383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>
        <f t="shared" si="466"/>
        <v>45231</v>
      </c>
      <c r="B1182" s="69">
        <f t="shared" ca="1" si="451"/>
        <v>1628.720227</v>
      </c>
      <c r="C1182" s="6">
        <f t="shared" si="452"/>
        <v>1000</v>
      </c>
      <c r="D1182" s="12">
        <f ca="1">IF(A1182&lt;$B$1,VLOOKUP(A1182,[1]DI!$A$4:$B$15000,2,FALSE),0)</f>
        <v>0.1265</v>
      </c>
      <c r="E1182" s="13">
        <f t="shared" ca="1" si="453"/>
        <v>1.0004727899999999</v>
      </c>
      <c r="F1182" s="13">
        <f ca="1">(TRUNC(PRODUCT($E$12:$E1181),16))</f>
        <v>1.3121444412822301</v>
      </c>
      <c r="G1182" s="13">
        <f t="shared" si="454"/>
        <v>1</v>
      </c>
      <c r="H1182" s="13">
        <f t="shared" ca="1" si="455"/>
        <v>1.31214444</v>
      </c>
      <c r="I1182" s="12">
        <f t="shared" si="467"/>
        <v>7.0000000000000007E-2</v>
      </c>
      <c r="J1182" s="34">
        <f t="shared" si="456"/>
        <v>44061</v>
      </c>
      <c r="K1182" s="2">
        <f t="shared" si="457"/>
        <v>805</v>
      </c>
      <c r="L1182" s="17">
        <f t="shared" si="458"/>
        <v>805</v>
      </c>
      <c r="M1182" s="11">
        <f t="shared" si="459"/>
        <v>1.2412659589999999</v>
      </c>
      <c r="N1182" s="11">
        <f t="shared" ca="1" si="460"/>
        <v>1.6287202270000001</v>
      </c>
      <c r="O1182" s="17">
        <f t="shared" si="461"/>
        <v>0</v>
      </c>
      <c r="P1182" s="13">
        <f t="shared" ca="1" si="462"/>
        <v>628.72022700000002</v>
      </c>
      <c r="Q1182" s="20">
        <f t="shared" si="468"/>
        <v>0</v>
      </c>
      <c r="R1182" s="13">
        <f t="shared" si="463"/>
        <v>0</v>
      </c>
      <c r="S1182" s="4" t="str">
        <f t="shared" si="464"/>
        <v>A+J=</v>
      </c>
      <c r="T1182" s="34">
        <f t="shared" si="465"/>
        <v>45383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>
        <f t="shared" si="466"/>
        <v>45232</v>
      </c>
      <c r="B1183" s="69">
        <f t="shared" ca="1" si="451"/>
        <v>1629.9278260000001</v>
      </c>
      <c r="C1183" s="6">
        <f t="shared" si="452"/>
        <v>1000</v>
      </c>
      <c r="D1183" s="12">
        <f ca="1">IF(A1183&lt;$B$1,VLOOKUP(A1183,[1]DI!$A$4:$B$15000,2,FALSE),0)</f>
        <v>0</v>
      </c>
      <c r="E1183" s="13">
        <f t="shared" ca="1" si="453"/>
        <v>1</v>
      </c>
      <c r="F1183" s="13">
        <f ca="1">(TRUNC(PRODUCT($E$12:$E1182),16))</f>
        <v>1.3127648100526199</v>
      </c>
      <c r="G1183" s="13">
        <f t="shared" si="454"/>
        <v>1</v>
      </c>
      <c r="H1183" s="13">
        <f t="shared" ca="1" si="455"/>
        <v>1.31276481</v>
      </c>
      <c r="I1183" s="12">
        <f t="shared" si="467"/>
        <v>7.0000000000000007E-2</v>
      </c>
      <c r="J1183" s="34">
        <f t="shared" si="456"/>
        <v>44061</v>
      </c>
      <c r="K1183" s="2">
        <f t="shared" si="457"/>
        <v>805</v>
      </c>
      <c r="L1183" s="17">
        <f t="shared" si="458"/>
        <v>806</v>
      </c>
      <c r="M1183" s="11">
        <f t="shared" si="459"/>
        <v>1.241599267</v>
      </c>
      <c r="N1183" s="11">
        <f t="shared" ca="1" si="460"/>
        <v>1.6299278260000001</v>
      </c>
      <c r="O1183" s="17">
        <f t="shared" si="461"/>
        <v>0</v>
      </c>
      <c r="P1183" s="13">
        <f t="shared" ca="1" si="462"/>
        <v>629.92782599999998</v>
      </c>
      <c r="Q1183" s="20">
        <f t="shared" si="468"/>
        <v>0</v>
      </c>
      <c r="R1183" s="13">
        <f t="shared" si="463"/>
        <v>0</v>
      </c>
      <c r="S1183" s="4" t="str">
        <f t="shared" si="464"/>
        <v>A+J=</v>
      </c>
      <c r="T1183" s="34">
        <f t="shared" si="465"/>
        <v>45383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>
        <f t="shared" si="466"/>
        <v>45233</v>
      </c>
      <c r="B1184" s="69">
        <f t="shared" ca="1" si="451"/>
        <v>1629.9278260000001</v>
      </c>
      <c r="C1184" s="6">
        <f t="shared" si="452"/>
        <v>1000</v>
      </c>
      <c r="D1184" s="12">
        <f ca="1">IF(A1184&lt;$B$1,VLOOKUP(A1184,[1]DI!$A$4:$B$15000,2,FALSE),0)</f>
        <v>0.1215</v>
      </c>
      <c r="E1184" s="13">
        <f t="shared" ca="1" si="453"/>
        <v>1.00045513</v>
      </c>
      <c r="F1184" s="13">
        <f ca="1">(TRUNC(PRODUCT($E$12:$E1183),16))</f>
        <v>1.3127648100526199</v>
      </c>
      <c r="G1184" s="13">
        <f t="shared" si="454"/>
        <v>1</v>
      </c>
      <c r="H1184" s="13">
        <f t="shared" ca="1" si="455"/>
        <v>1.31276481</v>
      </c>
      <c r="I1184" s="12">
        <f t="shared" si="467"/>
        <v>7.0000000000000007E-2</v>
      </c>
      <c r="J1184" s="34">
        <f t="shared" si="456"/>
        <v>44061</v>
      </c>
      <c r="K1184" s="2">
        <f t="shared" si="457"/>
        <v>806</v>
      </c>
      <c r="L1184" s="17">
        <f t="shared" si="458"/>
        <v>806</v>
      </c>
      <c r="M1184" s="11">
        <f t="shared" si="459"/>
        <v>1.241599267</v>
      </c>
      <c r="N1184" s="11">
        <f t="shared" ca="1" si="460"/>
        <v>1.6299278260000001</v>
      </c>
      <c r="O1184" s="17">
        <f t="shared" si="461"/>
        <v>0</v>
      </c>
      <c r="P1184" s="13">
        <f t="shared" ca="1" si="462"/>
        <v>629.92782599999998</v>
      </c>
      <c r="Q1184" s="20">
        <f t="shared" si="468"/>
        <v>0</v>
      </c>
      <c r="R1184" s="13">
        <f t="shared" si="463"/>
        <v>0</v>
      </c>
      <c r="S1184" s="4" t="str">
        <f t="shared" si="464"/>
        <v>A+J=</v>
      </c>
      <c r="T1184" s="34">
        <f t="shared" si="465"/>
        <v>45383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>
        <f t="shared" si="466"/>
        <v>45234</v>
      </c>
      <c r="B1185" s="69">
        <f t="shared" ca="1" si="451"/>
        <v>1631.1075289999999</v>
      </c>
      <c r="C1185" s="6">
        <f t="shared" si="452"/>
        <v>1000</v>
      </c>
      <c r="D1185" s="12">
        <f ca="1">IF(A1185&lt;$B$1,VLOOKUP(A1185,[1]DI!$A$4:$B$15000,2,FALSE),0)</f>
        <v>0</v>
      </c>
      <c r="E1185" s="13">
        <f t="shared" ca="1" si="453"/>
        <v>1</v>
      </c>
      <c r="F1185" s="13">
        <f ca="1">(TRUNC(PRODUCT($E$12:$E1184),16))</f>
        <v>1.31336228870062</v>
      </c>
      <c r="G1185" s="13">
        <f t="shared" si="454"/>
        <v>1</v>
      </c>
      <c r="H1185" s="13">
        <f t="shared" ca="1" si="455"/>
        <v>1.3133622899999999</v>
      </c>
      <c r="I1185" s="12">
        <f t="shared" si="467"/>
        <v>7.0000000000000007E-2</v>
      </c>
      <c r="J1185" s="34">
        <f t="shared" si="456"/>
        <v>44061</v>
      </c>
      <c r="K1185" s="2">
        <f t="shared" si="457"/>
        <v>806</v>
      </c>
      <c r="L1185" s="17">
        <f t="shared" si="458"/>
        <v>807</v>
      </c>
      <c r="M1185" s="11">
        <f t="shared" si="459"/>
        <v>1.241932665</v>
      </c>
      <c r="N1185" s="11">
        <f t="shared" ca="1" si="460"/>
        <v>1.6311075289999999</v>
      </c>
      <c r="O1185" s="17">
        <f t="shared" si="461"/>
        <v>0</v>
      </c>
      <c r="P1185" s="13">
        <f t="shared" ca="1" si="462"/>
        <v>631.107529</v>
      </c>
      <c r="Q1185" s="20">
        <f t="shared" si="468"/>
        <v>0</v>
      </c>
      <c r="R1185" s="13">
        <f t="shared" si="463"/>
        <v>0</v>
      </c>
      <c r="S1185" s="4" t="str">
        <f t="shared" si="464"/>
        <v>A+J=</v>
      </c>
      <c r="T1185" s="34">
        <f t="shared" si="465"/>
        <v>45383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>
        <f t="shared" si="466"/>
        <v>45235</v>
      </c>
      <c r="B1186" s="69">
        <f t="shared" ca="1" si="451"/>
        <v>1631.1075289999999</v>
      </c>
      <c r="C1186" s="6">
        <f t="shared" si="452"/>
        <v>1000</v>
      </c>
      <c r="D1186" s="12">
        <f ca="1">IF(A1186&lt;$B$1,VLOOKUP(A1186,[1]DI!$A$4:$B$15000,2,FALSE),0)</f>
        <v>0</v>
      </c>
      <c r="E1186" s="13">
        <f t="shared" ca="1" si="453"/>
        <v>1</v>
      </c>
      <c r="F1186" s="13">
        <f ca="1">(TRUNC(PRODUCT($E$12:$E1185),16))</f>
        <v>1.31336228870062</v>
      </c>
      <c r="G1186" s="13">
        <f t="shared" si="454"/>
        <v>1</v>
      </c>
      <c r="H1186" s="13">
        <f t="shared" ca="1" si="455"/>
        <v>1.3133622899999999</v>
      </c>
      <c r="I1186" s="12">
        <f t="shared" si="467"/>
        <v>7.0000000000000007E-2</v>
      </c>
      <c r="J1186" s="34">
        <f t="shared" si="456"/>
        <v>44061</v>
      </c>
      <c r="K1186" s="2">
        <f t="shared" si="457"/>
        <v>806</v>
      </c>
      <c r="L1186" s="17">
        <f t="shared" si="458"/>
        <v>807</v>
      </c>
      <c r="M1186" s="11">
        <f t="shared" si="459"/>
        <v>1.241932665</v>
      </c>
      <c r="N1186" s="11">
        <f t="shared" ca="1" si="460"/>
        <v>1.6311075289999999</v>
      </c>
      <c r="O1186" s="17">
        <f t="shared" si="461"/>
        <v>0</v>
      </c>
      <c r="P1186" s="13">
        <f t="shared" ca="1" si="462"/>
        <v>631.107529</v>
      </c>
      <c r="Q1186" s="20">
        <f t="shared" si="468"/>
        <v>0</v>
      </c>
      <c r="R1186" s="13">
        <f t="shared" si="463"/>
        <v>0</v>
      </c>
      <c r="S1186" s="4" t="str">
        <f t="shared" si="464"/>
        <v>A+J=</v>
      </c>
      <c r="T1186" s="34">
        <f t="shared" si="465"/>
        <v>45383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>
        <f t="shared" si="466"/>
        <v>45236</v>
      </c>
      <c r="B1187" s="69">
        <f t="shared" ca="1" si="451"/>
        <v>1631.1075289999999</v>
      </c>
      <c r="C1187" s="6">
        <f t="shared" si="452"/>
        <v>1000</v>
      </c>
      <c r="D1187" s="12">
        <f ca="1">IF(A1187&lt;$B$1,VLOOKUP(A1187,[1]DI!$A$4:$B$15000,2,FALSE),0)</f>
        <v>0.1215</v>
      </c>
      <c r="E1187" s="13">
        <f t="shared" ca="1" si="453"/>
        <v>1.00045513</v>
      </c>
      <c r="F1187" s="13">
        <f ca="1">(TRUNC(PRODUCT($E$12:$E1186),16))</f>
        <v>1.31336228870062</v>
      </c>
      <c r="G1187" s="13">
        <f t="shared" si="454"/>
        <v>1</v>
      </c>
      <c r="H1187" s="13">
        <f t="shared" ca="1" si="455"/>
        <v>1.3133622899999999</v>
      </c>
      <c r="I1187" s="12">
        <f t="shared" si="467"/>
        <v>7.0000000000000007E-2</v>
      </c>
      <c r="J1187" s="34">
        <f t="shared" si="456"/>
        <v>44061</v>
      </c>
      <c r="K1187" s="2">
        <f t="shared" si="457"/>
        <v>807</v>
      </c>
      <c r="L1187" s="17">
        <f t="shared" si="458"/>
        <v>807</v>
      </c>
      <c r="M1187" s="11">
        <f t="shared" si="459"/>
        <v>1.241932665</v>
      </c>
      <c r="N1187" s="11">
        <f t="shared" ca="1" si="460"/>
        <v>1.6311075289999999</v>
      </c>
      <c r="O1187" s="17">
        <f t="shared" si="461"/>
        <v>0</v>
      </c>
      <c r="P1187" s="13">
        <f t="shared" ca="1" si="462"/>
        <v>631.107529</v>
      </c>
      <c r="Q1187" s="20">
        <f t="shared" si="468"/>
        <v>0</v>
      </c>
      <c r="R1187" s="13">
        <f t="shared" si="463"/>
        <v>0</v>
      </c>
      <c r="S1187" s="4" t="str">
        <f t="shared" si="464"/>
        <v>A+J=</v>
      </c>
      <c r="T1187" s="34">
        <f t="shared" si="465"/>
        <v>45383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>
        <f t="shared" si="466"/>
        <v>45237</v>
      </c>
      <c r="B1188" s="69">
        <f t="shared" ca="1" si="451"/>
        <v>1632.2880829999999</v>
      </c>
      <c r="C1188" s="6">
        <f t="shared" si="452"/>
        <v>1000</v>
      </c>
      <c r="D1188" s="12">
        <f ca="1">IF(A1188&lt;$B$1,VLOOKUP(A1188,[1]DI!$A$4:$B$15000,2,FALSE),0)</f>
        <v>0.1215</v>
      </c>
      <c r="E1188" s="13">
        <f t="shared" ca="1" si="453"/>
        <v>1.00045513</v>
      </c>
      <c r="F1188" s="13">
        <f ca="1">(TRUNC(PRODUCT($E$12:$E1187),16))</f>
        <v>1.31396003927908</v>
      </c>
      <c r="G1188" s="13">
        <f t="shared" si="454"/>
        <v>1</v>
      </c>
      <c r="H1188" s="13">
        <f t="shared" ca="1" si="455"/>
        <v>1.31396004</v>
      </c>
      <c r="I1188" s="12">
        <f t="shared" si="467"/>
        <v>7.0000000000000007E-2</v>
      </c>
      <c r="J1188" s="34">
        <f t="shared" si="456"/>
        <v>44061</v>
      </c>
      <c r="K1188" s="2">
        <f t="shared" si="457"/>
        <v>808</v>
      </c>
      <c r="L1188" s="17">
        <f t="shared" si="458"/>
        <v>808</v>
      </c>
      <c r="M1188" s="11">
        <f t="shared" si="459"/>
        <v>1.242266152</v>
      </c>
      <c r="N1188" s="11">
        <f t="shared" ca="1" si="460"/>
        <v>1.6322880829999999</v>
      </c>
      <c r="O1188" s="17">
        <f t="shared" si="461"/>
        <v>0</v>
      </c>
      <c r="P1188" s="13">
        <f t="shared" ca="1" si="462"/>
        <v>632.28808300000003</v>
      </c>
      <c r="Q1188" s="20">
        <f t="shared" si="468"/>
        <v>0</v>
      </c>
      <c r="R1188" s="13">
        <f t="shared" si="463"/>
        <v>0</v>
      </c>
      <c r="S1188" s="4" t="str">
        <f t="shared" si="464"/>
        <v>A+J=</v>
      </c>
      <c r="T1188" s="34">
        <f t="shared" si="465"/>
        <v>45383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>
        <f t="shared" si="466"/>
        <v>45238</v>
      </c>
      <c r="B1189" s="69">
        <f t="shared" ca="1" si="451"/>
        <v>1633.4694890000001</v>
      </c>
      <c r="C1189" s="6">
        <f t="shared" si="452"/>
        <v>1000</v>
      </c>
      <c r="D1189" s="12">
        <f ca="1">IF(A1189&lt;$B$1,VLOOKUP(A1189,[1]DI!$A$4:$B$15000,2,FALSE),0)</f>
        <v>0.1215</v>
      </c>
      <c r="E1189" s="13">
        <f t="shared" ca="1" si="453"/>
        <v>1.00045513</v>
      </c>
      <c r="F1189" s="13">
        <f ca="1">(TRUNC(PRODUCT($E$12:$E1188),16))</f>
        <v>1.3145580619117501</v>
      </c>
      <c r="G1189" s="13">
        <f t="shared" si="454"/>
        <v>1</v>
      </c>
      <c r="H1189" s="13">
        <f t="shared" ca="1" si="455"/>
        <v>1.31455806</v>
      </c>
      <c r="I1189" s="12">
        <f t="shared" si="467"/>
        <v>7.0000000000000007E-2</v>
      </c>
      <c r="J1189" s="34">
        <f t="shared" si="456"/>
        <v>44061</v>
      </c>
      <c r="K1189" s="2">
        <f t="shared" si="457"/>
        <v>809</v>
      </c>
      <c r="L1189" s="17">
        <f t="shared" si="458"/>
        <v>809</v>
      </c>
      <c r="M1189" s="11">
        <f t="shared" si="459"/>
        <v>1.2425997289999999</v>
      </c>
      <c r="N1189" s="11">
        <f t="shared" ca="1" si="460"/>
        <v>1.6334694890000001</v>
      </c>
      <c r="O1189" s="17">
        <f t="shared" si="461"/>
        <v>0</v>
      </c>
      <c r="P1189" s="13">
        <f t="shared" ca="1" si="462"/>
        <v>633.46948899999995</v>
      </c>
      <c r="Q1189" s="20">
        <f t="shared" si="468"/>
        <v>0</v>
      </c>
      <c r="R1189" s="13">
        <f t="shared" si="463"/>
        <v>0</v>
      </c>
      <c r="S1189" s="4" t="str">
        <f t="shared" si="464"/>
        <v>A+J=</v>
      </c>
      <c r="T1189" s="34">
        <f t="shared" si="465"/>
        <v>45383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>
        <f t="shared" si="466"/>
        <v>45239</v>
      </c>
      <c r="B1190" s="69">
        <f t="shared" ca="1" si="451"/>
        <v>1634.6517589999999</v>
      </c>
      <c r="C1190" s="6">
        <f t="shared" si="452"/>
        <v>1000</v>
      </c>
      <c r="D1190" s="12">
        <f ca="1">IF(A1190&lt;$B$1,VLOOKUP(A1190,[1]DI!$A$4:$B$15000,2,FALSE),0)</f>
        <v>0.1215</v>
      </c>
      <c r="E1190" s="13">
        <f t="shared" ca="1" si="453"/>
        <v>1.00045513</v>
      </c>
      <c r="F1190" s="13">
        <f ca="1">(TRUNC(PRODUCT($E$12:$E1189),16))</f>
        <v>1.31515635672247</v>
      </c>
      <c r="G1190" s="13">
        <f t="shared" si="454"/>
        <v>1</v>
      </c>
      <c r="H1190" s="13">
        <f t="shared" ca="1" si="455"/>
        <v>1.31515636</v>
      </c>
      <c r="I1190" s="12">
        <f t="shared" si="467"/>
        <v>7.0000000000000007E-2</v>
      </c>
      <c r="J1190" s="34">
        <f t="shared" si="456"/>
        <v>44061</v>
      </c>
      <c r="K1190" s="2">
        <f t="shared" si="457"/>
        <v>810</v>
      </c>
      <c r="L1190" s="17">
        <f t="shared" si="458"/>
        <v>810</v>
      </c>
      <c r="M1190" s="11">
        <f t="shared" si="459"/>
        <v>1.2429333950000001</v>
      </c>
      <c r="N1190" s="11">
        <f t="shared" ca="1" si="460"/>
        <v>1.634651759</v>
      </c>
      <c r="O1190" s="17">
        <f t="shared" si="461"/>
        <v>0</v>
      </c>
      <c r="P1190" s="13">
        <f t="shared" ca="1" si="462"/>
        <v>634.65175899999997</v>
      </c>
      <c r="Q1190" s="20">
        <f t="shared" si="468"/>
        <v>0</v>
      </c>
      <c r="R1190" s="13">
        <f t="shared" si="463"/>
        <v>0</v>
      </c>
      <c r="S1190" s="4" t="str">
        <f t="shared" si="464"/>
        <v>A+J=</v>
      </c>
      <c r="T1190" s="34">
        <f t="shared" si="465"/>
        <v>45383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>
        <f t="shared" si="466"/>
        <v>45240</v>
      </c>
      <c r="B1191" s="69">
        <f t="shared" ca="1" si="451"/>
        <v>1635.834871</v>
      </c>
      <c r="C1191" s="6">
        <f t="shared" si="452"/>
        <v>1000</v>
      </c>
      <c r="D1191" s="12">
        <f ca="1">IF(A1191&lt;$B$1,VLOOKUP(A1191,[1]DI!$A$4:$B$15000,2,FALSE),0)</f>
        <v>0.1215</v>
      </c>
      <c r="E1191" s="13">
        <f t="shared" ca="1" si="453"/>
        <v>1.00045513</v>
      </c>
      <c r="F1191" s="13">
        <f ca="1">(TRUNC(PRODUCT($E$12:$E1190),16))</f>
        <v>1.3157549238351101</v>
      </c>
      <c r="G1191" s="13">
        <f t="shared" si="454"/>
        <v>1</v>
      </c>
      <c r="H1191" s="13">
        <f t="shared" ca="1" si="455"/>
        <v>1.31575492</v>
      </c>
      <c r="I1191" s="12">
        <f t="shared" si="467"/>
        <v>7.0000000000000007E-2</v>
      </c>
      <c r="J1191" s="34">
        <f t="shared" si="456"/>
        <v>44061</v>
      </c>
      <c r="K1191" s="2">
        <f t="shared" si="457"/>
        <v>811</v>
      </c>
      <c r="L1191" s="17">
        <f t="shared" si="458"/>
        <v>811</v>
      </c>
      <c r="M1191" s="11">
        <f t="shared" si="459"/>
        <v>1.243267151</v>
      </c>
      <c r="N1191" s="11">
        <f t="shared" ca="1" si="460"/>
        <v>1.6358348709999999</v>
      </c>
      <c r="O1191" s="17">
        <f t="shared" si="461"/>
        <v>0</v>
      </c>
      <c r="P1191" s="13">
        <f t="shared" ca="1" si="462"/>
        <v>635.83487100000002</v>
      </c>
      <c r="Q1191" s="20">
        <f t="shared" si="468"/>
        <v>0</v>
      </c>
      <c r="R1191" s="13">
        <f t="shared" si="463"/>
        <v>0</v>
      </c>
      <c r="S1191" s="4" t="str">
        <f t="shared" si="464"/>
        <v>A+J=</v>
      </c>
      <c r="T1191" s="34">
        <f t="shared" si="465"/>
        <v>45383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>
        <f t="shared" si="466"/>
        <v>45241</v>
      </c>
      <c r="B1192" s="69">
        <f t="shared" ca="1" si="451"/>
        <v>1637.0188480000002</v>
      </c>
      <c r="C1192" s="6">
        <f t="shared" si="452"/>
        <v>1000</v>
      </c>
      <c r="D1192" s="12">
        <f ca="1">IF(A1192&lt;$B$1,VLOOKUP(A1192,[1]DI!$A$4:$B$15000,2,FALSE),0)</f>
        <v>0</v>
      </c>
      <c r="E1192" s="13">
        <f t="shared" ca="1" si="453"/>
        <v>1</v>
      </c>
      <c r="F1192" s="13">
        <f ca="1">(TRUNC(PRODUCT($E$12:$E1191),16))</f>
        <v>1.31635376337359</v>
      </c>
      <c r="G1192" s="13">
        <f t="shared" si="454"/>
        <v>1</v>
      </c>
      <c r="H1192" s="13">
        <f t="shared" ca="1" si="455"/>
        <v>1.3163537599999999</v>
      </c>
      <c r="I1192" s="12">
        <f t="shared" si="467"/>
        <v>7.0000000000000007E-2</v>
      </c>
      <c r="J1192" s="34">
        <f t="shared" si="456"/>
        <v>44061</v>
      </c>
      <c r="K1192" s="2">
        <f t="shared" si="457"/>
        <v>811</v>
      </c>
      <c r="L1192" s="17">
        <f t="shared" si="458"/>
        <v>812</v>
      </c>
      <c r="M1192" s="11">
        <f t="shared" si="459"/>
        <v>1.2436009969999999</v>
      </c>
      <c r="N1192" s="11">
        <f t="shared" ca="1" si="460"/>
        <v>1.6370188480000001</v>
      </c>
      <c r="O1192" s="17">
        <f t="shared" si="461"/>
        <v>0</v>
      </c>
      <c r="P1192" s="13">
        <f t="shared" ca="1" si="462"/>
        <v>637.01884800000005</v>
      </c>
      <c r="Q1192" s="20">
        <f t="shared" si="468"/>
        <v>0</v>
      </c>
      <c r="R1192" s="13">
        <f t="shared" si="463"/>
        <v>0</v>
      </c>
      <c r="S1192" s="4" t="str">
        <f t="shared" si="464"/>
        <v>A+J=</v>
      </c>
      <c r="T1192" s="34">
        <f t="shared" si="465"/>
        <v>45383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>
        <f t="shared" si="466"/>
        <v>45242</v>
      </c>
      <c r="B1193" s="69">
        <f t="shared" ca="1" si="451"/>
        <v>1637.0188480000002</v>
      </c>
      <c r="C1193" s="6">
        <f t="shared" si="452"/>
        <v>1000</v>
      </c>
      <c r="D1193" s="12">
        <f ca="1">IF(A1193&lt;$B$1,VLOOKUP(A1193,[1]DI!$A$4:$B$15000,2,FALSE),0)</f>
        <v>0</v>
      </c>
      <c r="E1193" s="13">
        <f t="shared" ca="1" si="453"/>
        <v>1</v>
      </c>
      <c r="F1193" s="13">
        <f ca="1">(TRUNC(PRODUCT($E$12:$E1192),16))</f>
        <v>1.31635376337359</v>
      </c>
      <c r="G1193" s="13">
        <f t="shared" si="454"/>
        <v>1</v>
      </c>
      <c r="H1193" s="13">
        <f t="shared" ca="1" si="455"/>
        <v>1.3163537599999999</v>
      </c>
      <c r="I1193" s="12">
        <f t="shared" si="467"/>
        <v>7.0000000000000007E-2</v>
      </c>
      <c r="J1193" s="34">
        <f t="shared" si="456"/>
        <v>44061</v>
      </c>
      <c r="K1193" s="2">
        <f t="shared" si="457"/>
        <v>811</v>
      </c>
      <c r="L1193" s="17">
        <f t="shared" si="458"/>
        <v>812</v>
      </c>
      <c r="M1193" s="11">
        <f t="shared" si="459"/>
        <v>1.2436009969999999</v>
      </c>
      <c r="N1193" s="11">
        <f t="shared" ca="1" si="460"/>
        <v>1.6370188480000001</v>
      </c>
      <c r="O1193" s="17">
        <f t="shared" si="461"/>
        <v>0</v>
      </c>
      <c r="P1193" s="13">
        <f t="shared" ca="1" si="462"/>
        <v>637.01884800000005</v>
      </c>
      <c r="Q1193" s="20">
        <f t="shared" si="468"/>
        <v>0</v>
      </c>
      <c r="R1193" s="13">
        <f t="shared" si="463"/>
        <v>0</v>
      </c>
      <c r="S1193" s="4" t="str">
        <f t="shared" si="464"/>
        <v>A+J=</v>
      </c>
      <c r="T1193" s="34">
        <f t="shared" si="465"/>
        <v>45383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>
        <f t="shared" si="466"/>
        <v>45243</v>
      </c>
      <c r="B1194" s="69">
        <f t="shared" ca="1" si="451"/>
        <v>1637.0188480000002</v>
      </c>
      <c r="C1194" s="6">
        <f t="shared" si="452"/>
        <v>1000</v>
      </c>
      <c r="D1194" s="12">
        <f ca="1">IF(A1194&lt;$B$1,VLOOKUP(A1194,[1]DI!$A$4:$B$15000,2,FALSE),0)</f>
        <v>0.1215</v>
      </c>
      <c r="E1194" s="13">
        <f t="shared" ca="1" si="453"/>
        <v>1.00045513</v>
      </c>
      <c r="F1194" s="13">
        <f ca="1">(TRUNC(PRODUCT($E$12:$E1193),16))</f>
        <v>1.31635376337359</v>
      </c>
      <c r="G1194" s="13">
        <f t="shared" si="454"/>
        <v>1</v>
      </c>
      <c r="H1194" s="13">
        <f t="shared" ca="1" si="455"/>
        <v>1.3163537599999999</v>
      </c>
      <c r="I1194" s="12">
        <f t="shared" si="467"/>
        <v>7.0000000000000007E-2</v>
      </c>
      <c r="J1194" s="34">
        <f t="shared" si="456"/>
        <v>44061</v>
      </c>
      <c r="K1194" s="2">
        <f t="shared" si="457"/>
        <v>812</v>
      </c>
      <c r="L1194" s="17">
        <f t="shared" si="458"/>
        <v>812</v>
      </c>
      <c r="M1194" s="11">
        <f t="shared" si="459"/>
        <v>1.2436009969999999</v>
      </c>
      <c r="N1194" s="11">
        <f t="shared" ca="1" si="460"/>
        <v>1.6370188480000001</v>
      </c>
      <c r="O1194" s="17">
        <f t="shared" si="461"/>
        <v>0</v>
      </c>
      <c r="P1194" s="13">
        <f t="shared" ca="1" si="462"/>
        <v>637.01884800000005</v>
      </c>
      <c r="Q1194" s="20">
        <f t="shared" si="468"/>
        <v>0</v>
      </c>
      <c r="R1194" s="13">
        <f t="shared" si="463"/>
        <v>0</v>
      </c>
      <c r="S1194" s="4" t="str">
        <f t="shared" si="464"/>
        <v>A+J=</v>
      </c>
      <c r="T1194" s="34">
        <f t="shared" si="465"/>
        <v>45383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>
        <f t="shared" si="466"/>
        <v>45244</v>
      </c>
      <c r="B1195" s="69">
        <f t="shared" ca="1" si="451"/>
        <v>1638.2036910000002</v>
      </c>
      <c r="C1195" s="6">
        <f t="shared" si="452"/>
        <v>1000</v>
      </c>
      <c r="D1195" s="12">
        <f ca="1">IF(A1195&lt;$B$1,VLOOKUP(A1195,[1]DI!$A$4:$B$15000,2,FALSE),0)</f>
        <v>0.1215</v>
      </c>
      <c r="E1195" s="13">
        <f t="shared" ca="1" si="453"/>
        <v>1.00045513</v>
      </c>
      <c r="F1195" s="13">
        <f ca="1">(TRUNC(PRODUCT($E$12:$E1194),16))</f>
        <v>1.31695287546192</v>
      </c>
      <c r="G1195" s="13">
        <f t="shared" si="454"/>
        <v>1</v>
      </c>
      <c r="H1195" s="13">
        <f t="shared" ca="1" si="455"/>
        <v>1.3169528800000001</v>
      </c>
      <c r="I1195" s="12">
        <f t="shared" si="467"/>
        <v>7.0000000000000007E-2</v>
      </c>
      <c r="J1195" s="34">
        <f t="shared" si="456"/>
        <v>44061</v>
      </c>
      <c r="K1195" s="2">
        <f t="shared" si="457"/>
        <v>813</v>
      </c>
      <c r="L1195" s="17">
        <f t="shared" si="458"/>
        <v>813</v>
      </c>
      <c r="M1195" s="11">
        <f t="shared" si="459"/>
        <v>1.2439349319999999</v>
      </c>
      <c r="N1195" s="11">
        <f t="shared" ca="1" si="460"/>
        <v>1.638203691</v>
      </c>
      <c r="O1195" s="17">
        <f t="shared" si="461"/>
        <v>0</v>
      </c>
      <c r="P1195" s="13">
        <f t="shared" ca="1" si="462"/>
        <v>638.20369100000005</v>
      </c>
      <c r="Q1195" s="20">
        <f t="shared" si="468"/>
        <v>0</v>
      </c>
      <c r="R1195" s="13">
        <f t="shared" si="463"/>
        <v>0</v>
      </c>
      <c r="S1195" s="4" t="str">
        <f t="shared" si="464"/>
        <v>A+J=</v>
      </c>
      <c r="T1195" s="34">
        <f t="shared" si="465"/>
        <v>45383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>
        <f t="shared" si="466"/>
        <v>45245</v>
      </c>
      <c r="B1196" s="69">
        <f t="shared" ca="1" si="451"/>
        <v>1639.3893760000001</v>
      </c>
      <c r="C1196" s="6">
        <f t="shared" si="452"/>
        <v>1000</v>
      </c>
      <c r="D1196" s="12">
        <f ca="1">IF(A1196&lt;$B$1,VLOOKUP(A1196,[1]DI!$A$4:$B$15000,2,FALSE),0)</f>
        <v>0</v>
      </c>
      <c r="E1196" s="13">
        <f t="shared" ca="1" si="453"/>
        <v>1</v>
      </c>
      <c r="F1196" s="13">
        <f ca="1">(TRUNC(PRODUCT($E$12:$E1195),16))</f>
        <v>1.3175522602241201</v>
      </c>
      <c r="G1196" s="13">
        <f t="shared" si="454"/>
        <v>1</v>
      </c>
      <c r="H1196" s="13">
        <f t="shared" ca="1" si="455"/>
        <v>1.31755226</v>
      </c>
      <c r="I1196" s="12">
        <f t="shared" si="467"/>
        <v>7.0000000000000007E-2</v>
      </c>
      <c r="J1196" s="34">
        <f t="shared" si="456"/>
        <v>44061</v>
      </c>
      <c r="K1196" s="2">
        <f t="shared" si="457"/>
        <v>813</v>
      </c>
      <c r="L1196" s="17">
        <f t="shared" si="458"/>
        <v>814</v>
      </c>
      <c r="M1196" s="11">
        <f t="shared" si="459"/>
        <v>1.2442689570000001</v>
      </c>
      <c r="N1196" s="11">
        <f t="shared" ca="1" si="460"/>
        <v>1.639389376</v>
      </c>
      <c r="O1196" s="17">
        <f t="shared" si="461"/>
        <v>0</v>
      </c>
      <c r="P1196" s="13">
        <f t="shared" ca="1" si="462"/>
        <v>639.38937599999997</v>
      </c>
      <c r="Q1196" s="20">
        <f t="shared" si="468"/>
        <v>0</v>
      </c>
      <c r="R1196" s="13">
        <f t="shared" si="463"/>
        <v>0</v>
      </c>
      <c r="S1196" s="4" t="str">
        <f t="shared" si="464"/>
        <v>A+J=</v>
      </c>
      <c r="T1196" s="34">
        <f t="shared" si="465"/>
        <v>45383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>
        <f t="shared" si="466"/>
        <v>45246</v>
      </c>
      <c r="B1197" s="69">
        <f t="shared" ca="1" si="451"/>
        <v>1639.3893760000001</v>
      </c>
      <c r="C1197" s="6">
        <f t="shared" si="452"/>
        <v>1000</v>
      </c>
      <c r="D1197" s="12">
        <f ca="1">IF(A1197&lt;$B$1,VLOOKUP(A1197,[1]DI!$A$4:$B$15000,2,FALSE),0)</f>
        <v>0.1215</v>
      </c>
      <c r="E1197" s="13">
        <f t="shared" ca="1" si="453"/>
        <v>1.00045513</v>
      </c>
      <c r="F1197" s="13">
        <f ca="1">(TRUNC(PRODUCT($E$12:$E1196),16))</f>
        <v>1.3175522602241201</v>
      </c>
      <c r="G1197" s="13">
        <f t="shared" si="454"/>
        <v>1</v>
      </c>
      <c r="H1197" s="13">
        <f t="shared" ca="1" si="455"/>
        <v>1.31755226</v>
      </c>
      <c r="I1197" s="12">
        <f t="shared" si="467"/>
        <v>7.0000000000000007E-2</v>
      </c>
      <c r="J1197" s="34">
        <f t="shared" si="456"/>
        <v>44061</v>
      </c>
      <c r="K1197" s="2">
        <f t="shared" si="457"/>
        <v>814</v>
      </c>
      <c r="L1197" s="17">
        <f t="shared" si="458"/>
        <v>814</v>
      </c>
      <c r="M1197" s="11">
        <f t="shared" si="459"/>
        <v>1.2442689570000001</v>
      </c>
      <c r="N1197" s="11">
        <f t="shared" ca="1" si="460"/>
        <v>1.639389376</v>
      </c>
      <c r="O1197" s="17">
        <f t="shared" si="461"/>
        <v>0</v>
      </c>
      <c r="P1197" s="13">
        <f t="shared" ca="1" si="462"/>
        <v>639.38937599999997</v>
      </c>
      <c r="Q1197" s="20">
        <f t="shared" si="468"/>
        <v>0</v>
      </c>
      <c r="R1197" s="13">
        <f t="shared" si="463"/>
        <v>0</v>
      </c>
      <c r="S1197" s="4" t="str">
        <f t="shared" si="464"/>
        <v>A+J=</v>
      </c>
      <c r="T1197" s="34">
        <f t="shared" si="465"/>
        <v>45383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>
        <f t="shared" si="466"/>
        <v>45247</v>
      </c>
      <c r="B1198" s="69">
        <f t="shared" ca="1" si="451"/>
        <v>1640.575928</v>
      </c>
      <c r="C1198" s="6">
        <f t="shared" si="452"/>
        <v>1000</v>
      </c>
      <c r="D1198" s="12">
        <f ca="1">IF(A1198&lt;$B$1,VLOOKUP(A1198,[1]DI!$A$4:$B$15000,2,FALSE),0)</f>
        <v>0.1215</v>
      </c>
      <c r="E1198" s="13">
        <f t="shared" ca="1" si="453"/>
        <v>1.00045513</v>
      </c>
      <c r="F1198" s="13">
        <f ca="1">(TRUNC(PRODUCT($E$12:$E1197),16))</f>
        <v>1.3181519177843199</v>
      </c>
      <c r="G1198" s="13">
        <f t="shared" si="454"/>
        <v>1</v>
      </c>
      <c r="H1198" s="13">
        <f t="shared" ca="1" si="455"/>
        <v>1.31815192</v>
      </c>
      <c r="I1198" s="12">
        <f t="shared" si="467"/>
        <v>7.0000000000000007E-2</v>
      </c>
      <c r="J1198" s="34">
        <f t="shared" si="456"/>
        <v>44061</v>
      </c>
      <c r="K1198" s="2">
        <f t="shared" si="457"/>
        <v>815</v>
      </c>
      <c r="L1198" s="17">
        <f t="shared" si="458"/>
        <v>815</v>
      </c>
      <c r="M1198" s="11">
        <f t="shared" si="459"/>
        <v>1.244603071</v>
      </c>
      <c r="N1198" s="11">
        <f t="shared" ca="1" si="460"/>
        <v>1.6405759280000001</v>
      </c>
      <c r="O1198" s="17">
        <f t="shared" si="461"/>
        <v>0</v>
      </c>
      <c r="P1198" s="13">
        <f t="shared" ca="1" si="462"/>
        <v>640.57592799999998</v>
      </c>
      <c r="Q1198" s="20">
        <f t="shared" si="468"/>
        <v>0</v>
      </c>
      <c r="R1198" s="13">
        <f t="shared" si="463"/>
        <v>0</v>
      </c>
      <c r="S1198" s="4" t="str">
        <f t="shared" si="464"/>
        <v>A+J=</v>
      </c>
      <c r="T1198" s="34">
        <f t="shared" si="465"/>
        <v>45383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>
        <f t="shared" si="466"/>
        <v>45248</v>
      </c>
      <c r="B1199" s="69">
        <f t="shared" ca="1" si="451"/>
        <v>1641.7633350000001</v>
      </c>
      <c r="C1199" s="6">
        <f t="shared" si="452"/>
        <v>1000</v>
      </c>
      <c r="D1199" s="12">
        <f ca="1">IF(A1199&lt;$B$1,VLOOKUP(A1199,[1]DI!$A$4:$B$15000,2,FALSE),0)</f>
        <v>0</v>
      </c>
      <c r="E1199" s="13">
        <f t="shared" ca="1" si="453"/>
        <v>1</v>
      </c>
      <c r="F1199" s="13">
        <f ca="1">(TRUNC(PRODUCT($E$12:$E1198),16))</f>
        <v>1.31875184826666</v>
      </c>
      <c r="G1199" s="13">
        <f t="shared" si="454"/>
        <v>1</v>
      </c>
      <c r="H1199" s="13">
        <f t="shared" ca="1" si="455"/>
        <v>1.3187518499999999</v>
      </c>
      <c r="I1199" s="12">
        <f t="shared" si="467"/>
        <v>7.0000000000000007E-2</v>
      </c>
      <c r="J1199" s="34">
        <f t="shared" si="456"/>
        <v>44061</v>
      </c>
      <c r="K1199" s="2">
        <f t="shared" si="457"/>
        <v>815</v>
      </c>
      <c r="L1199" s="17">
        <f t="shared" si="458"/>
        <v>816</v>
      </c>
      <c r="M1199" s="11">
        <f t="shared" si="459"/>
        <v>1.2449372750000001</v>
      </c>
      <c r="N1199" s="11">
        <f t="shared" ca="1" si="460"/>
        <v>1.641763335</v>
      </c>
      <c r="O1199" s="17">
        <f t="shared" si="461"/>
        <v>0</v>
      </c>
      <c r="P1199" s="13">
        <f t="shared" ca="1" si="462"/>
        <v>641.76333499999998</v>
      </c>
      <c r="Q1199" s="20">
        <f t="shared" si="468"/>
        <v>0</v>
      </c>
      <c r="R1199" s="13">
        <f t="shared" si="463"/>
        <v>0</v>
      </c>
      <c r="S1199" s="4" t="str">
        <f t="shared" si="464"/>
        <v>A+J=</v>
      </c>
      <c r="T1199" s="34">
        <f t="shared" si="465"/>
        <v>45383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>
        <f t="shared" si="466"/>
        <v>45249</v>
      </c>
      <c r="B1200" s="69">
        <f t="shared" ca="1" si="451"/>
        <v>1641.7633350000001</v>
      </c>
      <c r="C1200" s="6">
        <f t="shared" si="452"/>
        <v>1000</v>
      </c>
      <c r="D1200" s="12">
        <f ca="1">IF(A1200&lt;$B$1,VLOOKUP(A1200,[1]DI!$A$4:$B$15000,2,FALSE),0)</f>
        <v>0</v>
      </c>
      <c r="E1200" s="13">
        <f t="shared" ca="1" si="453"/>
        <v>1</v>
      </c>
      <c r="F1200" s="13">
        <f ca="1">(TRUNC(PRODUCT($E$12:$E1199),16))</f>
        <v>1.31875184826666</v>
      </c>
      <c r="G1200" s="13">
        <f t="shared" si="454"/>
        <v>1</v>
      </c>
      <c r="H1200" s="13">
        <f t="shared" ca="1" si="455"/>
        <v>1.3187518499999999</v>
      </c>
      <c r="I1200" s="12">
        <f t="shared" si="467"/>
        <v>7.0000000000000007E-2</v>
      </c>
      <c r="J1200" s="34">
        <f t="shared" si="456"/>
        <v>44061</v>
      </c>
      <c r="K1200" s="2">
        <f t="shared" si="457"/>
        <v>815</v>
      </c>
      <c r="L1200" s="17">
        <f t="shared" si="458"/>
        <v>816</v>
      </c>
      <c r="M1200" s="11">
        <f t="shared" si="459"/>
        <v>1.2449372750000001</v>
      </c>
      <c r="N1200" s="11">
        <f t="shared" ca="1" si="460"/>
        <v>1.641763335</v>
      </c>
      <c r="O1200" s="17">
        <f t="shared" si="461"/>
        <v>0</v>
      </c>
      <c r="P1200" s="13">
        <f t="shared" ca="1" si="462"/>
        <v>641.76333499999998</v>
      </c>
      <c r="Q1200" s="20">
        <f t="shared" si="468"/>
        <v>0</v>
      </c>
      <c r="R1200" s="13">
        <f t="shared" si="463"/>
        <v>0</v>
      </c>
      <c r="S1200" s="4" t="str">
        <f t="shared" si="464"/>
        <v>A+J=</v>
      </c>
      <c r="T1200" s="34">
        <f t="shared" si="465"/>
        <v>45383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>
        <f t="shared" si="466"/>
        <v>45250</v>
      </c>
      <c r="B1201" s="69">
        <f t="shared" ca="1" si="451"/>
        <v>1641.7633350000001</v>
      </c>
      <c r="C1201" s="6">
        <f t="shared" si="452"/>
        <v>1000</v>
      </c>
      <c r="D1201" s="12">
        <f ca="1">IF(A1201&lt;$B$1,VLOOKUP(A1201,[1]DI!$A$4:$B$15000,2,FALSE),0)</f>
        <v>0.1215</v>
      </c>
      <c r="E1201" s="13">
        <f t="shared" ca="1" si="453"/>
        <v>1.00045513</v>
      </c>
      <c r="F1201" s="13">
        <f ca="1">(TRUNC(PRODUCT($E$12:$E1200),16))</f>
        <v>1.31875184826666</v>
      </c>
      <c r="G1201" s="13">
        <f t="shared" si="454"/>
        <v>1</v>
      </c>
      <c r="H1201" s="13">
        <f t="shared" ca="1" si="455"/>
        <v>1.3187518499999999</v>
      </c>
      <c r="I1201" s="12">
        <f t="shared" si="467"/>
        <v>7.0000000000000007E-2</v>
      </c>
      <c r="J1201" s="34">
        <f t="shared" si="456"/>
        <v>44061</v>
      </c>
      <c r="K1201" s="2">
        <f t="shared" si="457"/>
        <v>816</v>
      </c>
      <c r="L1201" s="17">
        <f t="shared" si="458"/>
        <v>816</v>
      </c>
      <c r="M1201" s="11">
        <f t="shared" si="459"/>
        <v>1.2449372750000001</v>
      </c>
      <c r="N1201" s="11">
        <f t="shared" ca="1" si="460"/>
        <v>1.641763335</v>
      </c>
      <c r="O1201" s="17">
        <f t="shared" si="461"/>
        <v>0</v>
      </c>
      <c r="P1201" s="13">
        <f t="shared" ca="1" si="462"/>
        <v>641.76333499999998</v>
      </c>
      <c r="Q1201" s="20">
        <f t="shared" si="468"/>
        <v>0</v>
      </c>
      <c r="R1201" s="13">
        <f t="shared" si="463"/>
        <v>0</v>
      </c>
      <c r="S1201" s="4" t="str">
        <f t="shared" si="464"/>
        <v>A+J=</v>
      </c>
      <c r="T1201" s="34">
        <f t="shared" si="465"/>
        <v>45383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>
        <f t="shared" si="466"/>
        <v>45251</v>
      </c>
      <c r="B1202" s="69">
        <f t="shared" ca="1" si="451"/>
        <v>1642.951597</v>
      </c>
      <c r="C1202" s="6">
        <f t="shared" si="452"/>
        <v>1000</v>
      </c>
      <c r="D1202" s="12">
        <f ca="1">IF(A1202&lt;$B$1,VLOOKUP(A1202,[1]DI!$A$4:$B$15000,2,FALSE),0)</f>
        <v>0.1215</v>
      </c>
      <c r="E1202" s="13">
        <f t="shared" ca="1" si="453"/>
        <v>1.00045513</v>
      </c>
      <c r="F1202" s="13">
        <f ca="1">(TRUNC(PRODUCT($E$12:$E1201),16))</f>
        <v>1.3193520517953601</v>
      </c>
      <c r="G1202" s="13">
        <f t="shared" si="454"/>
        <v>1</v>
      </c>
      <c r="H1202" s="13">
        <f t="shared" ca="1" si="455"/>
        <v>1.31935205</v>
      </c>
      <c r="I1202" s="12">
        <f t="shared" si="467"/>
        <v>7.0000000000000007E-2</v>
      </c>
      <c r="J1202" s="34">
        <f t="shared" si="456"/>
        <v>44061</v>
      </c>
      <c r="K1202" s="2">
        <f t="shared" si="457"/>
        <v>817</v>
      </c>
      <c r="L1202" s="17">
        <f t="shared" si="458"/>
        <v>817</v>
      </c>
      <c r="M1202" s="11">
        <f t="shared" si="459"/>
        <v>1.245271569</v>
      </c>
      <c r="N1202" s="11">
        <f t="shared" ca="1" si="460"/>
        <v>1.6429515969999999</v>
      </c>
      <c r="O1202" s="17">
        <f t="shared" si="461"/>
        <v>0</v>
      </c>
      <c r="P1202" s="13">
        <f t="shared" ca="1" si="462"/>
        <v>642.95159699999999</v>
      </c>
      <c r="Q1202" s="20">
        <f t="shared" si="468"/>
        <v>0</v>
      </c>
      <c r="R1202" s="13">
        <f t="shared" si="463"/>
        <v>0</v>
      </c>
      <c r="S1202" s="4" t="str">
        <f t="shared" si="464"/>
        <v>A+J=</v>
      </c>
      <c r="T1202" s="34">
        <f t="shared" si="465"/>
        <v>45383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>
        <f t="shared" si="466"/>
        <v>45252</v>
      </c>
      <c r="B1203" s="69">
        <f t="shared" ca="1" si="451"/>
        <v>1644.140729</v>
      </c>
      <c r="C1203" s="6">
        <f t="shared" si="452"/>
        <v>1000</v>
      </c>
      <c r="D1203" s="12">
        <f ca="1">IF(A1203&lt;$B$1,VLOOKUP(A1203,[1]DI!$A$4:$B$15000,2,FALSE),0)</f>
        <v>0.1215</v>
      </c>
      <c r="E1203" s="13">
        <f t="shared" ca="1" si="453"/>
        <v>1.00045513</v>
      </c>
      <c r="F1203" s="13">
        <f ca="1">(TRUNC(PRODUCT($E$12:$E1202),16))</f>
        <v>1.3199525284947</v>
      </c>
      <c r="G1203" s="13">
        <f t="shared" si="454"/>
        <v>1</v>
      </c>
      <c r="H1203" s="13">
        <f t="shared" ca="1" si="455"/>
        <v>1.3199525299999999</v>
      </c>
      <c r="I1203" s="12">
        <f t="shared" si="467"/>
        <v>7.0000000000000007E-2</v>
      </c>
      <c r="J1203" s="34">
        <f t="shared" si="456"/>
        <v>44061</v>
      </c>
      <c r="K1203" s="2">
        <f t="shared" si="457"/>
        <v>818</v>
      </c>
      <c r="L1203" s="17">
        <f t="shared" si="458"/>
        <v>818</v>
      </c>
      <c r="M1203" s="11">
        <f t="shared" si="459"/>
        <v>1.2456059530000001</v>
      </c>
      <c r="N1203" s="11">
        <f t="shared" ca="1" si="460"/>
        <v>1.6441407290000001</v>
      </c>
      <c r="O1203" s="17">
        <f t="shared" si="461"/>
        <v>0</v>
      </c>
      <c r="P1203" s="13">
        <f t="shared" ca="1" si="462"/>
        <v>644.14072899999996</v>
      </c>
      <c r="Q1203" s="20">
        <f t="shared" si="468"/>
        <v>0</v>
      </c>
      <c r="R1203" s="13">
        <f t="shared" si="463"/>
        <v>0</v>
      </c>
      <c r="S1203" s="4" t="str">
        <f t="shared" si="464"/>
        <v>A+J=</v>
      </c>
      <c r="T1203" s="34">
        <f t="shared" si="465"/>
        <v>45383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>
        <f t="shared" si="466"/>
        <v>45253</v>
      </c>
      <c r="B1204" s="69">
        <f t="shared" ref="B1204:B1244" ca="1" si="469">IF(A1204&lt;=TODAY(),C1204+P1204,IF(AND(A1204&gt;TODAY(),A1204&lt;=$B$1),IF(VLOOKUP(TODAY(),$A$10:$D$5000,4,FALSE)=0,"n.d",C1204+P1204),"n.d"))</f>
        <v>1645.3307180000002</v>
      </c>
      <c r="C1204" s="6">
        <f t="shared" ref="C1204:C1244" si="470">(C1203-R1203)</f>
        <v>1000</v>
      </c>
      <c r="D1204" s="12">
        <f ca="1">IF(A1204&lt;$B$1,VLOOKUP(A1204,[1]DI!$A$4:$B$15000,2,FALSE),0)</f>
        <v>0.1215</v>
      </c>
      <c r="E1204" s="13">
        <f t="shared" ref="E1204:E1244" ca="1" si="471">ROUND(((1+D1204)^(1/252)),8)</f>
        <v>1.00045513</v>
      </c>
      <c r="F1204" s="13">
        <f ca="1">(TRUNC(PRODUCT($E$12:$E1203),16))</f>
        <v>1.32055327848899</v>
      </c>
      <c r="G1204" s="13">
        <f t="shared" ref="G1204:G1244" si="472">IF(O1203&gt;0,F1203,G1203)</f>
        <v>1</v>
      </c>
      <c r="H1204" s="13">
        <f t="shared" ref="H1204:H1244" ca="1" si="473">ROUND(F1204/G1204,8)</f>
        <v>1.3205532799999999</v>
      </c>
      <c r="I1204" s="12">
        <f t="shared" si="467"/>
        <v>7.0000000000000007E-2</v>
      </c>
      <c r="J1204" s="34">
        <f t="shared" ref="J1204:J1244" si="474">IF(O1203&gt;0,VLOOKUP(O1203,W$12:AG$150,2),J1203)</f>
        <v>44061</v>
      </c>
      <c r="K1204" s="2">
        <f t="shared" ref="K1204:K1244" si="475">IF(A1204&gt;J1204,IF(NETWORKDAYS(J1204,A1204,$W$21:$W$544)-1=0,1,NETWORKDAYS(J1204,A1204,$W$21:$W$544)-1),0)</f>
        <v>819</v>
      </c>
      <c r="L1204" s="17">
        <f t="shared" ref="L1204:L1244" si="476">IF(AND(K1204=1,K1203=1),1,IF(K1204&gt;0,IF(K1204=K1203,K1204+1,K1204),0))</f>
        <v>819</v>
      </c>
      <c r="M1204" s="11">
        <f t="shared" ref="M1204:M1244" si="477">ROUND((I1204+1)^(L1204/252),9)</f>
        <v>1.2459404270000001</v>
      </c>
      <c r="N1204" s="11">
        <f t="shared" ref="N1204:N1244" ca="1" si="478">ROUND(H1204*M1204,9)</f>
        <v>1.6453307180000001</v>
      </c>
      <c r="O1204" s="17">
        <f t="shared" ref="O1204:O1244" si="479">IF(VLOOKUP(A1204,X$12:AE$150,8)=VLOOKUP(A1203,X$12:AE$150,8),0,VLOOKUP(A1204,X$12:AE$150,8))</f>
        <v>0</v>
      </c>
      <c r="P1204" s="13">
        <f t="shared" ref="P1204:P1244" ca="1" si="480">TRUNC(((N1204-1)*C1204),8)</f>
        <v>645.33071800000005</v>
      </c>
      <c r="Q1204" s="20">
        <f t="shared" si="468"/>
        <v>0</v>
      </c>
      <c r="R1204" s="13">
        <f t="shared" ref="R1204:R1244" si="481">IF(Q1204&gt;0,TRUNC(Q1204*C$12,8),0)</f>
        <v>0</v>
      </c>
      <c r="S1204" s="4" t="str">
        <f t="shared" ref="S1204:S1244" si="482">IF(O1203&gt;0,VLOOKUP(O1203,W$12:AG$150,10),S1203)</f>
        <v>A+J=</v>
      </c>
      <c r="T1204" s="34">
        <f t="shared" ref="T1204:T1244" si="483">IF(O1203&gt;0,VLOOKUP(O1203,W$12:AG$150,11),T1203)</f>
        <v>45383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>
        <f t="shared" si="466"/>
        <v>45254</v>
      </c>
      <c r="B1205" s="69">
        <f t="shared" ca="1" si="469"/>
        <v>1646.5215619999999</v>
      </c>
      <c r="C1205" s="6">
        <f t="shared" si="470"/>
        <v>1000</v>
      </c>
      <c r="D1205" s="12">
        <f ca="1">IF(A1205&lt;$B$1,VLOOKUP(A1205,[1]DI!$A$4:$B$15000,2,FALSE),0)</f>
        <v>0.1215</v>
      </c>
      <c r="E1205" s="13">
        <f t="shared" ca="1" si="471"/>
        <v>1.00045513</v>
      </c>
      <c r="F1205" s="13">
        <f ca="1">(TRUNC(PRODUCT($E$12:$E1204),16))</f>
        <v>1.3211543019026299</v>
      </c>
      <c r="G1205" s="13">
        <f t="shared" si="472"/>
        <v>1</v>
      </c>
      <c r="H1205" s="13">
        <f t="shared" ca="1" si="473"/>
        <v>1.3211542999999999</v>
      </c>
      <c r="I1205" s="12">
        <f t="shared" si="467"/>
        <v>7.0000000000000007E-2</v>
      </c>
      <c r="J1205" s="34">
        <f t="shared" si="474"/>
        <v>44061</v>
      </c>
      <c r="K1205" s="2">
        <f t="shared" si="475"/>
        <v>820</v>
      </c>
      <c r="L1205" s="17">
        <f t="shared" si="476"/>
        <v>820</v>
      </c>
      <c r="M1205" s="11">
        <f t="shared" si="477"/>
        <v>1.2462749900000001</v>
      </c>
      <c r="N1205" s="11">
        <f t="shared" ca="1" si="478"/>
        <v>1.646521562</v>
      </c>
      <c r="O1205" s="17">
        <f t="shared" si="479"/>
        <v>0</v>
      </c>
      <c r="P1205" s="13">
        <f t="shared" ca="1" si="480"/>
        <v>646.52156200000002</v>
      </c>
      <c r="Q1205" s="20">
        <f t="shared" si="468"/>
        <v>0</v>
      </c>
      <c r="R1205" s="13">
        <f t="shared" si="481"/>
        <v>0</v>
      </c>
      <c r="S1205" s="4" t="str">
        <f t="shared" si="482"/>
        <v>A+J=</v>
      </c>
      <c r="T1205" s="34">
        <f t="shared" si="483"/>
        <v>45383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>
        <f t="shared" si="466"/>
        <v>45255</v>
      </c>
      <c r="B1206" s="69">
        <f t="shared" ca="1" si="469"/>
        <v>1647.7132769999998</v>
      </c>
      <c r="C1206" s="6">
        <f t="shared" si="470"/>
        <v>1000</v>
      </c>
      <c r="D1206" s="12">
        <f ca="1">IF(A1206&lt;$B$1,VLOOKUP(A1206,[1]DI!$A$4:$B$15000,2,FALSE),0)</f>
        <v>0</v>
      </c>
      <c r="E1206" s="13">
        <f t="shared" ca="1" si="471"/>
        <v>1</v>
      </c>
      <c r="F1206" s="13">
        <f ca="1">(TRUNC(PRODUCT($E$12:$E1205),16))</f>
        <v>1.32175559886005</v>
      </c>
      <c r="G1206" s="13">
        <f t="shared" si="472"/>
        <v>1</v>
      </c>
      <c r="H1206" s="13">
        <f t="shared" ca="1" si="473"/>
        <v>1.3217555999999999</v>
      </c>
      <c r="I1206" s="12">
        <f t="shared" si="467"/>
        <v>7.0000000000000007E-2</v>
      </c>
      <c r="J1206" s="34">
        <f t="shared" si="474"/>
        <v>44061</v>
      </c>
      <c r="K1206" s="2">
        <f t="shared" si="475"/>
        <v>820</v>
      </c>
      <c r="L1206" s="17">
        <f t="shared" si="476"/>
        <v>821</v>
      </c>
      <c r="M1206" s="11">
        <f t="shared" si="477"/>
        <v>1.246609643</v>
      </c>
      <c r="N1206" s="11">
        <f t="shared" ca="1" si="478"/>
        <v>1.647713277</v>
      </c>
      <c r="O1206" s="17">
        <f t="shared" si="479"/>
        <v>0</v>
      </c>
      <c r="P1206" s="13">
        <f t="shared" ca="1" si="480"/>
        <v>647.71327699999995</v>
      </c>
      <c r="Q1206" s="20">
        <f t="shared" si="468"/>
        <v>0</v>
      </c>
      <c r="R1206" s="13">
        <f t="shared" si="481"/>
        <v>0</v>
      </c>
      <c r="S1206" s="4" t="str">
        <f t="shared" si="482"/>
        <v>A+J=</v>
      </c>
      <c r="T1206" s="34">
        <f t="shared" si="483"/>
        <v>45383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>
        <f t="shared" si="466"/>
        <v>45256</v>
      </c>
      <c r="B1207" s="69">
        <f t="shared" ca="1" si="469"/>
        <v>1647.7132769999998</v>
      </c>
      <c r="C1207" s="6">
        <f t="shared" si="470"/>
        <v>1000</v>
      </c>
      <c r="D1207" s="12">
        <f ca="1">IF(A1207&lt;$B$1,VLOOKUP(A1207,[1]DI!$A$4:$B$15000,2,FALSE),0)</f>
        <v>0</v>
      </c>
      <c r="E1207" s="13">
        <f t="shared" ca="1" si="471"/>
        <v>1</v>
      </c>
      <c r="F1207" s="13">
        <f ca="1">(TRUNC(PRODUCT($E$12:$E1206),16))</f>
        <v>1.32175559886005</v>
      </c>
      <c r="G1207" s="13">
        <f t="shared" si="472"/>
        <v>1</v>
      </c>
      <c r="H1207" s="13">
        <f t="shared" ca="1" si="473"/>
        <v>1.3217555999999999</v>
      </c>
      <c r="I1207" s="12">
        <f t="shared" si="467"/>
        <v>7.0000000000000007E-2</v>
      </c>
      <c r="J1207" s="34">
        <f t="shared" si="474"/>
        <v>44061</v>
      </c>
      <c r="K1207" s="2">
        <f t="shared" si="475"/>
        <v>820</v>
      </c>
      <c r="L1207" s="17">
        <f t="shared" si="476"/>
        <v>821</v>
      </c>
      <c r="M1207" s="11">
        <f t="shared" si="477"/>
        <v>1.246609643</v>
      </c>
      <c r="N1207" s="11">
        <f t="shared" ca="1" si="478"/>
        <v>1.647713277</v>
      </c>
      <c r="O1207" s="17">
        <f t="shared" si="479"/>
        <v>0</v>
      </c>
      <c r="P1207" s="13">
        <f t="shared" ca="1" si="480"/>
        <v>647.71327699999995</v>
      </c>
      <c r="Q1207" s="20">
        <f t="shared" si="468"/>
        <v>0</v>
      </c>
      <c r="R1207" s="13">
        <f t="shared" si="481"/>
        <v>0</v>
      </c>
      <c r="S1207" s="4" t="str">
        <f t="shared" si="482"/>
        <v>A+J=</v>
      </c>
      <c r="T1207" s="34">
        <f t="shared" si="483"/>
        <v>45383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>
        <f t="shared" si="466"/>
        <v>45257</v>
      </c>
      <c r="B1208" s="69">
        <f t="shared" ca="1" si="469"/>
        <v>1647.7132769999998</v>
      </c>
      <c r="C1208" s="6">
        <f t="shared" si="470"/>
        <v>1000</v>
      </c>
      <c r="D1208" s="12">
        <f ca="1">IF(A1208&lt;$B$1,VLOOKUP(A1208,[1]DI!$A$4:$B$15000,2,FALSE),0)</f>
        <v>0.1215</v>
      </c>
      <c r="E1208" s="13">
        <f t="shared" ca="1" si="471"/>
        <v>1.00045513</v>
      </c>
      <c r="F1208" s="13">
        <f ca="1">(TRUNC(PRODUCT($E$12:$E1207),16))</f>
        <v>1.32175559886005</v>
      </c>
      <c r="G1208" s="13">
        <f t="shared" si="472"/>
        <v>1</v>
      </c>
      <c r="H1208" s="13">
        <f t="shared" ca="1" si="473"/>
        <v>1.3217555999999999</v>
      </c>
      <c r="I1208" s="12">
        <f t="shared" si="467"/>
        <v>7.0000000000000007E-2</v>
      </c>
      <c r="J1208" s="34">
        <f t="shared" si="474"/>
        <v>44061</v>
      </c>
      <c r="K1208" s="2">
        <f t="shared" si="475"/>
        <v>821</v>
      </c>
      <c r="L1208" s="17">
        <f t="shared" si="476"/>
        <v>821</v>
      </c>
      <c r="M1208" s="11">
        <f t="shared" si="477"/>
        <v>1.246609643</v>
      </c>
      <c r="N1208" s="11">
        <f t="shared" ca="1" si="478"/>
        <v>1.647713277</v>
      </c>
      <c r="O1208" s="17">
        <f t="shared" si="479"/>
        <v>0</v>
      </c>
      <c r="P1208" s="13">
        <f t="shared" ca="1" si="480"/>
        <v>647.71327699999995</v>
      </c>
      <c r="Q1208" s="20">
        <f t="shared" si="468"/>
        <v>0</v>
      </c>
      <c r="R1208" s="13">
        <f t="shared" si="481"/>
        <v>0</v>
      </c>
      <c r="S1208" s="4" t="str">
        <f t="shared" si="482"/>
        <v>A+J=</v>
      </c>
      <c r="T1208" s="34">
        <f t="shared" si="483"/>
        <v>45383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>
        <f t="shared" si="466"/>
        <v>45258</v>
      </c>
      <c r="B1209" s="69">
        <f t="shared" ca="1" si="469"/>
        <v>1648.905849</v>
      </c>
      <c r="C1209" s="6">
        <f t="shared" si="470"/>
        <v>1000</v>
      </c>
      <c r="D1209" s="12">
        <f ca="1">IF(A1209&lt;$B$1,VLOOKUP(A1209,[1]DI!$A$4:$B$15000,2,FALSE),0)</f>
        <v>0.1215</v>
      </c>
      <c r="E1209" s="13">
        <f t="shared" ca="1" si="471"/>
        <v>1.00045513</v>
      </c>
      <c r="F1209" s="13">
        <f ca="1">(TRUNC(PRODUCT($E$12:$E1208),16))</f>
        <v>1.3223571694857601</v>
      </c>
      <c r="G1209" s="13">
        <f t="shared" si="472"/>
        <v>1</v>
      </c>
      <c r="H1209" s="13">
        <f t="shared" ca="1" si="473"/>
        <v>1.3223571700000001</v>
      </c>
      <c r="I1209" s="12">
        <f t="shared" si="467"/>
        <v>7.0000000000000007E-2</v>
      </c>
      <c r="J1209" s="34">
        <f t="shared" si="474"/>
        <v>44061</v>
      </c>
      <c r="K1209" s="2">
        <f t="shared" si="475"/>
        <v>822</v>
      </c>
      <c r="L1209" s="17">
        <f t="shared" si="476"/>
        <v>822</v>
      </c>
      <c r="M1209" s="11">
        <f t="shared" si="477"/>
        <v>1.246944386</v>
      </c>
      <c r="N1209" s="11">
        <f t="shared" ca="1" si="478"/>
        <v>1.6489058489999999</v>
      </c>
      <c r="O1209" s="17">
        <f t="shared" si="479"/>
        <v>0</v>
      </c>
      <c r="P1209" s="13">
        <f t="shared" ca="1" si="480"/>
        <v>648.90584899999999</v>
      </c>
      <c r="Q1209" s="20">
        <f t="shared" si="468"/>
        <v>0</v>
      </c>
      <c r="R1209" s="13">
        <f t="shared" si="481"/>
        <v>0</v>
      </c>
      <c r="S1209" s="4" t="str">
        <f t="shared" si="482"/>
        <v>A+J=</v>
      </c>
      <c r="T1209" s="34">
        <f t="shared" si="483"/>
        <v>45383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>
        <f t="shared" si="466"/>
        <v>45259</v>
      </c>
      <c r="B1210" s="69">
        <f t="shared" ca="1" si="469"/>
        <v>1650.099281</v>
      </c>
      <c r="C1210" s="6">
        <f t="shared" si="470"/>
        <v>1000</v>
      </c>
      <c r="D1210" s="12">
        <f ca="1">IF(A1210&lt;$B$1,VLOOKUP(A1210,[1]DI!$A$4:$B$15000,2,FALSE),0)</f>
        <v>0.1215</v>
      </c>
      <c r="E1210" s="13">
        <f t="shared" ca="1" si="471"/>
        <v>1.00045513</v>
      </c>
      <c r="F1210" s="13">
        <f ca="1">(TRUNC(PRODUCT($E$12:$E1209),16))</f>
        <v>1.3229590139043099</v>
      </c>
      <c r="G1210" s="13">
        <f t="shared" si="472"/>
        <v>1</v>
      </c>
      <c r="H1210" s="13">
        <f t="shared" ca="1" si="473"/>
        <v>1.3229590099999999</v>
      </c>
      <c r="I1210" s="12">
        <f t="shared" si="467"/>
        <v>7.0000000000000007E-2</v>
      </c>
      <c r="J1210" s="34">
        <f t="shared" si="474"/>
        <v>44061</v>
      </c>
      <c r="K1210" s="2">
        <f t="shared" si="475"/>
        <v>823</v>
      </c>
      <c r="L1210" s="17">
        <f t="shared" si="476"/>
        <v>823</v>
      </c>
      <c r="M1210" s="11">
        <f t="shared" si="477"/>
        <v>1.2472792189999999</v>
      </c>
      <c r="N1210" s="11">
        <f t="shared" ca="1" si="478"/>
        <v>1.6500992809999999</v>
      </c>
      <c r="O1210" s="17">
        <f t="shared" si="479"/>
        <v>0</v>
      </c>
      <c r="P1210" s="13">
        <f t="shared" ca="1" si="480"/>
        <v>650.09928100000002</v>
      </c>
      <c r="Q1210" s="20">
        <f t="shared" si="468"/>
        <v>0</v>
      </c>
      <c r="R1210" s="13">
        <f t="shared" si="481"/>
        <v>0</v>
      </c>
      <c r="S1210" s="4" t="str">
        <f t="shared" si="482"/>
        <v>A+J=</v>
      </c>
      <c r="T1210" s="34">
        <f t="shared" si="483"/>
        <v>45383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>
        <f t="shared" si="466"/>
        <v>45260</v>
      </c>
      <c r="B1211" s="69">
        <f t="shared" ca="1" si="469"/>
        <v>1651.293584</v>
      </c>
      <c r="C1211" s="6">
        <f t="shared" si="470"/>
        <v>1000</v>
      </c>
      <c r="D1211" s="12">
        <f ca="1">IF(A1211&lt;$B$1,VLOOKUP(A1211,[1]DI!$A$4:$B$15000,2,FALSE),0)</f>
        <v>0.1215</v>
      </c>
      <c r="E1211" s="13">
        <f t="shared" ca="1" si="471"/>
        <v>1.00045513</v>
      </c>
      <c r="F1211" s="13">
        <f ca="1">(TRUNC(PRODUCT($E$12:$E1210),16))</f>
        <v>1.32356113224031</v>
      </c>
      <c r="G1211" s="13">
        <f t="shared" si="472"/>
        <v>1</v>
      </c>
      <c r="H1211" s="13">
        <f t="shared" ca="1" si="473"/>
        <v>1.3235611300000001</v>
      </c>
      <c r="I1211" s="12">
        <f t="shared" si="467"/>
        <v>7.0000000000000007E-2</v>
      </c>
      <c r="J1211" s="34">
        <f t="shared" si="474"/>
        <v>44061</v>
      </c>
      <c r="K1211" s="2">
        <f t="shared" si="475"/>
        <v>824</v>
      </c>
      <c r="L1211" s="17">
        <f t="shared" si="476"/>
        <v>824</v>
      </c>
      <c r="M1211" s="11">
        <f t="shared" si="477"/>
        <v>1.247614142</v>
      </c>
      <c r="N1211" s="11">
        <f t="shared" ca="1" si="478"/>
        <v>1.651293584</v>
      </c>
      <c r="O1211" s="17">
        <f t="shared" si="479"/>
        <v>0</v>
      </c>
      <c r="P1211" s="13">
        <f t="shared" ca="1" si="480"/>
        <v>651.29358400000001</v>
      </c>
      <c r="Q1211" s="20">
        <f t="shared" si="468"/>
        <v>0</v>
      </c>
      <c r="R1211" s="13">
        <f t="shared" si="481"/>
        <v>0</v>
      </c>
      <c r="S1211" s="4" t="str">
        <f t="shared" si="482"/>
        <v>A+J=</v>
      </c>
      <c r="T1211" s="34">
        <f t="shared" si="483"/>
        <v>45383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>
        <f t="shared" si="466"/>
        <v>45261</v>
      </c>
      <c r="B1212" s="69">
        <f t="shared" ca="1" si="469"/>
        <v>1652.488746</v>
      </c>
      <c r="C1212" s="6">
        <f t="shared" si="470"/>
        <v>1000</v>
      </c>
      <c r="D1212" s="12">
        <f ca="1">IF(A1212&lt;$B$1,VLOOKUP(A1212,[1]DI!$A$4:$B$15000,2,FALSE),0)</f>
        <v>0.1215</v>
      </c>
      <c r="E1212" s="13">
        <f t="shared" ca="1" si="471"/>
        <v>1.00045513</v>
      </c>
      <c r="F1212" s="13">
        <f ca="1">(TRUNC(PRODUCT($E$12:$E1211),16))</f>
        <v>1.32416352461843</v>
      </c>
      <c r="G1212" s="13">
        <f t="shared" si="472"/>
        <v>1</v>
      </c>
      <c r="H1212" s="13">
        <f t="shared" ca="1" si="473"/>
        <v>1.3241635199999999</v>
      </c>
      <c r="I1212" s="12">
        <f t="shared" si="467"/>
        <v>7.0000000000000007E-2</v>
      </c>
      <c r="J1212" s="34">
        <f t="shared" si="474"/>
        <v>44061</v>
      </c>
      <c r="K1212" s="2">
        <f t="shared" si="475"/>
        <v>825</v>
      </c>
      <c r="L1212" s="17">
        <f t="shared" si="476"/>
        <v>825</v>
      </c>
      <c r="M1212" s="11">
        <f t="shared" si="477"/>
        <v>1.2479491549999999</v>
      </c>
      <c r="N1212" s="11">
        <f t="shared" ca="1" si="478"/>
        <v>1.652488746</v>
      </c>
      <c r="O1212" s="17">
        <f t="shared" si="479"/>
        <v>0</v>
      </c>
      <c r="P1212" s="13">
        <f t="shared" ca="1" si="480"/>
        <v>652.48874599999999</v>
      </c>
      <c r="Q1212" s="20">
        <f t="shared" si="468"/>
        <v>0</v>
      </c>
      <c r="R1212" s="13">
        <f t="shared" si="481"/>
        <v>0</v>
      </c>
      <c r="S1212" s="4" t="str">
        <f t="shared" si="482"/>
        <v>A+J=</v>
      </c>
      <c r="T1212" s="34">
        <f t="shared" si="483"/>
        <v>45383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>
        <f t="shared" si="466"/>
        <v>45262</v>
      </c>
      <c r="B1213" s="69">
        <f t="shared" ca="1" si="469"/>
        <v>1653.6847790000002</v>
      </c>
      <c r="C1213" s="6">
        <f t="shared" si="470"/>
        <v>1000</v>
      </c>
      <c r="D1213" s="12">
        <f ca="1">IF(A1213&lt;$B$1,VLOOKUP(A1213,[1]DI!$A$4:$B$15000,2,FALSE),0)</f>
        <v>0</v>
      </c>
      <c r="E1213" s="13">
        <f t="shared" ca="1" si="471"/>
        <v>1</v>
      </c>
      <c r="F1213" s="13">
        <f ca="1">(TRUNC(PRODUCT($E$12:$E1212),16))</f>
        <v>1.3247661911633899</v>
      </c>
      <c r="G1213" s="13">
        <f t="shared" si="472"/>
        <v>1</v>
      </c>
      <c r="H1213" s="13">
        <f t="shared" ca="1" si="473"/>
        <v>1.3247661900000001</v>
      </c>
      <c r="I1213" s="12">
        <f t="shared" si="467"/>
        <v>7.0000000000000007E-2</v>
      </c>
      <c r="J1213" s="34">
        <f t="shared" si="474"/>
        <v>44061</v>
      </c>
      <c r="K1213" s="2">
        <f t="shared" si="475"/>
        <v>825</v>
      </c>
      <c r="L1213" s="17">
        <f t="shared" si="476"/>
        <v>826</v>
      </c>
      <c r="M1213" s="11">
        <f t="shared" si="477"/>
        <v>1.2482842569999999</v>
      </c>
      <c r="N1213" s="11">
        <f t="shared" ca="1" si="478"/>
        <v>1.653684779</v>
      </c>
      <c r="O1213" s="17">
        <f t="shared" si="479"/>
        <v>0</v>
      </c>
      <c r="P1213" s="13">
        <f t="shared" ca="1" si="480"/>
        <v>653.68477900000005</v>
      </c>
      <c r="Q1213" s="20">
        <f t="shared" si="468"/>
        <v>0</v>
      </c>
      <c r="R1213" s="13">
        <f t="shared" si="481"/>
        <v>0</v>
      </c>
      <c r="S1213" s="4" t="str">
        <f t="shared" si="482"/>
        <v>A+J=</v>
      </c>
      <c r="T1213" s="34">
        <f t="shared" si="483"/>
        <v>45383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>
        <f t="shared" si="466"/>
        <v>45263</v>
      </c>
      <c r="B1214" s="69">
        <f t="shared" ca="1" si="469"/>
        <v>1653.6847790000002</v>
      </c>
      <c r="C1214" s="6">
        <f t="shared" si="470"/>
        <v>1000</v>
      </c>
      <c r="D1214" s="12">
        <f ca="1">IF(A1214&lt;$B$1,VLOOKUP(A1214,[1]DI!$A$4:$B$15000,2,FALSE),0)</f>
        <v>0</v>
      </c>
      <c r="E1214" s="13">
        <f t="shared" ca="1" si="471"/>
        <v>1</v>
      </c>
      <c r="F1214" s="13">
        <f ca="1">(TRUNC(PRODUCT($E$12:$E1213),16))</f>
        <v>1.3247661911633899</v>
      </c>
      <c r="G1214" s="13">
        <f t="shared" si="472"/>
        <v>1</v>
      </c>
      <c r="H1214" s="13">
        <f t="shared" ca="1" si="473"/>
        <v>1.3247661900000001</v>
      </c>
      <c r="I1214" s="12">
        <f t="shared" si="467"/>
        <v>7.0000000000000007E-2</v>
      </c>
      <c r="J1214" s="34">
        <f t="shared" si="474"/>
        <v>44061</v>
      </c>
      <c r="K1214" s="2">
        <f t="shared" si="475"/>
        <v>825</v>
      </c>
      <c r="L1214" s="17">
        <f t="shared" si="476"/>
        <v>826</v>
      </c>
      <c r="M1214" s="11">
        <f t="shared" si="477"/>
        <v>1.2482842569999999</v>
      </c>
      <c r="N1214" s="11">
        <f t="shared" ca="1" si="478"/>
        <v>1.653684779</v>
      </c>
      <c r="O1214" s="17">
        <f t="shared" si="479"/>
        <v>0</v>
      </c>
      <c r="P1214" s="13">
        <f t="shared" ca="1" si="480"/>
        <v>653.68477900000005</v>
      </c>
      <c r="Q1214" s="20">
        <f t="shared" si="468"/>
        <v>0</v>
      </c>
      <c r="R1214" s="13">
        <f t="shared" si="481"/>
        <v>0</v>
      </c>
      <c r="S1214" s="4" t="str">
        <f t="shared" si="482"/>
        <v>A+J=</v>
      </c>
      <c r="T1214" s="34">
        <f t="shared" si="483"/>
        <v>45383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>
        <f t="shared" si="466"/>
        <v>45264</v>
      </c>
      <c r="B1215" s="69">
        <f t="shared" ca="1" si="469"/>
        <v>1653.6847790000002</v>
      </c>
      <c r="C1215" s="6">
        <f t="shared" si="470"/>
        <v>1000</v>
      </c>
      <c r="D1215" s="12">
        <f ca="1">IF(A1215&lt;$B$1,VLOOKUP(A1215,[1]DI!$A$4:$B$15000,2,FALSE),0)</f>
        <v>0.1215</v>
      </c>
      <c r="E1215" s="13">
        <f t="shared" ca="1" si="471"/>
        <v>1.00045513</v>
      </c>
      <c r="F1215" s="13">
        <f ca="1">(TRUNC(PRODUCT($E$12:$E1214),16))</f>
        <v>1.3247661911633899</v>
      </c>
      <c r="G1215" s="13">
        <f t="shared" si="472"/>
        <v>1</v>
      </c>
      <c r="H1215" s="13">
        <f t="shared" ca="1" si="473"/>
        <v>1.3247661900000001</v>
      </c>
      <c r="I1215" s="12">
        <f t="shared" si="467"/>
        <v>7.0000000000000007E-2</v>
      </c>
      <c r="J1215" s="34">
        <f t="shared" si="474"/>
        <v>44061</v>
      </c>
      <c r="K1215" s="2">
        <f t="shared" si="475"/>
        <v>826</v>
      </c>
      <c r="L1215" s="17">
        <f t="shared" si="476"/>
        <v>826</v>
      </c>
      <c r="M1215" s="11">
        <f t="shared" si="477"/>
        <v>1.2482842569999999</v>
      </c>
      <c r="N1215" s="11">
        <f t="shared" ca="1" si="478"/>
        <v>1.653684779</v>
      </c>
      <c r="O1215" s="17">
        <f t="shared" si="479"/>
        <v>0</v>
      </c>
      <c r="P1215" s="13">
        <f t="shared" ca="1" si="480"/>
        <v>653.68477900000005</v>
      </c>
      <c r="Q1215" s="20">
        <f t="shared" si="468"/>
        <v>0</v>
      </c>
      <c r="R1215" s="13">
        <f t="shared" si="481"/>
        <v>0</v>
      </c>
      <c r="S1215" s="4" t="str">
        <f t="shared" si="482"/>
        <v>A+J=</v>
      </c>
      <c r="T1215" s="34">
        <f t="shared" si="483"/>
        <v>45383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>
        <f t="shared" si="466"/>
        <v>45265</v>
      </c>
      <c r="B1216" s="69">
        <f t="shared" ca="1" si="469"/>
        <v>1654.881674</v>
      </c>
      <c r="C1216" s="6">
        <f t="shared" si="470"/>
        <v>1000</v>
      </c>
      <c r="D1216" s="12">
        <f ca="1">IF(A1216&lt;$B$1,VLOOKUP(A1216,[1]DI!$A$4:$B$15000,2,FALSE),0)</f>
        <v>0.1215</v>
      </c>
      <c r="E1216" s="13">
        <f t="shared" ca="1" si="471"/>
        <v>1.00045513</v>
      </c>
      <c r="F1216" s="13">
        <f ca="1">(TRUNC(PRODUCT($E$12:$E1215),16))</f>
        <v>1.3253691319999701</v>
      </c>
      <c r="G1216" s="13">
        <f t="shared" si="472"/>
        <v>1</v>
      </c>
      <c r="H1216" s="13">
        <f t="shared" ca="1" si="473"/>
        <v>1.3253691299999999</v>
      </c>
      <c r="I1216" s="12">
        <f t="shared" si="467"/>
        <v>7.0000000000000007E-2</v>
      </c>
      <c r="J1216" s="34">
        <f t="shared" si="474"/>
        <v>44061</v>
      </c>
      <c r="K1216" s="2">
        <f t="shared" si="475"/>
        <v>827</v>
      </c>
      <c r="L1216" s="17">
        <f t="shared" si="476"/>
        <v>827</v>
      </c>
      <c r="M1216" s="11">
        <f t="shared" si="477"/>
        <v>1.2486194500000001</v>
      </c>
      <c r="N1216" s="11">
        <f t="shared" ca="1" si="478"/>
        <v>1.6548816740000001</v>
      </c>
      <c r="O1216" s="17">
        <f t="shared" si="479"/>
        <v>0</v>
      </c>
      <c r="P1216" s="13">
        <f t="shared" ca="1" si="480"/>
        <v>654.88167399999998</v>
      </c>
      <c r="Q1216" s="20">
        <f t="shared" si="468"/>
        <v>0</v>
      </c>
      <c r="R1216" s="13">
        <f t="shared" si="481"/>
        <v>0</v>
      </c>
      <c r="S1216" s="4" t="str">
        <f t="shared" si="482"/>
        <v>A+J=</v>
      </c>
      <c r="T1216" s="34">
        <f t="shared" si="483"/>
        <v>45383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>
        <f t="shared" si="466"/>
        <v>45266</v>
      </c>
      <c r="B1217" s="69">
        <f t="shared" ca="1" si="469"/>
        <v>1656.079442</v>
      </c>
      <c r="C1217" s="6">
        <f t="shared" si="470"/>
        <v>1000</v>
      </c>
      <c r="D1217" s="12">
        <f ca="1">IF(A1217&lt;$B$1,VLOOKUP(A1217,[1]DI!$A$4:$B$15000,2,FALSE),0)</f>
        <v>0.1215</v>
      </c>
      <c r="E1217" s="13">
        <f t="shared" ca="1" si="471"/>
        <v>1.00045513</v>
      </c>
      <c r="F1217" s="13">
        <f ca="1">(TRUNC(PRODUCT($E$12:$E1216),16))</f>
        <v>1.32597234725302</v>
      </c>
      <c r="G1217" s="13">
        <f t="shared" si="472"/>
        <v>1</v>
      </c>
      <c r="H1217" s="13">
        <f t="shared" ca="1" si="473"/>
        <v>1.32597235</v>
      </c>
      <c r="I1217" s="12">
        <f t="shared" si="467"/>
        <v>7.0000000000000007E-2</v>
      </c>
      <c r="J1217" s="34">
        <f t="shared" si="474"/>
        <v>44061</v>
      </c>
      <c r="K1217" s="2">
        <f t="shared" si="475"/>
        <v>828</v>
      </c>
      <c r="L1217" s="17">
        <f t="shared" si="476"/>
        <v>828</v>
      </c>
      <c r="M1217" s="11">
        <f t="shared" si="477"/>
        <v>1.2489547329999999</v>
      </c>
      <c r="N1217" s="11">
        <f t="shared" ca="1" si="478"/>
        <v>1.656079442</v>
      </c>
      <c r="O1217" s="17">
        <f t="shared" si="479"/>
        <v>0</v>
      </c>
      <c r="P1217" s="13">
        <f t="shared" ca="1" si="480"/>
        <v>656.07944199999997</v>
      </c>
      <c r="Q1217" s="20">
        <f t="shared" si="468"/>
        <v>0</v>
      </c>
      <c r="R1217" s="13">
        <f t="shared" si="481"/>
        <v>0</v>
      </c>
      <c r="S1217" s="4" t="str">
        <f t="shared" si="482"/>
        <v>A+J=</v>
      </c>
      <c r="T1217" s="34">
        <f t="shared" si="483"/>
        <v>45383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>
        <f t="shared" si="466"/>
        <v>45267</v>
      </c>
      <c r="B1218" s="69">
        <f t="shared" ca="1" si="469"/>
        <v>1657.2780720000001</v>
      </c>
      <c r="C1218" s="6">
        <f t="shared" si="470"/>
        <v>1000</v>
      </c>
      <c r="D1218" s="12">
        <f ca="1">IF(A1218&lt;$B$1,VLOOKUP(A1218,[1]DI!$A$4:$B$15000,2,FALSE),0)</f>
        <v>0.1215</v>
      </c>
      <c r="E1218" s="13">
        <f t="shared" ca="1" si="471"/>
        <v>1.00045513</v>
      </c>
      <c r="F1218" s="13">
        <f ca="1">(TRUNC(PRODUCT($E$12:$E1217),16))</f>
        <v>1.3265758370474201</v>
      </c>
      <c r="G1218" s="13">
        <f t="shared" si="472"/>
        <v>1</v>
      </c>
      <c r="H1218" s="13">
        <f t="shared" ca="1" si="473"/>
        <v>1.3265758400000001</v>
      </c>
      <c r="I1218" s="12">
        <f t="shared" si="467"/>
        <v>7.0000000000000007E-2</v>
      </c>
      <c r="J1218" s="34">
        <f t="shared" si="474"/>
        <v>44061</v>
      </c>
      <c r="K1218" s="2">
        <f t="shared" si="475"/>
        <v>829</v>
      </c>
      <c r="L1218" s="17">
        <f t="shared" si="476"/>
        <v>829</v>
      </c>
      <c r="M1218" s="11">
        <f t="shared" si="477"/>
        <v>1.2492901059999999</v>
      </c>
      <c r="N1218" s="11">
        <f t="shared" ca="1" si="478"/>
        <v>1.657278072</v>
      </c>
      <c r="O1218" s="17">
        <f t="shared" si="479"/>
        <v>0</v>
      </c>
      <c r="P1218" s="13">
        <f t="shared" ca="1" si="480"/>
        <v>657.27807199999995</v>
      </c>
      <c r="Q1218" s="20">
        <f t="shared" si="468"/>
        <v>0</v>
      </c>
      <c r="R1218" s="13">
        <f t="shared" si="481"/>
        <v>0</v>
      </c>
      <c r="S1218" s="4" t="str">
        <f t="shared" si="482"/>
        <v>A+J=</v>
      </c>
      <c r="T1218" s="34">
        <f t="shared" si="483"/>
        <v>45383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>
        <f t="shared" si="466"/>
        <v>45268</v>
      </c>
      <c r="B1219" s="69">
        <f t="shared" ca="1" si="469"/>
        <v>1658.4775629999999</v>
      </c>
      <c r="C1219" s="6">
        <f t="shared" si="470"/>
        <v>1000</v>
      </c>
      <c r="D1219" s="12">
        <f ca="1">IF(A1219&lt;$B$1,VLOOKUP(A1219,[1]DI!$A$4:$B$15000,2,FALSE),0)</f>
        <v>0.1215</v>
      </c>
      <c r="E1219" s="13">
        <f t="shared" ca="1" si="471"/>
        <v>1.00045513</v>
      </c>
      <c r="F1219" s="13">
        <f ca="1">(TRUNC(PRODUCT($E$12:$E1218),16))</f>
        <v>1.3271796015081401</v>
      </c>
      <c r="G1219" s="13">
        <f t="shared" si="472"/>
        <v>1</v>
      </c>
      <c r="H1219" s="13">
        <f t="shared" ca="1" si="473"/>
        <v>1.3271796</v>
      </c>
      <c r="I1219" s="12">
        <f t="shared" si="467"/>
        <v>7.0000000000000007E-2</v>
      </c>
      <c r="J1219" s="34">
        <f t="shared" si="474"/>
        <v>44061</v>
      </c>
      <c r="K1219" s="2">
        <f t="shared" si="475"/>
        <v>830</v>
      </c>
      <c r="L1219" s="17">
        <f t="shared" si="476"/>
        <v>830</v>
      </c>
      <c r="M1219" s="11">
        <f t="shared" si="477"/>
        <v>1.249625569</v>
      </c>
      <c r="N1219" s="11">
        <f t="shared" ca="1" si="478"/>
        <v>1.6584775629999999</v>
      </c>
      <c r="O1219" s="17">
        <f t="shared" si="479"/>
        <v>0</v>
      </c>
      <c r="P1219" s="13">
        <f t="shared" ca="1" si="480"/>
        <v>658.47756300000003</v>
      </c>
      <c r="Q1219" s="20">
        <f t="shared" si="468"/>
        <v>0</v>
      </c>
      <c r="R1219" s="13">
        <f t="shared" si="481"/>
        <v>0</v>
      </c>
      <c r="S1219" s="4" t="str">
        <f t="shared" si="482"/>
        <v>A+J=</v>
      </c>
      <c r="T1219" s="34">
        <f t="shared" si="483"/>
        <v>45383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>
        <f t="shared" si="466"/>
        <v>45269</v>
      </c>
      <c r="B1220" s="69">
        <f t="shared" ca="1" si="469"/>
        <v>1659.677927</v>
      </c>
      <c r="C1220" s="6">
        <f t="shared" si="470"/>
        <v>1000</v>
      </c>
      <c r="D1220" s="12">
        <f ca="1">IF(A1220&lt;$B$1,VLOOKUP(A1220,[1]DI!$A$4:$B$15000,2,FALSE),0)</f>
        <v>0</v>
      </c>
      <c r="E1220" s="13">
        <f t="shared" ca="1" si="471"/>
        <v>1</v>
      </c>
      <c r="F1220" s="13">
        <f ca="1">(TRUNC(PRODUCT($E$12:$E1219),16))</f>
        <v>1.32778364076017</v>
      </c>
      <c r="G1220" s="13">
        <f t="shared" si="472"/>
        <v>1</v>
      </c>
      <c r="H1220" s="13">
        <f t="shared" ca="1" si="473"/>
        <v>1.32778364</v>
      </c>
      <c r="I1220" s="12">
        <f t="shared" si="467"/>
        <v>7.0000000000000007E-2</v>
      </c>
      <c r="J1220" s="34">
        <f t="shared" si="474"/>
        <v>44061</v>
      </c>
      <c r="K1220" s="2">
        <f t="shared" si="475"/>
        <v>830</v>
      </c>
      <c r="L1220" s="17">
        <f t="shared" si="476"/>
        <v>831</v>
      </c>
      <c r="M1220" s="11">
        <f t="shared" si="477"/>
        <v>1.2499611209999999</v>
      </c>
      <c r="N1220" s="11">
        <f t="shared" ca="1" si="478"/>
        <v>1.6596779269999999</v>
      </c>
      <c r="O1220" s="17">
        <f t="shared" si="479"/>
        <v>0</v>
      </c>
      <c r="P1220" s="13">
        <f t="shared" ca="1" si="480"/>
        <v>659.67792699999995</v>
      </c>
      <c r="Q1220" s="20">
        <f t="shared" si="468"/>
        <v>0</v>
      </c>
      <c r="R1220" s="13">
        <f t="shared" si="481"/>
        <v>0</v>
      </c>
      <c r="S1220" s="4" t="str">
        <f t="shared" si="482"/>
        <v>A+J=</v>
      </c>
      <c r="T1220" s="34">
        <f t="shared" si="483"/>
        <v>45383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>
        <f t="shared" si="466"/>
        <v>45270</v>
      </c>
      <c r="B1221" s="69">
        <f t="shared" ca="1" si="469"/>
        <v>1659.677927</v>
      </c>
      <c r="C1221" s="6">
        <f t="shared" si="470"/>
        <v>1000</v>
      </c>
      <c r="D1221" s="12">
        <f ca="1">IF(A1221&lt;$B$1,VLOOKUP(A1221,[1]DI!$A$4:$B$15000,2,FALSE),0)</f>
        <v>0</v>
      </c>
      <c r="E1221" s="13">
        <f t="shared" ca="1" si="471"/>
        <v>1</v>
      </c>
      <c r="F1221" s="13">
        <f ca="1">(TRUNC(PRODUCT($E$12:$E1220),16))</f>
        <v>1.32778364076017</v>
      </c>
      <c r="G1221" s="13">
        <f t="shared" si="472"/>
        <v>1</v>
      </c>
      <c r="H1221" s="13">
        <f t="shared" ca="1" si="473"/>
        <v>1.32778364</v>
      </c>
      <c r="I1221" s="12">
        <f t="shared" si="467"/>
        <v>7.0000000000000007E-2</v>
      </c>
      <c r="J1221" s="34">
        <f t="shared" si="474"/>
        <v>44061</v>
      </c>
      <c r="K1221" s="2">
        <f t="shared" si="475"/>
        <v>830</v>
      </c>
      <c r="L1221" s="17">
        <f t="shared" si="476"/>
        <v>831</v>
      </c>
      <c r="M1221" s="11">
        <f t="shared" si="477"/>
        <v>1.2499611209999999</v>
      </c>
      <c r="N1221" s="11">
        <f t="shared" ca="1" si="478"/>
        <v>1.6596779269999999</v>
      </c>
      <c r="O1221" s="17">
        <f t="shared" si="479"/>
        <v>0</v>
      </c>
      <c r="P1221" s="13">
        <f t="shared" ca="1" si="480"/>
        <v>659.67792699999995</v>
      </c>
      <c r="Q1221" s="20">
        <f t="shared" si="468"/>
        <v>0</v>
      </c>
      <c r="R1221" s="13">
        <f t="shared" si="481"/>
        <v>0</v>
      </c>
      <c r="S1221" s="4" t="str">
        <f t="shared" si="482"/>
        <v>A+J=</v>
      </c>
      <c r="T1221" s="34">
        <f t="shared" si="483"/>
        <v>45383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>
        <f t="shared" si="466"/>
        <v>45271</v>
      </c>
      <c r="B1222" s="69">
        <f t="shared" ca="1" si="469"/>
        <v>1659.677927</v>
      </c>
      <c r="C1222" s="6">
        <f t="shared" si="470"/>
        <v>1000</v>
      </c>
      <c r="D1222" s="12">
        <f ca="1">IF(A1222&lt;$B$1,VLOOKUP(A1222,[1]DI!$A$4:$B$15000,2,FALSE),0)</f>
        <v>0.1215</v>
      </c>
      <c r="E1222" s="13">
        <f t="shared" ca="1" si="471"/>
        <v>1.00045513</v>
      </c>
      <c r="F1222" s="13">
        <f ca="1">(TRUNC(PRODUCT($E$12:$E1221),16))</f>
        <v>1.32778364076017</v>
      </c>
      <c r="G1222" s="13">
        <f t="shared" si="472"/>
        <v>1</v>
      </c>
      <c r="H1222" s="13">
        <f t="shared" ca="1" si="473"/>
        <v>1.32778364</v>
      </c>
      <c r="I1222" s="12">
        <f t="shared" si="467"/>
        <v>7.0000000000000007E-2</v>
      </c>
      <c r="J1222" s="34">
        <f t="shared" si="474"/>
        <v>44061</v>
      </c>
      <c r="K1222" s="2">
        <f t="shared" si="475"/>
        <v>831</v>
      </c>
      <c r="L1222" s="17">
        <f t="shared" si="476"/>
        <v>831</v>
      </c>
      <c r="M1222" s="11">
        <f t="shared" si="477"/>
        <v>1.2499611209999999</v>
      </c>
      <c r="N1222" s="11">
        <f t="shared" ca="1" si="478"/>
        <v>1.6596779269999999</v>
      </c>
      <c r="O1222" s="17">
        <f t="shared" si="479"/>
        <v>0</v>
      </c>
      <c r="P1222" s="13">
        <f t="shared" ca="1" si="480"/>
        <v>659.67792699999995</v>
      </c>
      <c r="Q1222" s="20">
        <f t="shared" si="468"/>
        <v>0</v>
      </c>
      <c r="R1222" s="13">
        <f t="shared" si="481"/>
        <v>0</v>
      </c>
      <c r="S1222" s="4" t="str">
        <f t="shared" si="482"/>
        <v>A+J=</v>
      </c>
      <c r="T1222" s="34">
        <f t="shared" si="483"/>
        <v>45383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>
        <f t="shared" si="466"/>
        <v>45272</v>
      </c>
      <c r="B1223" s="69">
        <f t="shared" ca="1" si="469"/>
        <v>1660.8791550000001</v>
      </c>
      <c r="C1223" s="6">
        <f t="shared" si="470"/>
        <v>1000</v>
      </c>
      <c r="D1223" s="12">
        <f ca="1">IF(A1223&lt;$B$1,VLOOKUP(A1223,[1]DI!$A$4:$B$15000,2,FALSE),0)</f>
        <v>0.1215</v>
      </c>
      <c r="E1223" s="13">
        <f t="shared" ca="1" si="471"/>
        <v>1.00045513</v>
      </c>
      <c r="F1223" s="13">
        <f ca="1">(TRUNC(PRODUCT($E$12:$E1222),16))</f>
        <v>1.32838795492859</v>
      </c>
      <c r="G1223" s="13">
        <f t="shared" si="472"/>
        <v>1</v>
      </c>
      <c r="H1223" s="13">
        <f t="shared" ca="1" si="473"/>
        <v>1.32838795</v>
      </c>
      <c r="I1223" s="12">
        <f t="shared" si="467"/>
        <v>7.0000000000000007E-2</v>
      </c>
      <c r="J1223" s="34">
        <f t="shared" si="474"/>
        <v>44061</v>
      </c>
      <c r="K1223" s="2">
        <f t="shared" si="475"/>
        <v>832</v>
      </c>
      <c r="L1223" s="17">
        <f t="shared" si="476"/>
        <v>832</v>
      </c>
      <c r="M1223" s="11">
        <f t="shared" si="477"/>
        <v>1.250296764</v>
      </c>
      <c r="N1223" s="11">
        <f t="shared" ca="1" si="478"/>
        <v>1.6608791549999999</v>
      </c>
      <c r="O1223" s="17">
        <f t="shared" si="479"/>
        <v>0</v>
      </c>
      <c r="P1223" s="13">
        <f t="shared" ca="1" si="480"/>
        <v>660.87915499999997</v>
      </c>
      <c r="Q1223" s="20">
        <f t="shared" si="468"/>
        <v>0</v>
      </c>
      <c r="R1223" s="13">
        <f t="shared" si="481"/>
        <v>0</v>
      </c>
      <c r="S1223" s="4" t="str">
        <f t="shared" si="482"/>
        <v>A+J=</v>
      </c>
      <c r="T1223" s="34">
        <f t="shared" si="483"/>
        <v>45383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>
        <f t="shared" si="466"/>
        <v>45273</v>
      </c>
      <c r="B1224" s="69">
        <f t="shared" ca="1" si="469"/>
        <v>1662.0812599999999</v>
      </c>
      <c r="C1224" s="6">
        <f t="shared" si="470"/>
        <v>1000</v>
      </c>
      <c r="D1224" s="12">
        <f ca="1">IF(A1224&lt;$B$1,VLOOKUP(A1224,[1]DI!$A$4:$B$15000,2,FALSE),0)</f>
        <v>0.1215</v>
      </c>
      <c r="E1224" s="13">
        <f t="shared" ca="1" si="471"/>
        <v>1.00045513</v>
      </c>
      <c r="F1224" s="13">
        <f ca="1">(TRUNC(PRODUCT($E$12:$E1223),16))</f>
        <v>1.32899254413852</v>
      </c>
      <c r="G1224" s="13">
        <f t="shared" si="472"/>
        <v>1</v>
      </c>
      <c r="H1224" s="13">
        <f t="shared" ca="1" si="473"/>
        <v>1.32899254</v>
      </c>
      <c r="I1224" s="12">
        <f t="shared" si="467"/>
        <v>7.0000000000000007E-2</v>
      </c>
      <c r="J1224" s="34">
        <f t="shared" si="474"/>
        <v>44061</v>
      </c>
      <c r="K1224" s="2">
        <f t="shared" si="475"/>
        <v>833</v>
      </c>
      <c r="L1224" s="17">
        <f t="shared" si="476"/>
        <v>833</v>
      </c>
      <c r="M1224" s="11">
        <f t="shared" si="477"/>
        <v>1.2506324980000001</v>
      </c>
      <c r="N1224" s="11">
        <f t="shared" ca="1" si="478"/>
        <v>1.6620812599999999</v>
      </c>
      <c r="O1224" s="17">
        <f t="shared" si="479"/>
        <v>0</v>
      </c>
      <c r="P1224" s="13">
        <f t="shared" ca="1" si="480"/>
        <v>662.08126000000004</v>
      </c>
      <c r="Q1224" s="20">
        <f t="shared" si="468"/>
        <v>0</v>
      </c>
      <c r="R1224" s="13">
        <f t="shared" si="481"/>
        <v>0</v>
      </c>
      <c r="S1224" s="4" t="str">
        <f t="shared" si="482"/>
        <v>A+J=</v>
      </c>
      <c r="T1224" s="34">
        <f t="shared" si="483"/>
        <v>45383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>
        <f t="shared" si="466"/>
        <v>45274</v>
      </c>
      <c r="B1225" s="69">
        <f t="shared" ca="1" si="469"/>
        <v>1663.28424</v>
      </c>
      <c r="C1225" s="6">
        <f t="shared" si="470"/>
        <v>1000</v>
      </c>
      <c r="D1225" s="12">
        <f ca="1">IF(A1225&lt;$B$1,VLOOKUP(A1225,[1]DI!$A$4:$B$15000,2,FALSE),0)</f>
        <v>0.11650000000000001</v>
      </c>
      <c r="E1225" s="13">
        <f t="shared" ca="1" si="471"/>
        <v>1.0004373900000001</v>
      </c>
      <c r="F1225" s="13">
        <f ca="1">(TRUNC(PRODUCT($E$12:$E1224),16))</f>
        <v>1.3295974085151301</v>
      </c>
      <c r="G1225" s="13">
        <f t="shared" si="472"/>
        <v>1</v>
      </c>
      <c r="H1225" s="13">
        <f t="shared" ca="1" si="473"/>
        <v>1.3295974100000001</v>
      </c>
      <c r="I1225" s="12">
        <f t="shared" si="467"/>
        <v>7.0000000000000007E-2</v>
      </c>
      <c r="J1225" s="34">
        <f t="shared" si="474"/>
        <v>44061</v>
      </c>
      <c r="K1225" s="2">
        <f t="shared" si="475"/>
        <v>834</v>
      </c>
      <c r="L1225" s="17">
        <f t="shared" si="476"/>
        <v>834</v>
      </c>
      <c r="M1225" s="11">
        <f t="shared" si="477"/>
        <v>1.250968321</v>
      </c>
      <c r="N1225" s="11">
        <f t="shared" ca="1" si="478"/>
        <v>1.6632842400000001</v>
      </c>
      <c r="O1225" s="17">
        <f t="shared" si="479"/>
        <v>0</v>
      </c>
      <c r="P1225" s="13">
        <f t="shared" ca="1" si="480"/>
        <v>663.28423999999995</v>
      </c>
      <c r="Q1225" s="20">
        <f t="shared" si="468"/>
        <v>0</v>
      </c>
      <c r="R1225" s="13">
        <f t="shared" si="481"/>
        <v>0</v>
      </c>
      <c r="S1225" s="4" t="str">
        <f t="shared" si="482"/>
        <v>A+J=</v>
      </c>
      <c r="T1225" s="34">
        <f t="shared" si="483"/>
        <v>45383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>
        <f t="shared" si="466"/>
        <v>45275</v>
      </c>
      <c r="B1226" s="69">
        <f t="shared" ca="1" si="469"/>
        <v>1664.4585649999999</v>
      </c>
      <c r="C1226" s="6">
        <f t="shared" si="470"/>
        <v>1000</v>
      </c>
      <c r="D1226" s="12">
        <f ca="1">IF(A1226&lt;$B$1,VLOOKUP(A1226,[1]DI!$A$4:$B$15000,2,FALSE),0)</f>
        <v>0.11650000000000001</v>
      </c>
      <c r="E1226" s="13">
        <f t="shared" ca="1" si="471"/>
        <v>1.0004373900000001</v>
      </c>
      <c r="F1226" s="13">
        <f ca="1">(TRUNC(PRODUCT($E$12:$E1225),16))</f>
        <v>1.33017896112564</v>
      </c>
      <c r="G1226" s="13">
        <f t="shared" si="472"/>
        <v>1</v>
      </c>
      <c r="H1226" s="13">
        <f t="shared" ca="1" si="473"/>
        <v>1.33017896</v>
      </c>
      <c r="I1226" s="12">
        <f t="shared" si="467"/>
        <v>7.0000000000000007E-2</v>
      </c>
      <c r="J1226" s="34">
        <f t="shared" si="474"/>
        <v>44061</v>
      </c>
      <c r="K1226" s="2">
        <f t="shared" si="475"/>
        <v>835</v>
      </c>
      <c r="L1226" s="17">
        <f t="shared" si="476"/>
        <v>835</v>
      </c>
      <c r="M1226" s="11">
        <f t="shared" si="477"/>
        <v>1.251304234</v>
      </c>
      <c r="N1226" s="11">
        <f t="shared" ca="1" si="478"/>
        <v>1.6644585649999999</v>
      </c>
      <c r="O1226" s="17">
        <f t="shared" si="479"/>
        <v>0</v>
      </c>
      <c r="P1226" s="13">
        <f t="shared" ca="1" si="480"/>
        <v>664.45856500000002</v>
      </c>
      <c r="Q1226" s="20">
        <f t="shared" si="468"/>
        <v>0</v>
      </c>
      <c r="R1226" s="13">
        <f t="shared" si="481"/>
        <v>0</v>
      </c>
      <c r="S1226" s="4" t="str">
        <f t="shared" si="482"/>
        <v>A+J=</v>
      </c>
      <c r="T1226" s="34">
        <f t="shared" si="483"/>
        <v>45383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>
        <f t="shared" si="466"/>
        <v>45276</v>
      </c>
      <c r="B1227" s="69">
        <f t="shared" ca="1" si="469"/>
        <v>1665.6337269999999</v>
      </c>
      <c r="C1227" s="6">
        <f t="shared" si="470"/>
        <v>1000</v>
      </c>
      <c r="D1227" s="12">
        <f ca="1">IF(A1227&lt;$B$1,VLOOKUP(A1227,[1]DI!$A$4:$B$15000,2,FALSE),0)</f>
        <v>0</v>
      </c>
      <c r="E1227" s="13">
        <f t="shared" ca="1" si="471"/>
        <v>1</v>
      </c>
      <c r="F1227" s="13">
        <f ca="1">(TRUNC(PRODUCT($E$12:$E1226),16))</f>
        <v>1.3307607681014499</v>
      </c>
      <c r="G1227" s="13">
        <f t="shared" si="472"/>
        <v>1</v>
      </c>
      <c r="H1227" s="13">
        <f t="shared" ca="1" si="473"/>
        <v>1.3307607699999999</v>
      </c>
      <c r="I1227" s="12">
        <f t="shared" si="467"/>
        <v>7.0000000000000007E-2</v>
      </c>
      <c r="J1227" s="34">
        <f t="shared" si="474"/>
        <v>44061</v>
      </c>
      <c r="K1227" s="2">
        <f t="shared" si="475"/>
        <v>835</v>
      </c>
      <c r="L1227" s="17">
        <f t="shared" si="476"/>
        <v>836</v>
      </c>
      <c r="M1227" s="11">
        <f t="shared" si="477"/>
        <v>1.251640238</v>
      </c>
      <c r="N1227" s="11">
        <f t="shared" ca="1" si="478"/>
        <v>1.6656337269999999</v>
      </c>
      <c r="O1227" s="17">
        <f t="shared" si="479"/>
        <v>0</v>
      </c>
      <c r="P1227" s="13">
        <f t="shared" ca="1" si="480"/>
        <v>665.63372700000002</v>
      </c>
      <c r="Q1227" s="20">
        <f t="shared" si="468"/>
        <v>0</v>
      </c>
      <c r="R1227" s="13">
        <f t="shared" si="481"/>
        <v>0</v>
      </c>
      <c r="S1227" s="4" t="str">
        <f t="shared" si="482"/>
        <v>A+J=</v>
      </c>
      <c r="T1227" s="34">
        <f t="shared" si="483"/>
        <v>45383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>
        <f t="shared" si="466"/>
        <v>45277</v>
      </c>
      <c r="B1228" s="69">
        <f t="shared" ca="1" si="469"/>
        <v>1665.6337269999999</v>
      </c>
      <c r="C1228" s="6">
        <f t="shared" si="470"/>
        <v>1000</v>
      </c>
      <c r="D1228" s="12">
        <f ca="1">IF(A1228&lt;$B$1,VLOOKUP(A1228,[1]DI!$A$4:$B$15000,2,FALSE),0)</f>
        <v>0</v>
      </c>
      <c r="E1228" s="13">
        <f t="shared" ca="1" si="471"/>
        <v>1</v>
      </c>
      <c r="F1228" s="13">
        <f ca="1">(TRUNC(PRODUCT($E$12:$E1227),16))</f>
        <v>1.3307607681014499</v>
      </c>
      <c r="G1228" s="13">
        <f t="shared" si="472"/>
        <v>1</v>
      </c>
      <c r="H1228" s="13">
        <f t="shared" ca="1" si="473"/>
        <v>1.3307607699999999</v>
      </c>
      <c r="I1228" s="12">
        <f t="shared" si="467"/>
        <v>7.0000000000000007E-2</v>
      </c>
      <c r="J1228" s="34">
        <f t="shared" si="474"/>
        <v>44061</v>
      </c>
      <c r="K1228" s="2">
        <f t="shared" si="475"/>
        <v>835</v>
      </c>
      <c r="L1228" s="17">
        <f t="shared" si="476"/>
        <v>836</v>
      </c>
      <c r="M1228" s="11">
        <f t="shared" si="477"/>
        <v>1.251640238</v>
      </c>
      <c r="N1228" s="11">
        <f t="shared" ca="1" si="478"/>
        <v>1.6656337269999999</v>
      </c>
      <c r="O1228" s="17">
        <f t="shared" si="479"/>
        <v>0</v>
      </c>
      <c r="P1228" s="13">
        <f t="shared" ca="1" si="480"/>
        <v>665.63372700000002</v>
      </c>
      <c r="Q1228" s="20">
        <f t="shared" si="468"/>
        <v>0</v>
      </c>
      <c r="R1228" s="13">
        <f t="shared" si="481"/>
        <v>0</v>
      </c>
      <c r="S1228" s="4" t="str">
        <f t="shared" si="482"/>
        <v>A+J=</v>
      </c>
      <c r="T1228" s="34">
        <f t="shared" si="483"/>
        <v>45383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>
        <f t="shared" ref="A1229:A1292" si="484">(A1228+1)</f>
        <v>45278</v>
      </c>
      <c r="B1229" s="69">
        <f t="shared" ca="1" si="469"/>
        <v>1665.6337269999999</v>
      </c>
      <c r="C1229" s="6">
        <f t="shared" si="470"/>
        <v>1000</v>
      </c>
      <c r="D1229" s="12">
        <f ca="1">IF(A1229&lt;$B$1,VLOOKUP(A1229,[1]DI!$A$4:$B$15000,2,FALSE),0)</f>
        <v>0.11650000000000001</v>
      </c>
      <c r="E1229" s="13">
        <f t="shared" ca="1" si="471"/>
        <v>1.0004373900000001</v>
      </c>
      <c r="F1229" s="13">
        <f ca="1">(TRUNC(PRODUCT($E$12:$E1228),16))</f>
        <v>1.3307607681014499</v>
      </c>
      <c r="G1229" s="13">
        <f t="shared" si="472"/>
        <v>1</v>
      </c>
      <c r="H1229" s="13">
        <f t="shared" ca="1" si="473"/>
        <v>1.3307607699999999</v>
      </c>
      <c r="I1229" s="12">
        <f t="shared" ref="I1229:I1292" si="485">I1228</f>
        <v>7.0000000000000007E-2</v>
      </c>
      <c r="J1229" s="34">
        <f t="shared" si="474"/>
        <v>44061</v>
      </c>
      <c r="K1229" s="2">
        <f t="shared" si="475"/>
        <v>836</v>
      </c>
      <c r="L1229" s="17">
        <f t="shared" si="476"/>
        <v>836</v>
      </c>
      <c r="M1229" s="11">
        <f t="shared" si="477"/>
        <v>1.251640238</v>
      </c>
      <c r="N1229" s="11">
        <f t="shared" ca="1" si="478"/>
        <v>1.6656337269999999</v>
      </c>
      <c r="O1229" s="17">
        <f t="shared" si="479"/>
        <v>0</v>
      </c>
      <c r="P1229" s="13">
        <f t="shared" ca="1" si="480"/>
        <v>665.63372700000002</v>
      </c>
      <c r="Q1229" s="20">
        <f t="shared" ref="Q1229:Q1292" si="486">IF($O1229&gt;0,VLOOKUP($O1229,$W$12:$AC$19,7),0)</f>
        <v>0</v>
      </c>
      <c r="R1229" s="13">
        <f t="shared" si="481"/>
        <v>0</v>
      </c>
      <c r="S1229" s="4" t="str">
        <f t="shared" si="482"/>
        <v>A+J=</v>
      </c>
      <c r="T1229" s="34">
        <f t="shared" si="483"/>
        <v>45383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>
        <f t="shared" si="484"/>
        <v>45279</v>
      </c>
      <c r="B1230" s="69">
        <f t="shared" ca="1" si="469"/>
        <v>1666.8097130000001</v>
      </c>
      <c r="C1230" s="6">
        <f t="shared" si="470"/>
        <v>1000</v>
      </c>
      <c r="D1230" s="12">
        <f ca="1">IF(A1230&lt;$B$1,VLOOKUP(A1230,[1]DI!$A$4:$B$15000,2,FALSE),0)</f>
        <v>0.11650000000000001</v>
      </c>
      <c r="E1230" s="13">
        <f t="shared" ca="1" si="471"/>
        <v>1.0004373900000001</v>
      </c>
      <c r="F1230" s="13">
        <f ca="1">(TRUNC(PRODUCT($E$12:$E1229),16))</f>
        <v>1.3313428295538099</v>
      </c>
      <c r="G1230" s="13">
        <f t="shared" si="472"/>
        <v>1</v>
      </c>
      <c r="H1230" s="13">
        <f t="shared" ca="1" si="473"/>
        <v>1.3313428300000001</v>
      </c>
      <c r="I1230" s="12">
        <f t="shared" si="485"/>
        <v>7.0000000000000007E-2</v>
      </c>
      <c r="J1230" s="34">
        <f t="shared" si="474"/>
        <v>44061</v>
      </c>
      <c r="K1230" s="2">
        <f t="shared" si="475"/>
        <v>837</v>
      </c>
      <c r="L1230" s="17">
        <f t="shared" si="476"/>
        <v>837</v>
      </c>
      <c r="M1230" s="11">
        <f t="shared" si="477"/>
        <v>1.2519763319999999</v>
      </c>
      <c r="N1230" s="11">
        <f t="shared" ca="1" si="478"/>
        <v>1.6668097129999999</v>
      </c>
      <c r="O1230" s="17">
        <f t="shared" si="479"/>
        <v>0</v>
      </c>
      <c r="P1230" s="13">
        <f t="shared" ca="1" si="480"/>
        <v>666.80971299999999</v>
      </c>
      <c r="Q1230" s="20">
        <f t="shared" si="486"/>
        <v>0</v>
      </c>
      <c r="R1230" s="13">
        <f t="shared" si="481"/>
        <v>0</v>
      </c>
      <c r="S1230" s="4" t="str">
        <f t="shared" si="482"/>
        <v>A+J=</v>
      </c>
      <c r="T1230" s="34">
        <f t="shared" si="483"/>
        <v>45383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>
        <f t="shared" si="484"/>
        <v>45280</v>
      </c>
      <c r="B1231" s="69">
        <f t="shared" ca="1" si="469"/>
        <v>1667.9865359999999</v>
      </c>
      <c r="C1231" s="6">
        <f t="shared" si="470"/>
        <v>1000</v>
      </c>
      <c r="D1231" s="12">
        <f ca="1">IF(A1231&lt;$B$1,VLOOKUP(A1231,[1]DI!$A$4:$B$15000,2,FALSE),0)</f>
        <v>0.11650000000000001</v>
      </c>
      <c r="E1231" s="13">
        <f t="shared" ca="1" si="471"/>
        <v>1.0004373900000001</v>
      </c>
      <c r="F1231" s="13">
        <f ca="1">(TRUNC(PRODUCT($E$12:$E1230),16))</f>
        <v>1.33192514559403</v>
      </c>
      <c r="G1231" s="13">
        <f t="shared" si="472"/>
        <v>1</v>
      </c>
      <c r="H1231" s="13">
        <f t="shared" ca="1" si="473"/>
        <v>1.33192515</v>
      </c>
      <c r="I1231" s="12">
        <f t="shared" si="485"/>
        <v>7.0000000000000007E-2</v>
      </c>
      <c r="J1231" s="34">
        <f t="shared" si="474"/>
        <v>44061</v>
      </c>
      <c r="K1231" s="2">
        <f t="shared" si="475"/>
        <v>838</v>
      </c>
      <c r="L1231" s="17">
        <f t="shared" si="476"/>
        <v>838</v>
      </c>
      <c r="M1231" s="11">
        <f t="shared" si="477"/>
        <v>1.2523125159999999</v>
      </c>
      <c r="N1231" s="11">
        <f t="shared" ca="1" si="478"/>
        <v>1.6679865359999999</v>
      </c>
      <c r="O1231" s="17">
        <f t="shared" si="479"/>
        <v>0</v>
      </c>
      <c r="P1231" s="13">
        <f t="shared" ca="1" si="480"/>
        <v>667.986536</v>
      </c>
      <c r="Q1231" s="20">
        <f t="shared" si="486"/>
        <v>0</v>
      </c>
      <c r="R1231" s="13">
        <f t="shared" si="481"/>
        <v>0</v>
      </c>
      <c r="S1231" s="4" t="str">
        <f t="shared" si="482"/>
        <v>A+J=</v>
      </c>
      <c r="T1231" s="34">
        <f t="shared" si="483"/>
        <v>45383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>
        <f t="shared" si="484"/>
        <v>45281</v>
      </c>
      <c r="B1232" s="69">
        <f t="shared" ca="1" si="469"/>
        <v>1669.1641829999999</v>
      </c>
      <c r="C1232" s="6">
        <f t="shared" si="470"/>
        <v>1000</v>
      </c>
      <c r="D1232" s="12">
        <f ca="1">IF(A1232&lt;$B$1,VLOOKUP(A1232,[1]DI!$A$4:$B$15000,2,FALSE),0)</f>
        <v>0.11650000000000001</v>
      </c>
      <c r="E1232" s="13">
        <f t="shared" ca="1" si="471"/>
        <v>1.0004373900000001</v>
      </c>
      <c r="F1232" s="13">
        <f ca="1">(TRUNC(PRODUCT($E$12:$E1231),16))</f>
        <v>1.33250771633346</v>
      </c>
      <c r="G1232" s="13">
        <f t="shared" si="472"/>
        <v>1</v>
      </c>
      <c r="H1232" s="13">
        <f t="shared" ca="1" si="473"/>
        <v>1.33250772</v>
      </c>
      <c r="I1232" s="12">
        <f t="shared" si="485"/>
        <v>7.0000000000000007E-2</v>
      </c>
      <c r="J1232" s="34">
        <f t="shared" si="474"/>
        <v>44061</v>
      </c>
      <c r="K1232" s="2">
        <f t="shared" si="475"/>
        <v>839</v>
      </c>
      <c r="L1232" s="17">
        <f t="shared" si="476"/>
        <v>839</v>
      </c>
      <c r="M1232" s="11">
        <f t="shared" si="477"/>
        <v>1.2526487900000001</v>
      </c>
      <c r="N1232" s="11">
        <f t="shared" ca="1" si="478"/>
        <v>1.6691641829999999</v>
      </c>
      <c r="O1232" s="17">
        <f t="shared" si="479"/>
        <v>0</v>
      </c>
      <c r="P1232" s="13">
        <f t="shared" ca="1" si="480"/>
        <v>669.16418299999998</v>
      </c>
      <c r="Q1232" s="20">
        <f t="shared" si="486"/>
        <v>0</v>
      </c>
      <c r="R1232" s="13">
        <f t="shared" si="481"/>
        <v>0</v>
      </c>
      <c r="S1232" s="4" t="str">
        <f t="shared" si="482"/>
        <v>A+J=</v>
      </c>
      <c r="T1232" s="34">
        <f t="shared" si="483"/>
        <v>45383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>
        <f t="shared" si="484"/>
        <v>45282</v>
      </c>
      <c r="B1233" s="69">
        <f t="shared" ca="1" si="469"/>
        <v>1670.3426570000001</v>
      </c>
      <c r="C1233" s="6">
        <f t="shared" si="470"/>
        <v>1000</v>
      </c>
      <c r="D1233" s="12">
        <f ca="1">IF(A1233&lt;$B$1,VLOOKUP(A1233,[1]DI!$A$4:$B$15000,2,FALSE),0)</f>
        <v>0.11650000000000001</v>
      </c>
      <c r="E1233" s="13">
        <f t="shared" ca="1" si="471"/>
        <v>1.0004373900000001</v>
      </c>
      <c r="F1233" s="13">
        <f ca="1">(TRUNC(PRODUCT($E$12:$E1232),16))</f>
        <v>1.3330905418835099</v>
      </c>
      <c r="G1233" s="13">
        <f t="shared" si="472"/>
        <v>1</v>
      </c>
      <c r="H1233" s="13">
        <f t="shared" ca="1" si="473"/>
        <v>1.3330905399999999</v>
      </c>
      <c r="I1233" s="12">
        <f t="shared" si="485"/>
        <v>7.0000000000000007E-2</v>
      </c>
      <c r="J1233" s="34">
        <f t="shared" si="474"/>
        <v>44061</v>
      </c>
      <c r="K1233" s="2">
        <f t="shared" si="475"/>
        <v>840</v>
      </c>
      <c r="L1233" s="17">
        <f t="shared" si="476"/>
        <v>840</v>
      </c>
      <c r="M1233" s="11">
        <f t="shared" si="477"/>
        <v>1.252985155</v>
      </c>
      <c r="N1233" s="11">
        <f t="shared" ca="1" si="478"/>
        <v>1.670342657</v>
      </c>
      <c r="O1233" s="17">
        <f t="shared" si="479"/>
        <v>0</v>
      </c>
      <c r="P1233" s="13">
        <f t="shared" ca="1" si="480"/>
        <v>670.34265700000003</v>
      </c>
      <c r="Q1233" s="20">
        <f t="shared" si="486"/>
        <v>0</v>
      </c>
      <c r="R1233" s="13">
        <f t="shared" si="481"/>
        <v>0</v>
      </c>
      <c r="S1233" s="4" t="str">
        <f t="shared" si="482"/>
        <v>A+J=</v>
      </c>
      <c r="T1233" s="34">
        <f t="shared" si="483"/>
        <v>45383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>
        <f t="shared" si="484"/>
        <v>45283</v>
      </c>
      <c r="B1234" s="69">
        <f t="shared" ca="1" si="469"/>
        <v>1671.5219689999999</v>
      </c>
      <c r="C1234" s="6">
        <f t="shared" si="470"/>
        <v>1000</v>
      </c>
      <c r="D1234" s="12">
        <f ca="1">IF(A1234&lt;$B$1,VLOOKUP(A1234,[1]DI!$A$4:$B$15000,2,FALSE),0)</f>
        <v>0</v>
      </c>
      <c r="E1234" s="13">
        <f t="shared" ca="1" si="471"/>
        <v>1</v>
      </c>
      <c r="F1234" s="13">
        <f ca="1">(TRUNC(PRODUCT($E$12:$E1233),16))</f>
        <v>1.33367362235562</v>
      </c>
      <c r="G1234" s="13">
        <f t="shared" si="472"/>
        <v>1</v>
      </c>
      <c r="H1234" s="13">
        <f t="shared" ca="1" si="473"/>
        <v>1.3336736199999999</v>
      </c>
      <c r="I1234" s="12">
        <f t="shared" si="485"/>
        <v>7.0000000000000007E-2</v>
      </c>
      <c r="J1234" s="34">
        <f t="shared" si="474"/>
        <v>44061</v>
      </c>
      <c r="K1234" s="2">
        <f t="shared" si="475"/>
        <v>840</v>
      </c>
      <c r="L1234" s="17">
        <f t="shared" si="476"/>
        <v>841</v>
      </c>
      <c r="M1234" s="11">
        <f t="shared" si="477"/>
        <v>1.25332161</v>
      </c>
      <c r="N1234" s="11">
        <f t="shared" ca="1" si="478"/>
        <v>1.6715219690000001</v>
      </c>
      <c r="O1234" s="17">
        <f t="shared" si="479"/>
        <v>0</v>
      </c>
      <c r="P1234" s="13">
        <f t="shared" ca="1" si="480"/>
        <v>671.52196900000001</v>
      </c>
      <c r="Q1234" s="20">
        <f t="shared" si="486"/>
        <v>0</v>
      </c>
      <c r="R1234" s="13">
        <f t="shared" si="481"/>
        <v>0</v>
      </c>
      <c r="S1234" s="4" t="str">
        <f t="shared" si="482"/>
        <v>A+J=</v>
      </c>
      <c r="T1234" s="34">
        <f t="shared" si="483"/>
        <v>45383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>
        <f t="shared" si="484"/>
        <v>45284</v>
      </c>
      <c r="B1235" s="69">
        <f t="shared" ca="1" si="469"/>
        <v>1671.5219689999999</v>
      </c>
      <c r="C1235" s="6">
        <f t="shared" si="470"/>
        <v>1000</v>
      </c>
      <c r="D1235" s="12">
        <f ca="1">IF(A1235&lt;$B$1,VLOOKUP(A1235,[1]DI!$A$4:$B$15000,2,FALSE),0)</f>
        <v>0</v>
      </c>
      <c r="E1235" s="13">
        <f t="shared" ca="1" si="471"/>
        <v>1</v>
      </c>
      <c r="F1235" s="13">
        <f ca="1">(TRUNC(PRODUCT($E$12:$E1234),16))</f>
        <v>1.33367362235562</v>
      </c>
      <c r="G1235" s="13">
        <f t="shared" si="472"/>
        <v>1</v>
      </c>
      <c r="H1235" s="13">
        <f t="shared" ca="1" si="473"/>
        <v>1.3336736199999999</v>
      </c>
      <c r="I1235" s="12">
        <f t="shared" si="485"/>
        <v>7.0000000000000007E-2</v>
      </c>
      <c r="J1235" s="34">
        <f t="shared" si="474"/>
        <v>44061</v>
      </c>
      <c r="K1235" s="2">
        <f t="shared" si="475"/>
        <v>840</v>
      </c>
      <c r="L1235" s="17">
        <f t="shared" si="476"/>
        <v>841</v>
      </c>
      <c r="M1235" s="11">
        <f t="shared" si="477"/>
        <v>1.25332161</v>
      </c>
      <c r="N1235" s="11">
        <f t="shared" ca="1" si="478"/>
        <v>1.6715219690000001</v>
      </c>
      <c r="O1235" s="17">
        <f t="shared" si="479"/>
        <v>0</v>
      </c>
      <c r="P1235" s="13">
        <f t="shared" ca="1" si="480"/>
        <v>671.52196900000001</v>
      </c>
      <c r="Q1235" s="20">
        <f t="shared" si="486"/>
        <v>0</v>
      </c>
      <c r="R1235" s="13">
        <f t="shared" si="481"/>
        <v>0</v>
      </c>
      <c r="S1235" s="4" t="str">
        <f t="shared" si="482"/>
        <v>A+J=</v>
      </c>
      <c r="T1235" s="34">
        <f t="shared" si="483"/>
        <v>45383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>
        <f t="shared" si="484"/>
        <v>45285</v>
      </c>
      <c r="B1236" s="69">
        <f t="shared" ca="1" si="469"/>
        <v>1671.5219689999999</v>
      </c>
      <c r="C1236" s="6">
        <f t="shared" si="470"/>
        <v>1000</v>
      </c>
      <c r="D1236" s="12">
        <f ca="1">IF(A1236&lt;$B$1,VLOOKUP(A1236,[1]DI!$A$4:$B$15000,2,FALSE),0)</f>
        <v>0</v>
      </c>
      <c r="E1236" s="13">
        <f t="shared" ca="1" si="471"/>
        <v>1</v>
      </c>
      <c r="F1236" s="13">
        <f ca="1">(TRUNC(PRODUCT($E$12:$E1235),16))</f>
        <v>1.33367362235562</v>
      </c>
      <c r="G1236" s="13">
        <f t="shared" si="472"/>
        <v>1</v>
      </c>
      <c r="H1236" s="13">
        <f t="shared" ca="1" si="473"/>
        <v>1.3336736199999999</v>
      </c>
      <c r="I1236" s="12">
        <f t="shared" si="485"/>
        <v>7.0000000000000007E-2</v>
      </c>
      <c r="J1236" s="34">
        <f t="shared" si="474"/>
        <v>44061</v>
      </c>
      <c r="K1236" s="2">
        <f t="shared" si="475"/>
        <v>840</v>
      </c>
      <c r="L1236" s="17">
        <f t="shared" si="476"/>
        <v>841</v>
      </c>
      <c r="M1236" s="11">
        <f t="shared" si="477"/>
        <v>1.25332161</v>
      </c>
      <c r="N1236" s="11">
        <f t="shared" ca="1" si="478"/>
        <v>1.6715219690000001</v>
      </c>
      <c r="O1236" s="17">
        <f t="shared" si="479"/>
        <v>0</v>
      </c>
      <c r="P1236" s="13">
        <f t="shared" ca="1" si="480"/>
        <v>671.52196900000001</v>
      </c>
      <c r="Q1236" s="20">
        <f t="shared" si="486"/>
        <v>0</v>
      </c>
      <c r="R1236" s="13">
        <f t="shared" si="481"/>
        <v>0</v>
      </c>
      <c r="S1236" s="4" t="str">
        <f t="shared" si="482"/>
        <v>A+J=</v>
      </c>
      <c r="T1236" s="34">
        <f t="shared" si="483"/>
        <v>45383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>
        <f t="shared" si="484"/>
        <v>45286</v>
      </c>
      <c r="B1237" s="69">
        <f t="shared" ca="1" si="469"/>
        <v>1671.5219689999999</v>
      </c>
      <c r="C1237" s="6">
        <f t="shared" si="470"/>
        <v>1000</v>
      </c>
      <c r="D1237" s="12">
        <f ca="1">IF(A1237&lt;$B$1,VLOOKUP(A1237,[1]DI!$A$4:$B$15000,2,FALSE),0)</f>
        <v>0.11650000000000001</v>
      </c>
      <c r="E1237" s="13">
        <f t="shared" ca="1" si="471"/>
        <v>1.0004373900000001</v>
      </c>
      <c r="F1237" s="13">
        <f ca="1">(TRUNC(PRODUCT($E$12:$E1236),16))</f>
        <v>1.33367362235562</v>
      </c>
      <c r="G1237" s="13">
        <f t="shared" si="472"/>
        <v>1</v>
      </c>
      <c r="H1237" s="13">
        <f t="shared" ca="1" si="473"/>
        <v>1.3336736199999999</v>
      </c>
      <c r="I1237" s="12">
        <f t="shared" si="485"/>
        <v>7.0000000000000007E-2</v>
      </c>
      <c r="J1237" s="34">
        <f t="shared" si="474"/>
        <v>44061</v>
      </c>
      <c r="K1237" s="2">
        <f t="shared" si="475"/>
        <v>841</v>
      </c>
      <c r="L1237" s="17">
        <f t="shared" si="476"/>
        <v>841</v>
      </c>
      <c r="M1237" s="11">
        <f t="shared" si="477"/>
        <v>1.25332161</v>
      </c>
      <c r="N1237" s="11">
        <f t="shared" ca="1" si="478"/>
        <v>1.6715219690000001</v>
      </c>
      <c r="O1237" s="17">
        <f t="shared" si="479"/>
        <v>0</v>
      </c>
      <c r="P1237" s="13">
        <f t="shared" ca="1" si="480"/>
        <v>671.52196900000001</v>
      </c>
      <c r="Q1237" s="20">
        <f t="shared" si="486"/>
        <v>0</v>
      </c>
      <c r="R1237" s="13">
        <f t="shared" si="481"/>
        <v>0</v>
      </c>
      <c r="S1237" s="4" t="str">
        <f t="shared" si="482"/>
        <v>A+J=</v>
      </c>
      <c r="T1237" s="34">
        <f t="shared" si="483"/>
        <v>45383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>
        <f t="shared" si="484"/>
        <v>45287</v>
      </c>
      <c r="B1238" s="69">
        <f t="shared" ca="1" si="469"/>
        <v>1672.702119</v>
      </c>
      <c r="C1238" s="6">
        <f t="shared" si="470"/>
        <v>1000</v>
      </c>
      <c r="D1238" s="12">
        <f ca="1">IF(A1238&lt;$B$1,VLOOKUP(A1238,[1]DI!$A$4:$B$15000,2,FALSE),0)</f>
        <v>0.11650000000000001</v>
      </c>
      <c r="E1238" s="13">
        <f t="shared" ca="1" si="471"/>
        <v>1.0004373900000001</v>
      </c>
      <c r="F1238" s="13">
        <f ca="1">(TRUNC(PRODUCT($E$12:$E1237),16))</f>
        <v>1.3342569578612999</v>
      </c>
      <c r="G1238" s="13">
        <f t="shared" si="472"/>
        <v>1</v>
      </c>
      <c r="H1238" s="13">
        <f t="shared" ca="1" si="473"/>
        <v>1.33425696</v>
      </c>
      <c r="I1238" s="12">
        <f t="shared" si="485"/>
        <v>7.0000000000000007E-2</v>
      </c>
      <c r="J1238" s="34">
        <f t="shared" si="474"/>
        <v>44061</v>
      </c>
      <c r="K1238" s="2">
        <f t="shared" si="475"/>
        <v>842</v>
      </c>
      <c r="L1238" s="17">
        <f t="shared" si="476"/>
        <v>842</v>
      </c>
      <c r="M1238" s="11">
        <f t="shared" si="477"/>
        <v>1.2536581550000001</v>
      </c>
      <c r="N1238" s="11">
        <f t="shared" ca="1" si="478"/>
        <v>1.672702119</v>
      </c>
      <c r="O1238" s="17">
        <f t="shared" si="479"/>
        <v>0</v>
      </c>
      <c r="P1238" s="13">
        <f t="shared" ca="1" si="480"/>
        <v>672.70211900000004</v>
      </c>
      <c r="Q1238" s="20">
        <f t="shared" si="486"/>
        <v>0</v>
      </c>
      <c r="R1238" s="13">
        <f t="shared" si="481"/>
        <v>0</v>
      </c>
      <c r="S1238" s="4" t="str">
        <f t="shared" si="482"/>
        <v>A+J=</v>
      </c>
      <c r="T1238" s="34">
        <f t="shared" si="483"/>
        <v>45383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>
        <f t="shared" si="484"/>
        <v>45288</v>
      </c>
      <c r="B1239" s="69">
        <f t="shared" ca="1" si="469"/>
        <v>1673.8830969999999</v>
      </c>
      <c r="C1239" s="6">
        <f t="shared" si="470"/>
        <v>1000</v>
      </c>
      <c r="D1239" s="12">
        <f ca="1">IF(A1239&lt;$B$1,VLOOKUP(A1239,[1]DI!$A$4:$B$15000,2,FALSE),0)</f>
        <v>0.11650000000000001</v>
      </c>
      <c r="E1239" s="13">
        <f t="shared" ca="1" si="471"/>
        <v>1.0004373900000001</v>
      </c>
      <c r="F1239" s="13">
        <f ca="1">(TRUNC(PRODUCT($E$12:$E1238),16))</f>
        <v>1.3348405485121</v>
      </c>
      <c r="G1239" s="13">
        <f t="shared" si="472"/>
        <v>1</v>
      </c>
      <c r="H1239" s="13">
        <f t="shared" ca="1" si="473"/>
        <v>1.33484055</v>
      </c>
      <c r="I1239" s="12">
        <f t="shared" si="485"/>
        <v>7.0000000000000007E-2</v>
      </c>
      <c r="J1239" s="34">
        <f t="shared" si="474"/>
        <v>44061</v>
      </c>
      <c r="K1239" s="2">
        <f t="shared" si="475"/>
        <v>843</v>
      </c>
      <c r="L1239" s="17">
        <f t="shared" si="476"/>
        <v>843</v>
      </c>
      <c r="M1239" s="11">
        <f t="shared" si="477"/>
        <v>1.253994791</v>
      </c>
      <c r="N1239" s="11">
        <f t="shared" ca="1" si="478"/>
        <v>1.673883097</v>
      </c>
      <c r="O1239" s="17">
        <f t="shared" si="479"/>
        <v>0</v>
      </c>
      <c r="P1239" s="13">
        <f t="shared" ca="1" si="480"/>
        <v>673.88309700000002</v>
      </c>
      <c r="Q1239" s="20">
        <f t="shared" si="486"/>
        <v>0</v>
      </c>
      <c r="R1239" s="13">
        <f t="shared" si="481"/>
        <v>0</v>
      </c>
      <c r="S1239" s="4" t="str">
        <f t="shared" si="482"/>
        <v>A+J=</v>
      </c>
      <c r="T1239" s="34">
        <f t="shared" si="483"/>
        <v>45383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>
        <f t="shared" si="484"/>
        <v>45289</v>
      </c>
      <c r="B1240" s="69">
        <f t="shared" ca="1" si="469"/>
        <v>1675.064901</v>
      </c>
      <c r="C1240" s="6">
        <f t="shared" si="470"/>
        <v>1000</v>
      </c>
      <c r="D1240" s="12">
        <f ca="1">IF(A1240&lt;$B$1,VLOOKUP(A1240,[1]DI!$A$4:$B$15000,2,FALSE),0)</f>
        <v>0.11650000000000001</v>
      </c>
      <c r="E1240" s="13">
        <f t="shared" ca="1" si="471"/>
        <v>1.0004373900000001</v>
      </c>
      <c r="F1240" s="13">
        <f ca="1">(TRUNC(PRODUCT($E$12:$E1239),16))</f>
        <v>1.33542439441962</v>
      </c>
      <c r="G1240" s="13">
        <f t="shared" si="472"/>
        <v>1</v>
      </c>
      <c r="H1240" s="13">
        <f t="shared" ca="1" si="473"/>
        <v>1.33542439</v>
      </c>
      <c r="I1240" s="12">
        <f t="shared" si="485"/>
        <v>7.0000000000000007E-2</v>
      </c>
      <c r="J1240" s="34">
        <f t="shared" si="474"/>
        <v>44061</v>
      </c>
      <c r="K1240" s="2">
        <f t="shared" si="475"/>
        <v>844</v>
      </c>
      <c r="L1240" s="17">
        <f t="shared" si="476"/>
        <v>844</v>
      </c>
      <c r="M1240" s="11">
        <f t="shared" si="477"/>
        <v>1.254331517</v>
      </c>
      <c r="N1240" s="11">
        <f t="shared" ca="1" si="478"/>
        <v>1.6750649010000001</v>
      </c>
      <c r="O1240" s="17">
        <f t="shared" si="479"/>
        <v>0</v>
      </c>
      <c r="P1240" s="13">
        <f t="shared" ca="1" si="480"/>
        <v>675.06490099999996</v>
      </c>
      <c r="Q1240" s="20">
        <f t="shared" si="486"/>
        <v>0</v>
      </c>
      <c r="R1240" s="13">
        <f t="shared" si="481"/>
        <v>0</v>
      </c>
      <c r="S1240" s="4" t="str">
        <f t="shared" si="482"/>
        <v>A+J=</v>
      </c>
      <c r="T1240" s="34">
        <f t="shared" si="483"/>
        <v>45383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>
        <f t="shared" si="484"/>
        <v>45290</v>
      </c>
      <c r="B1241" s="69">
        <f t="shared" ca="1" si="469"/>
        <v>1676.2475589999999</v>
      </c>
      <c r="C1241" s="6">
        <f t="shared" si="470"/>
        <v>1000</v>
      </c>
      <c r="D1241" s="12">
        <f ca="1">IF(A1241&lt;$B$1,VLOOKUP(A1241,[1]DI!$A$4:$B$15000,2,FALSE),0)</f>
        <v>0</v>
      </c>
      <c r="E1241" s="13">
        <f t="shared" ca="1" si="471"/>
        <v>1</v>
      </c>
      <c r="F1241" s="13">
        <f ca="1">(TRUNC(PRODUCT($E$12:$E1240),16))</f>
        <v>1.3360084956954901</v>
      </c>
      <c r="G1241" s="13">
        <f t="shared" si="472"/>
        <v>1</v>
      </c>
      <c r="H1241" s="13">
        <f t="shared" ca="1" si="473"/>
        <v>1.3360084999999999</v>
      </c>
      <c r="I1241" s="12">
        <f t="shared" si="485"/>
        <v>7.0000000000000007E-2</v>
      </c>
      <c r="J1241" s="34">
        <f t="shared" si="474"/>
        <v>44061</v>
      </c>
      <c r="K1241" s="2">
        <f t="shared" si="475"/>
        <v>844</v>
      </c>
      <c r="L1241" s="17">
        <f t="shared" si="476"/>
        <v>845</v>
      </c>
      <c r="M1241" s="11">
        <f t="shared" si="477"/>
        <v>1.254668334</v>
      </c>
      <c r="N1241" s="11">
        <f t="shared" ca="1" si="478"/>
        <v>1.6762475590000001</v>
      </c>
      <c r="O1241" s="17">
        <f t="shared" si="479"/>
        <v>0</v>
      </c>
      <c r="P1241" s="13">
        <f t="shared" ca="1" si="480"/>
        <v>676.24755900000002</v>
      </c>
      <c r="Q1241" s="20">
        <f t="shared" si="486"/>
        <v>0</v>
      </c>
      <c r="R1241" s="13">
        <f t="shared" si="481"/>
        <v>0</v>
      </c>
      <c r="S1241" s="4" t="str">
        <f t="shared" si="482"/>
        <v>A+J=</v>
      </c>
      <c r="T1241" s="34">
        <f t="shared" si="483"/>
        <v>45383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>
        <f t="shared" si="484"/>
        <v>45291</v>
      </c>
      <c r="B1242" s="69">
        <f t="shared" ca="1" si="469"/>
        <v>1676.2475589999999</v>
      </c>
      <c r="C1242" s="6">
        <f t="shared" si="470"/>
        <v>1000</v>
      </c>
      <c r="D1242" s="12">
        <f ca="1">IF(A1242&lt;$B$1,VLOOKUP(A1242,[1]DI!$A$4:$B$15000,2,FALSE),0)</f>
        <v>0</v>
      </c>
      <c r="E1242" s="13">
        <f t="shared" ca="1" si="471"/>
        <v>1</v>
      </c>
      <c r="F1242" s="13">
        <f ca="1">(TRUNC(PRODUCT($E$12:$E1241),16))</f>
        <v>1.3360084956954901</v>
      </c>
      <c r="G1242" s="13">
        <f t="shared" si="472"/>
        <v>1</v>
      </c>
      <c r="H1242" s="13">
        <f t="shared" ca="1" si="473"/>
        <v>1.3360084999999999</v>
      </c>
      <c r="I1242" s="12">
        <f t="shared" si="485"/>
        <v>7.0000000000000007E-2</v>
      </c>
      <c r="J1242" s="34">
        <f t="shared" si="474"/>
        <v>44061</v>
      </c>
      <c r="K1242" s="2">
        <f t="shared" si="475"/>
        <v>844</v>
      </c>
      <c r="L1242" s="17">
        <f t="shared" si="476"/>
        <v>845</v>
      </c>
      <c r="M1242" s="11">
        <f t="shared" si="477"/>
        <v>1.254668334</v>
      </c>
      <c r="N1242" s="11">
        <f t="shared" ca="1" si="478"/>
        <v>1.6762475590000001</v>
      </c>
      <c r="O1242" s="17">
        <f t="shared" si="479"/>
        <v>0</v>
      </c>
      <c r="P1242" s="13">
        <f t="shared" ca="1" si="480"/>
        <v>676.24755900000002</v>
      </c>
      <c r="Q1242" s="20">
        <f t="shared" si="486"/>
        <v>0</v>
      </c>
      <c r="R1242" s="13">
        <f t="shared" si="481"/>
        <v>0</v>
      </c>
      <c r="S1242" s="4" t="str">
        <f t="shared" si="482"/>
        <v>A+J=</v>
      </c>
      <c r="T1242" s="34">
        <f t="shared" si="483"/>
        <v>45383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>
        <f t="shared" si="484"/>
        <v>45292</v>
      </c>
      <c r="B1243" s="69">
        <f t="shared" ca="1" si="469"/>
        <v>1676.2475589999999</v>
      </c>
      <c r="C1243" s="6">
        <f t="shared" si="470"/>
        <v>1000</v>
      </c>
      <c r="D1243" s="12">
        <f ca="1">IF(A1243&lt;$B$1,VLOOKUP(A1243,[1]DI!$A$4:$B$15000,2,FALSE),0)</f>
        <v>0</v>
      </c>
      <c r="E1243" s="13">
        <f t="shared" ca="1" si="471"/>
        <v>1</v>
      </c>
      <c r="F1243" s="13">
        <f ca="1">(TRUNC(PRODUCT($E$12:$E1242),16))</f>
        <v>1.3360084956954901</v>
      </c>
      <c r="G1243" s="13">
        <f t="shared" si="472"/>
        <v>1</v>
      </c>
      <c r="H1243" s="13">
        <f t="shared" ca="1" si="473"/>
        <v>1.3360084999999999</v>
      </c>
      <c r="I1243" s="12">
        <f t="shared" si="485"/>
        <v>7.0000000000000007E-2</v>
      </c>
      <c r="J1243" s="34">
        <f t="shared" si="474"/>
        <v>44061</v>
      </c>
      <c r="K1243" s="2">
        <f t="shared" si="475"/>
        <v>844</v>
      </c>
      <c r="L1243" s="17">
        <f t="shared" si="476"/>
        <v>845</v>
      </c>
      <c r="M1243" s="11">
        <f t="shared" si="477"/>
        <v>1.254668334</v>
      </c>
      <c r="N1243" s="11">
        <f t="shared" ca="1" si="478"/>
        <v>1.6762475590000001</v>
      </c>
      <c r="O1243" s="17">
        <f t="shared" si="479"/>
        <v>0</v>
      </c>
      <c r="P1243" s="13">
        <f t="shared" ca="1" si="480"/>
        <v>676.24755900000002</v>
      </c>
      <c r="Q1243" s="20">
        <f t="shared" si="486"/>
        <v>0</v>
      </c>
      <c r="R1243" s="13">
        <f t="shared" si="481"/>
        <v>0</v>
      </c>
      <c r="S1243" s="4" t="str">
        <f t="shared" si="482"/>
        <v>A+J=</v>
      </c>
      <c r="T1243" s="34">
        <f t="shared" si="483"/>
        <v>45383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>
        <f t="shared" si="484"/>
        <v>45293</v>
      </c>
      <c r="B1244" s="69">
        <f t="shared" ca="1" si="469"/>
        <v>1676.2475589999999</v>
      </c>
      <c r="C1244" s="6">
        <f t="shared" si="470"/>
        <v>1000</v>
      </c>
      <c r="D1244" s="12">
        <f ca="1">IF(A1244&lt;$B$1,VLOOKUP(A1244,[1]DI!$A$4:$B$15000,2,FALSE),0)</f>
        <v>0.11650000000000001</v>
      </c>
      <c r="E1244" s="13">
        <f t="shared" ca="1" si="471"/>
        <v>1.0004373900000001</v>
      </c>
      <c r="F1244" s="13">
        <f ca="1">(TRUNC(PRODUCT($E$12:$E1243),16))</f>
        <v>1.3360084956954901</v>
      </c>
      <c r="G1244" s="13">
        <f t="shared" si="472"/>
        <v>1</v>
      </c>
      <c r="H1244" s="13">
        <f t="shared" ca="1" si="473"/>
        <v>1.3360084999999999</v>
      </c>
      <c r="I1244" s="12">
        <f t="shared" si="485"/>
        <v>7.0000000000000007E-2</v>
      </c>
      <c r="J1244" s="34">
        <f t="shared" si="474"/>
        <v>44061</v>
      </c>
      <c r="K1244" s="2">
        <f t="shared" si="475"/>
        <v>845</v>
      </c>
      <c r="L1244" s="17">
        <f t="shared" si="476"/>
        <v>845</v>
      </c>
      <c r="M1244" s="11">
        <f t="shared" si="477"/>
        <v>1.254668334</v>
      </c>
      <c r="N1244" s="11">
        <f t="shared" ca="1" si="478"/>
        <v>1.6762475590000001</v>
      </c>
      <c r="O1244" s="17">
        <f t="shared" si="479"/>
        <v>0</v>
      </c>
      <c r="P1244" s="13">
        <f t="shared" ca="1" si="480"/>
        <v>676.24755900000002</v>
      </c>
      <c r="Q1244" s="20">
        <f t="shared" si="486"/>
        <v>0</v>
      </c>
      <c r="R1244" s="13">
        <f t="shared" si="481"/>
        <v>0</v>
      </c>
      <c r="S1244" s="4" t="str">
        <f t="shared" si="482"/>
        <v>A+J=</v>
      </c>
      <c r="T1244" s="34">
        <f t="shared" si="483"/>
        <v>45383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>
        <f t="shared" si="484"/>
        <v>45294</v>
      </c>
      <c r="B1245" s="69">
        <f t="shared" ref="B1245:B1252" ca="1" si="487">IF(A1245&lt;=TODAY(),C1245+P1245,IF(AND(A1245&gt;TODAY(),A1245&lt;=$B$1),IF(VLOOKUP(TODAY(),$A$10:$D$5000,4,FALSE)=0,"n.d",C1245+P1245),"n.d"))</f>
        <v>1677.431032</v>
      </c>
      <c r="C1245" s="6">
        <f t="shared" ref="C1245:C1252" si="488">(C1244-R1244)</f>
        <v>1000</v>
      </c>
      <c r="D1245" s="12">
        <f ca="1">IF(A1245&lt;$B$1,VLOOKUP(A1245,[1]DI!$A$4:$B$15000,2,FALSE),0)</f>
        <v>0.11650000000000001</v>
      </c>
      <c r="E1245" s="13">
        <f t="shared" ref="E1245:E1252" ca="1" si="489">ROUND(((1+D1245)^(1/252)),8)</f>
        <v>1.0004373900000001</v>
      </c>
      <c r="F1245" s="13">
        <f ca="1">(TRUNC(PRODUCT($E$12:$E1244),16))</f>
        <v>1.3365928524514199</v>
      </c>
      <c r="G1245" s="13">
        <f t="shared" ref="G1245:G1252" si="490">IF(O1244&gt;0,F1244,G1244)</f>
        <v>1</v>
      </c>
      <c r="H1245" s="13">
        <f t="shared" ref="H1245:H1252" ca="1" si="491">ROUND(F1245/G1245,8)</f>
        <v>1.3365928499999999</v>
      </c>
      <c r="I1245" s="12">
        <f t="shared" si="485"/>
        <v>7.0000000000000007E-2</v>
      </c>
      <c r="J1245" s="34">
        <f t="shared" ref="J1245:J1252" si="492">IF(O1244&gt;0,VLOOKUP(O1244,W$12:AG$150,2),J1244)</f>
        <v>44061</v>
      </c>
      <c r="K1245" s="2">
        <f t="shared" ref="K1245:K1252" si="493">IF(A1245&gt;J1245,IF(NETWORKDAYS(J1245,A1245,$W$21:$W$544)-1=0,1,NETWORKDAYS(J1245,A1245,$W$21:$W$544)-1),0)</f>
        <v>846</v>
      </c>
      <c r="L1245" s="17">
        <f t="shared" ref="L1245:L1252" si="494">IF(AND(K1245=1,K1244=1),1,IF(K1245&gt;0,IF(K1245=K1244,K1245+1,K1245),0))</f>
        <v>846</v>
      </c>
      <c r="M1245" s="11">
        <f t="shared" ref="M1245:M1252" si="495">ROUND((I1245+1)^(L1245/252),9)</f>
        <v>1.2550052410000001</v>
      </c>
      <c r="N1245" s="11">
        <f t="shared" ref="N1245:N1252" ca="1" si="496">ROUND(H1245*M1245,9)</f>
        <v>1.6774310320000001</v>
      </c>
      <c r="O1245" s="17">
        <f t="shared" ref="O1245:O1252" si="497">IF(VLOOKUP(A1245,X$12:AE$150,8)=VLOOKUP(A1244,X$12:AE$150,8),0,VLOOKUP(A1245,X$12:AE$150,8))</f>
        <v>0</v>
      </c>
      <c r="P1245" s="13">
        <f t="shared" ref="P1245:P1252" ca="1" si="498">TRUNC(((N1245-1)*C1245),8)</f>
        <v>677.43103199999996</v>
      </c>
      <c r="Q1245" s="20">
        <f t="shared" si="486"/>
        <v>0</v>
      </c>
      <c r="R1245" s="13">
        <f t="shared" ref="R1245:R1252" si="499">IF(Q1245&gt;0,TRUNC(Q1245*C$12,8),0)</f>
        <v>0</v>
      </c>
      <c r="S1245" s="4" t="str">
        <f t="shared" ref="S1245:S1252" si="500">IF(O1244&gt;0,VLOOKUP(O1244,W$12:AG$150,10),S1244)</f>
        <v>A+J=</v>
      </c>
      <c r="T1245" s="34">
        <f t="shared" ref="T1245:T1252" si="501">IF(O1244&gt;0,VLOOKUP(O1244,W$12:AG$150,11),T1244)</f>
        <v>45383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>
        <f t="shared" si="484"/>
        <v>45295</v>
      </c>
      <c r="B1246" s="69">
        <f t="shared" ca="1" si="487"/>
        <v>1678.6153450000002</v>
      </c>
      <c r="C1246" s="6">
        <f t="shared" si="488"/>
        <v>1000</v>
      </c>
      <c r="D1246" s="12">
        <f ca="1">IF(A1246&lt;$B$1,VLOOKUP(A1246,[1]DI!$A$4:$B$15000,2,FALSE),0)</f>
        <v>0.11650000000000001</v>
      </c>
      <c r="E1246" s="13">
        <f t="shared" ca="1" si="489"/>
        <v>1.0004373900000001</v>
      </c>
      <c r="F1246" s="13">
        <f ca="1">(TRUNC(PRODUCT($E$12:$E1245),16))</f>
        <v>1.3371774647991601</v>
      </c>
      <c r="G1246" s="13">
        <f t="shared" si="490"/>
        <v>1</v>
      </c>
      <c r="H1246" s="13">
        <f t="shared" ca="1" si="491"/>
        <v>1.3371774599999999</v>
      </c>
      <c r="I1246" s="12">
        <f t="shared" si="485"/>
        <v>7.0000000000000007E-2</v>
      </c>
      <c r="J1246" s="34">
        <f t="shared" si="492"/>
        <v>44061</v>
      </c>
      <c r="K1246" s="2">
        <f t="shared" si="493"/>
        <v>847</v>
      </c>
      <c r="L1246" s="17">
        <f t="shared" si="494"/>
        <v>847</v>
      </c>
      <c r="M1246" s="11">
        <f t="shared" si="495"/>
        <v>1.2553422380000001</v>
      </c>
      <c r="N1246" s="11">
        <f t="shared" ca="1" si="496"/>
        <v>1.6786153450000001</v>
      </c>
      <c r="O1246" s="17">
        <f t="shared" si="497"/>
        <v>0</v>
      </c>
      <c r="P1246" s="13">
        <f t="shared" ca="1" si="498"/>
        <v>678.61534500000005</v>
      </c>
      <c r="Q1246" s="20">
        <f t="shared" si="486"/>
        <v>0</v>
      </c>
      <c r="R1246" s="13">
        <f t="shared" si="499"/>
        <v>0</v>
      </c>
      <c r="S1246" s="4" t="str">
        <f t="shared" si="500"/>
        <v>A+J=</v>
      </c>
      <c r="T1246" s="34">
        <f t="shared" si="501"/>
        <v>45383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>
        <f t="shared" si="484"/>
        <v>45296</v>
      </c>
      <c r="B1247" s="69">
        <f t="shared" ca="1" si="487"/>
        <v>1679.8005010000002</v>
      </c>
      <c r="C1247" s="6">
        <f t="shared" si="488"/>
        <v>1000</v>
      </c>
      <c r="D1247" s="12">
        <f ca="1">IF(A1247&lt;$B$1,VLOOKUP(A1247,[1]DI!$A$4:$B$15000,2,FALSE),0)</f>
        <v>0.11650000000000001</v>
      </c>
      <c r="E1247" s="13">
        <f t="shared" ca="1" si="489"/>
        <v>1.0004373900000001</v>
      </c>
      <c r="F1247" s="13">
        <f ca="1">(TRUNC(PRODUCT($E$12:$E1246),16))</f>
        <v>1.33776233285049</v>
      </c>
      <c r="G1247" s="13">
        <f t="shared" si="490"/>
        <v>1</v>
      </c>
      <c r="H1247" s="13">
        <f t="shared" ca="1" si="491"/>
        <v>1.3377623300000001</v>
      </c>
      <c r="I1247" s="12">
        <f t="shared" si="485"/>
        <v>7.0000000000000007E-2</v>
      </c>
      <c r="J1247" s="34">
        <f t="shared" si="492"/>
        <v>44061</v>
      </c>
      <c r="K1247" s="2">
        <f t="shared" si="493"/>
        <v>848</v>
      </c>
      <c r="L1247" s="17">
        <f t="shared" si="494"/>
        <v>848</v>
      </c>
      <c r="M1247" s="11">
        <f t="shared" si="495"/>
        <v>1.2556793260000001</v>
      </c>
      <c r="N1247" s="11">
        <f t="shared" ca="1" si="496"/>
        <v>1.6798005009999999</v>
      </c>
      <c r="O1247" s="17">
        <f t="shared" si="497"/>
        <v>0</v>
      </c>
      <c r="P1247" s="13">
        <f t="shared" ca="1" si="498"/>
        <v>679.80050100000005</v>
      </c>
      <c r="Q1247" s="20">
        <f t="shared" si="486"/>
        <v>0</v>
      </c>
      <c r="R1247" s="13">
        <f t="shared" si="499"/>
        <v>0</v>
      </c>
      <c r="S1247" s="4" t="str">
        <f t="shared" si="500"/>
        <v>A+J=</v>
      </c>
      <c r="T1247" s="34">
        <f t="shared" si="501"/>
        <v>45383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>
        <f t="shared" si="484"/>
        <v>45297</v>
      </c>
      <c r="B1248" s="69">
        <f t="shared" ca="1" si="487"/>
        <v>1680.9864990000001</v>
      </c>
      <c r="C1248" s="6">
        <f t="shared" si="488"/>
        <v>1000</v>
      </c>
      <c r="D1248" s="12">
        <f ca="1">IF(A1248&lt;$B$1,VLOOKUP(A1248,[1]DI!$A$4:$B$15000,2,FALSE),0)</f>
        <v>0</v>
      </c>
      <c r="E1248" s="13">
        <f t="shared" ca="1" si="489"/>
        <v>1</v>
      </c>
      <c r="F1248" s="13">
        <f ca="1">(TRUNC(PRODUCT($E$12:$E1247),16))</f>
        <v>1.33834745671725</v>
      </c>
      <c r="G1248" s="13">
        <f t="shared" si="490"/>
        <v>1</v>
      </c>
      <c r="H1248" s="13">
        <f t="shared" ca="1" si="491"/>
        <v>1.33834746</v>
      </c>
      <c r="I1248" s="12">
        <f t="shared" si="485"/>
        <v>7.0000000000000007E-2</v>
      </c>
      <c r="J1248" s="34">
        <f t="shared" si="492"/>
        <v>44061</v>
      </c>
      <c r="K1248" s="2">
        <f t="shared" si="493"/>
        <v>848</v>
      </c>
      <c r="L1248" s="17">
        <f t="shared" si="494"/>
        <v>849</v>
      </c>
      <c r="M1248" s="11">
        <f t="shared" si="495"/>
        <v>1.2560165050000001</v>
      </c>
      <c r="N1248" s="11">
        <f t="shared" ca="1" si="496"/>
        <v>1.6809864990000001</v>
      </c>
      <c r="O1248" s="17">
        <f t="shared" si="497"/>
        <v>0</v>
      </c>
      <c r="P1248" s="13">
        <f t="shared" ca="1" si="498"/>
        <v>680.98649899999998</v>
      </c>
      <c r="Q1248" s="20">
        <f t="shared" si="486"/>
        <v>0</v>
      </c>
      <c r="R1248" s="13">
        <f t="shared" si="499"/>
        <v>0</v>
      </c>
      <c r="S1248" s="4" t="str">
        <f t="shared" si="500"/>
        <v>A+J=</v>
      </c>
      <c r="T1248" s="34">
        <f t="shared" si="501"/>
        <v>45383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>
        <f t="shared" si="484"/>
        <v>45298</v>
      </c>
      <c r="B1249" s="69">
        <f t="shared" ca="1" si="487"/>
        <v>1680.9864990000001</v>
      </c>
      <c r="C1249" s="6">
        <f t="shared" si="488"/>
        <v>1000</v>
      </c>
      <c r="D1249" s="12">
        <f ca="1">IF(A1249&lt;$B$1,VLOOKUP(A1249,[1]DI!$A$4:$B$15000,2,FALSE),0)</f>
        <v>0</v>
      </c>
      <c r="E1249" s="13">
        <f t="shared" ca="1" si="489"/>
        <v>1</v>
      </c>
      <c r="F1249" s="13">
        <f ca="1">(TRUNC(PRODUCT($E$12:$E1248),16))</f>
        <v>1.33834745671725</v>
      </c>
      <c r="G1249" s="13">
        <f t="shared" si="490"/>
        <v>1</v>
      </c>
      <c r="H1249" s="13">
        <f t="shared" ca="1" si="491"/>
        <v>1.33834746</v>
      </c>
      <c r="I1249" s="12">
        <f t="shared" si="485"/>
        <v>7.0000000000000007E-2</v>
      </c>
      <c r="J1249" s="34">
        <f t="shared" si="492"/>
        <v>44061</v>
      </c>
      <c r="K1249" s="2">
        <f t="shared" si="493"/>
        <v>848</v>
      </c>
      <c r="L1249" s="17">
        <f t="shared" si="494"/>
        <v>849</v>
      </c>
      <c r="M1249" s="11">
        <f t="shared" si="495"/>
        <v>1.2560165050000001</v>
      </c>
      <c r="N1249" s="11">
        <f t="shared" ca="1" si="496"/>
        <v>1.6809864990000001</v>
      </c>
      <c r="O1249" s="17">
        <f t="shared" si="497"/>
        <v>0</v>
      </c>
      <c r="P1249" s="13">
        <f t="shared" ca="1" si="498"/>
        <v>680.98649899999998</v>
      </c>
      <c r="Q1249" s="20">
        <f t="shared" si="486"/>
        <v>0</v>
      </c>
      <c r="R1249" s="13">
        <f t="shared" si="499"/>
        <v>0</v>
      </c>
      <c r="S1249" s="4" t="str">
        <f t="shared" si="500"/>
        <v>A+J=</v>
      </c>
      <c r="T1249" s="34">
        <f t="shared" si="501"/>
        <v>45383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>
        <f t="shared" si="484"/>
        <v>45299</v>
      </c>
      <c r="B1250" s="69">
        <f t="shared" ca="1" si="487"/>
        <v>1680.9864990000001</v>
      </c>
      <c r="C1250" s="6">
        <f t="shared" si="488"/>
        <v>1000</v>
      </c>
      <c r="D1250" s="12">
        <f ca="1">IF(A1250&lt;$B$1,VLOOKUP(A1250,[1]DI!$A$4:$B$15000,2,FALSE),0)</f>
        <v>0.11650000000000001</v>
      </c>
      <c r="E1250" s="13">
        <f t="shared" ca="1" si="489"/>
        <v>1.0004373900000001</v>
      </c>
      <c r="F1250" s="13">
        <f ca="1">(TRUNC(PRODUCT($E$12:$E1249),16))</f>
        <v>1.33834745671725</v>
      </c>
      <c r="G1250" s="13">
        <f t="shared" si="490"/>
        <v>1</v>
      </c>
      <c r="H1250" s="13">
        <f t="shared" ca="1" si="491"/>
        <v>1.33834746</v>
      </c>
      <c r="I1250" s="12">
        <f t="shared" si="485"/>
        <v>7.0000000000000007E-2</v>
      </c>
      <c r="J1250" s="34">
        <f t="shared" si="492"/>
        <v>44061</v>
      </c>
      <c r="K1250" s="2">
        <f t="shared" si="493"/>
        <v>849</v>
      </c>
      <c r="L1250" s="17">
        <f t="shared" si="494"/>
        <v>849</v>
      </c>
      <c r="M1250" s="11">
        <f t="shared" si="495"/>
        <v>1.2560165050000001</v>
      </c>
      <c r="N1250" s="11">
        <f t="shared" ca="1" si="496"/>
        <v>1.6809864990000001</v>
      </c>
      <c r="O1250" s="17">
        <f t="shared" si="497"/>
        <v>0</v>
      </c>
      <c r="P1250" s="13">
        <f t="shared" ca="1" si="498"/>
        <v>680.98649899999998</v>
      </c>
      <c r="Q1250" s="20">
        <f t="shared" si="486"/>
        <v>0</v>
      </c>
      <c r="R1250" s="13">
        <f t="shared" si="499"/>
        <v>0</v>
      </c>
      <c r="S1250" s="4" t="str">
        <f t="shared" si="500"/>
        <v>A+J=</v>
      </c>
      <c r="T1250" s="34">
        <f t="shared" si="501"/>
        <v>45383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>
        <f t="shared" si="484"/>
        <v>45300</v>
      </c>
      <c r="B1251" s="69">
        <f t="shared" ca="1" si="487"/>
        <v>1682.173327</v>
      </c>
      <c r="C1251" s="6">
        <f t="shared" si="488"/>
        <v>1000</v>
      </c>
      <c r="D1251" s="12">
        <f ca="1">IF(A1251&lt;$B$1,VLOOKUP(A1251,[1]DI!$A$4:$B$15000,2,FALSE),0)</f>
        <v>0.11650000000000001</v>
      </c>
      <c r="E1251" s="13">
        <f t="shared" ca="1" si="489"/>
        <v>1.0004373900000001</v>
      </c>
      <c r="F1251" s="13">
        <f ca="1">(TRUNC(PRODUCT($E$12:$E1250),16))</f>
        <v>1.33893283651134</v>
      </c>
      <c r="G1251" s="13">
        <f t="shared" si="490"/>
        <v>1</v>
      </c>
      <c r="H1251" s="13">
        <f t="shared" ca="1" si="491"/>
        <v>1.33893284</v>
      </c>
      <c r="I1251" s="12">
        <f t="shared" si="485"/>
        <v>7.0000000000000007E-2</v>
      </c>
      <c r="J1251" s="34">
        <f t="shared" si="492"/>
        <v>44061</v>
      </c>
      <c r="K1251" s="2">
        <f t="shared" si="493"/>
        <v>850</v>
      </c>
      <c r="L1251" s="17">
        <f t="shared" si="494"/>
        <v>850</v>
      </c>
      <c r="M1251" s="11">
        <f t="shared" si="495"/>
        <v>1.2563537739999999</v>
      </c>
      <c r="N1251" s="11">
        <f t="shared" ca="1" si="496"/>
        <v>1.6821733270000001</v>
      </c>
      <c r="O1251" s="17">
        <f t="shared" si="497"/>
        <v>0</v>
      </c>
      <c r="P1251" s="13">
        <f t="shared" ca="1" si="498"/>
        <v>682.17332699999997</v>
      </c>
      <c r="Q1251" s="20">
        <f t="shared" si="486"/>
        <v>0</v>
      </c>
      <c r="R1251" s="13">
        <f t="shared" si="499"/>
        <v>0</v>
      </c>
      <c r="S1251" s="4" t="str">
        <f t="shared" si="500"/>
        <v>A+J=</v>
      </c>
      <c r="T1251" s="34">
        <f t="shared" si="501"/>
        <v>45383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>
        <f t="shared" si="484"/>
        <v>45301</v>
      </c>
      <c r="B1252" s="69">
        <f t="shared" ca="1" si="487"/>
        <v>1683.3609839999999</v>
      </c>
      <c r="C1252" s="6">
        <f t="shared" si="488"/>
        <v>1000</v>
      </c>
      <c r="D1252" s="12">
        <f ca="1">IF(A1252&lt;$B$1,VLOOKUP(A1252,[1]DI!$A$4:$B$15000,2,FALSE),0)</f>
        <v>0.11650000000000001</v>
      </c>
      <c r="E1252" s="13">
        <f t="shared" ca="1" si="489"/>
        <v>1.0004373900000001</v>
      </c>
      <c r="F1252" s="13">
        <f ca="1">(TRUNC(PRODUCT($E$12:$E1251),16))</f>
        <v>1.33951847234471</v>
      </c>
      <c r="G1252" s="13">
        <f t="shared" si="490"/>
        <v>1</v>
      </c>
      <c r="H1252" s="13">
        <f t="shared" ca="1" si="491"/>
        <v>1.33951847</v>
      </c>
      <c r="I1252" s="12">
        <f t="shared" si="485"/>
        <v>7.0000000000000007E-2</v>
      </c>
      <c r="J1252" s="34">
        <f t="shared" si="492"/>
        <v>44061</v>
      </c>
      <c r="K1252" s="2">
        <f t="shared" si="493"/>
        <v>851</v>
      </c>
      <c r="L1252" s="17">
        <f t="shared" si="494"/>
        <v>851</v>
      </c>
      <c r="M1252" s="11">
        <f t="shared" si="495"/>
        <v>1.2566911329999999</v>
      </c>
      <c r="N1252" s="11">
        <f t="shared" ca="1" si="496"/>
        <v>1.6833609839999999</v>
      </c>
      <c r="O1252" s="17">
        <f t="shared" si="497"/>
        <v>0</v>
      </c>
      <c r="P1252" s="13">
        <f t="shared" ca="1" si="498"/>
        <v>683.36098400000003</v>
      </c>
      <c r="Q1252" s="20">
        <f t="shared" si="486"/>
        <v>0</v>
      </c>
      <c r="R1252" s="13">
        <f t="shared" si="499"/>
        <v>0</v>
      </c>
      <c r="S1252" s="4" t="str">
        <f t="shared" si="500"/>
        <v>A+J=</v>
      </c>
      <c r="T1252" s="34">
        <f t="shared" si="501"/>
        <v>45383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>
        <f t="shared" si="484"/>
        <v>45302</v>
      </c>
      <c r="B1253" s="69">
        <f t="shared" ref="B1253:B1316" ca="1" si="502">IF(A1253&lt;=TODAY(),C1253+P1253,IF(AND(A1253&gt;TODAY(),A1253&lt;=$B$1),IF(VLOOKUP(TODAY(),$A$10:$D$5000,4,FALSE)=0,"n.d",C1253+P1253),"n.d"))</f>
        <v>1684.549485</v>
      </c>
      <c r="C1253" s="6">
        <f t="shared" ref="C1253:C1316" si="503">(C1252-R1252)</f>
        <v>1000</v>
      </c>
      <c r="D1253" s="12">
        <f ca="1">IF(A1253&lt;$B$1,VLOOKUP(A1253,[1]DI!$A$4:$B$15000,2,FALSE),0)</f>
        <v>0.11650000000000001</v>
      </c>
      <c r="E1253" s="13">
        <f t="shared" ref="E1253:E1316" ca="1" si="504">ROUND(((1+D1253)^(1/252)),8)</f>
        <v>1.0004373900000001</v>
      </c>
      <c r="F1253" s="13">
        <f ca="1">(TRUNC(PRODUCT($E$12:$E1252),16))</f>
        <v>1.34010436432933</v>
      </c>
      <c r="G1253" s="13">
        <f t="shared" ref="G1253:G1316" si="505">IF(O1252&gt;0,F1252,G1252)</f>
        <v>1</v>
      </c>
      <c r="H1253" s="13">
        <f t="shared" ref="H1253:H1316" ca="1" si="506">ROUND(F1253/G1253,8)</f>
        <v>1.34010436</v>
      </c>
      <c r="I1253" s="12">
        <f t="shared" si="485"/>
        <v>7.0000000000000007E-2</v>
      </c>
      <c r="J1253" s="34">
        <f t="shared" ref="J1253:J1316" si="507">IF(O1252&gt;0,VLOOKUP(O1252,W$12:AG$150,2),J1252)</f>
        <v>44061</v>
      </c>
      <c r="K1253" s="2">
        <f t="shared" ref="K1253:K1316" si="508">IF(A1253&gt;J1253,IF(NETWORKDAYS(J1253,A1253,$W$21:$W$544)-1=0,1,NETWORKDAYS(J1253,A1253,$W$21:$W$544)-1),0)</f>
        <v>852</v>
      </c>
      <c r="L1253" s="17">
        <f t="shared" ref="L1253:L1316" si="509">IF(AND(K1253=1,K1252=1),1,IF(K1253&gt;0,IF(K1253=K1252,K1253+1,K1253),0))</f>
        <v>852</v>
      </c>
      <c r="M1253" s="11">
        <f t="shared" ref="M1253:M1316" si="510">ROUND((I1253+1)^(L1253/252),9)</f>
        <v>1.2570285830000001</v>
      </c>
      <c r="N1253" s="11">
        <f t="shared" ref="N1253:N1316" ca="1" si="511">ROUND(H1253*M1253,9)</f>
        <v>1.684549485</v>
      </c>
      <c r="O1253" s="17">
        <f t="shared" ref="O1253:O1316" si="512">IF(VLOOKUP(A1253,X$12:AE$150,8)=VLOOKUP(A1252,X$12:AE$150,8),0,VLOOKUP(A1253,X$12:AE$150,8))</f>
        <v>0</v>
      </c>
      <c r="P1253" s="13">
        <f t="shared" ref="P1253:P1316" ca="1" si="513">TRUNC(((N1253-1)*C1253),8)</f>
        <v>684.549485</v>
      </c>
      <c r="Q1253" s="20">
        <f t="shared" si="486"/>
        <v>0</v>
      </c>
      <c r="R1253" s="13">
        <f t="shared" ref="R1253:R1316" si="514">IF(Q1253&gt;0,TRUNC(Q1253*C$12,8),0)</f>
        <v>0</v>
      </c>
      <c r="S1253" s="4" t="str">
        <f t="shared" ref="S1253:S1316" si="515">IF(O1252&gt;0,VLOOKUP(O1252,W$12:AG$150,10),S1252)</f>
        <v>A+J=</v>
      </c>
      <c r="T1253" s="34">
        <f t="shared" ref="T1253:T1316" si="516">IF(O1252&gt;0,VLOOKUP(O1252,W$12:AG$150,11),T1252)</f>
        <v>45383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>
        <f t="shared" si="484"/>
        <v>45303</v>
      </c>
      <c r="B1254" s="69">
        <f t="shared" ca="1" si="502"/>
        <v>1685.73883</v>
      </c>
      <c r="C1254" s="6">
        <f t="shared" si="503"/>
        <v>1000</v>
      </c>
      <c r="D1254" s="12">
        <f ca="1">IF(A1254&lt;$B$1,VLOOKUP(A1254,[1]DI!$A$4:$B$15000,2,FALSE),0)</f>
        <v>0.11650000000000001</v>
      </c>
      <c r="E1254" s="13">
        <f t="shared" ca="1" si="504"/>
        <v>1.0004373900000001</v>
      </c>
      <c r="F1254" s="13">
        <f ca="1">(TRUNC(PRODUCT($E$12:$E1253),16))</f>
        <v>1.3406905125772399</v>
      </c>
      <c r="G1254" s="13">
        <f t="shared" si="505"/>
        <v>1</v>
      </c>
      <c r="H1254" s="13">
        <f t="shared" ca="1" si="506"/>
        <v>1.3406905099999999</v>
      </c>
      <c r="I1254" s="12">
        <f t="shared" si="485"/>
        <v>7.0000000000000007E-2</v>
      </c>
      <c r="J1254" s="34">
        <f t="shared" si="507"/>
        <v>44061</v>
      </c>
      <c r="K1254" s="2">
        <f t="shared" si="508"/>
        <v>853</v>
      </c>
      <c r="L1254" s="17">
        <f t="shared" si="509"/>
        <v>853</v>
      </c>
      <c r="M1254" s="11">
        <f t="shared" si="510"/>
        <v>1.257366124</v>
      </c>
      <c r="N1254" s="11">
        <f t="shared" ca="1" si="511"/>
        <v>1.68573883</v>
      </c>
      <c r="O1254" s="17">
        <f t="shared" si="512"/>
        <v>0</v>
      </c>
      <c r="P1254" s="13">
        <f t="shared" ca="1" si="513"/>
        <v>685.73883000000001</v>
      </c>
      <c r="Q1254" s="20">
        <f t="shared" si="486"/>
        <v>0</v>
      </c>
      <c r="R1254" s="13">
        <f t="shared" si="514"/>
        <v>0</v>
      </c>
      <c r="S1254" s="4" t="str">
        <f t="shared" si="515"/>
        <v>A+J=</v>
      </c>
      <c r="T1254" s="34">
        <f t="shared" si="516"/>
        <v>45383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>
        <f t="shared" si="484"/>
        <v>45304</v>
      </c>
      <c r="B1255" s="69">
        <f t="shared" ca="1" si="502"/>
        <v>1686.9290190000002</v>
      </c>
      <c r="C1255" s="6">
        <f t="shared" si="503"/>
        <v>1000</v>
      </c>
      <c r="D1255" s="12">
        <f ca="1">IF(A1255&lt;$B$1,VLOOKUP(A1255,[1]DI!$A$4:$B$15000,2,FALSE),0)</f>
        <v>0</v>
      </c>
      <c r="E1255" s="13">
        <f t="shared" ca="1" si="504"/>
        <v>1</v>
      </c>
      <c r="F1255" s="13">
        <f ca="1">(TRUNC(PRODUCT($E$12:$E1254),16))</f>
        <v>1.3412769172005401</v>
      </c>
      <c r="G1255" s="13">
        <f t="shared" si="505"/>
        <v>1</v>
      </c>
      <c r="H1255" s="13">
        <f t="shared" ca="1" si="506"/>
        <v>1.3412769200000001</v>
      </c>
      <c r="I1255" s="12">
        <f t="shared" si="485"/>
        <v>7.0000000000000007E-2</v>
      </c>
      <c r="J1255" s="34">
        <f t="shared" si="507"/>
        <v>44061</v>
      </c>
      <c r="K1255" s="2">
        <f t="shared" si="508"/>
        <v>853</v>
      </c>
      <c r="L1255" s="17">
        <f t="shared" si="509"/>
        <v>854</v>
      </c>
      <c r="M1255" s="11">
        <f t="shared" si="510"/>
        <v>1.2577037550000001</v>
      </c>
      <c r="N1255" s="11">
        <f t="shared" ca="1" si="511"/>
        <v>1.6869290189999999</v>
      </c>
      <c r="O1255" s="17">
        <f t="shared" si="512"/>
        <v>0</v>
      </c>
      <c r="P1255" s="13">
        <f t="shared" ca="1" si="513"/>
        <v>686.92901900000004</v>
      </c>
      <c r="Q1255" s="20">
        <f t="shared" si="486"/>
        <v>0</v>
      </c>
      <c r="R1255" s="13">
        <f t="shared" si="514"/>
        <v>0</v>
      </c>
      <c r="S1255" s="4" t="str">
        <f t="shared" si="515"/>
        <v>A+J=</v>
      </c>
      <c r="T1255" s="34">
        <f t="shared" si="516"/>
        <v>45383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>
        <f t="shared" si="484"/>
        <v>45305</v>
      </c>
      <c r="B1256" s="69">
        <f t="shared" ca="1" si="502"/>
        <v>1686.9290190000002</v>
      </c>
      <c r="C1256" s="6">
        <f t="shared" si="503"/>
        <v>1000</v>
      </c>
      <c r="D1256" s="12">
        <f ca="1">IF(A1256&lt;$B$1,VLOOKUP(A1256,[1]DI!$A$4:$B$15000,2,FALSE),0)</f>
        <v>0</v>
      </c>
      <c r="E1256" s="13">
        <f t="shared" ca="1" si="504"/>
        <v>1</v>
      </c>
      <c r="F1256" s="13">
        <f ca="1">(TRUNC(PRODUCT($E$12:$E1255),16))</f>
        <v>1.3412769172005401</v>
      </c>
      <c r="G1256" s="13">
        <f t="shared" si="505"/>
        <v>1</v>
      </c>
      <c r="H1256" s="13">
        <f t="shared" ca="1" si="506"/>
        <v>1.3412769200000001</v>
      </c>
      <c r="I1256" s="12">
        <f t="shared" si="485"/>
        <v>7.0000000000000007E-2</v>
      </c>
      <c r="J1256" s="34">
        <f t="shared" si="507"/>
        <v>44061</v>
      </c>
      <c r="K1256" s="2">
        <f t="shared" si="508"/>
        <v>853</v>
      </c>
      <c r="L1256" s="17">
        <f t="shared" si="509"/>
        <v>854</v>
      </c>
      <c r="M1256" s="11">
        <f t="shared" si="510"/>
        <v>1.2577037550000001</v>
      </c>
      <c r="N1256" s="11">
        <f t="shared" ca="1" si="511"/>
        <v>1.6869290189999999</v>
      </c>
      <c r="O1256" s="17">
        <f t="shared" si="512"/>
        <v>0</v>
      </c>
      <c r="P1256" s="13">
        <f t="shared" ca="1" si="513"/>
        <v>686.92901900000004</v>
      </c>
      <c r="Q1256" s="20">
        <f t="shared" si="486"/>
        <v>0</v>
      </c>
      <c r="R1256" s="13">
        <f t="shared" si="514"/>
        <v>0</v>
      </c>
      <c r="S1256" s="4" t="str">
        <f t="shared" si="515"/>
        <v>A+J=</v>
      </c>
      <c r="T1256" s="34">
        <f t="shared" si="516"/>
        <v>45383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>
        <f t="shared" si="484"/>
        <v>45306</v>
      </c>
      <c r="B1257" s="69">
        <f t="shared" ca="1" si="502"/>
        <v>1686.9290190000002</v>
      </c>
      <c r="C1257" s="6">
        <f t="shared" si="503"/>
        <v>1000</v>
      </c>
      <c r="D1257" s="12">
        <f ca="1">IF(A1257&lt;$B$1,VLOOKUP(A1257,[1]DI!$A$4:$B$15000,2,FALSE),0)</f>
        <v>0.11650000000000001</v>
      </c>
      <c r="E1257" s="13">
        <f t="shared" ca="1" si="504"/>
        <v>1.0004373900000001</v>
      </c>
      <c r="F1257" s="13">
        <f ca="1">(TRUNC(PRODUCT($E$12:$E1256),16))</f>
        <v>1.3412769172005401</v>
      </c>
      <c r="G1257" s="13">
        <f t="shared" si="505"/>
        <v>1</v>
      </c>
      <c r="H1257" s="13">
        <f t="shared" ca="1" si="506"/>
        <v>1.3412769200000001</v>
      </c>
      <c r="I1257" s="12">
        <f t="shared" si="485"/>
        <v>7.0000000000000007E-2</v>
      </c>
      <c r="J1257" s="34">
        <f t="shared" si="507"/>
        <v>44061</v>
      </c>
      <c r="K1257" s="2">
        <f t="shared" si="508"/>
        <v>854</v>
      </c>
      <c r="L1257" s="17">
        <f t="shared" si="509"/>
        <v>854</v>
      </c>
      <c r="M1257" s="11">
        <f t="shared" si="510"/>
        <v>1.2577037550000001</v>
      </c>
      <c r="N1257" s="11">
        <f t="shared" ca="1" si="511"/>
        <v>1.6869290189999999</v>
      </c>
      <c r="O1257" s="17">
        <f t="shared" si="512"/>
        <v>0</v>
      </c>
      <c r="P1257" s="13">
        <f t="shared" ca="1" si="513"/>
        <v>686.92901900000004</v>
      </c>
      <c r="Q1257" s="20">
        <f t="shared" si="486"/>
        <v>0</v>
      </c>
      <c r="R1257" s="13">
        <f t="shared" si="514"/>
        <v>0</v>
      </c>
      <c r="S1257" s="4" t="str">
        <f t="shared" si="515"/>
        <v>A+J=</v>
      </c>
      <c r="T1257" s="34">
        <f t="shared" si="516"/>
        <v>45383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>
        <f t="shared" si="484"/>
        <v>45307</v>
      </c>
      <c r="B1258" s="69">
        <f t="shared" ca="1" si="502"/>
        <v>1688.1200410000001</v>
      </c>
      <c r="C1258" s="6">
        <f t="shared" si="503"/>
        <v>1000</v>
      </c>
      <c r="D1258" s="12">
        <f ca="1">IF(A1258&lt;$B$1,VLOOKUP(A1258,[1]DI!$A$4:$B$15000,2,FALSE),0)</f>
        <v>0.11650000000000001</v>
      </c>
      <c r="E1258" s="13">
        <f t="shared" ca="1" si="504"/>
        <v>1.0004373900000001</v>
      </c>
      <c r="F1258" s="13">
        <f ca="1">(TRUNC(PRODUCT($E$12:$E1257),16))</f>
        <v>1.3418635783113499</v>
      </c>
      <c r="G1258" s="13">
        <f t="shared" si="505"/>
        <v>1</v>
      </c>
      <c r="H1258" s="13">
        <f t="shared" ca="1" si="506"/>
        <v>1.3418635800000001</v>
      </c>
      <c r="I1258" s="12">
        <f t="shared" si="485"/>
        <v>7.0000000000000007E-2</v>
      </c>
      <c r="J1258" s="34">
        <f t="shared" si="507"/>
        <v>44061</v>
      </c>
      <c r="K1258" s="2">
        <f t="shared" si="508"/>
        <v>855</v>
      </c>
      <c r="L1258" s="17">
        <f t="shared" si="509"/>
        <v>855</v>
      </c>
      <c r="M1258" s="11">
        <f t="shared" si="510"/>
        <v>1.258041478</v>
      </c>
      <c r="N1258" s="11">
        <f t="shared" ca="1" si="511"/>
        <v>1.6881200409999999</v>
      </c>
      <c r="O1258" s="17">
        <f t="shared" si="512"/>
        <v>0</v>
      </c>
      <c r="P1258" s="13">
        <f t="shared" ca="1" si="513"/>
        <v>688.12004100000001</v>
      </c>
      <c r="Q1258" s="20">
        <f t="shared" si="486"/>
        <v>0</v>
      </c>
      <c r="R1258" s="13">
        <f t="shared" si="514"/>
        <v>0</v>
      </c>
      <c r="S1258" s="4" t="str">
        <f t="shared" si="515"/>
        <v>A+J=</v>
      </c>
      <c r="T1258" s="34">
        <f t="shared" si="516"/>
        <v>45383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>
        <f t="shared" si="484"/>
        <v>45308</v>
      </c>
      <c r="B1259" s="69">
        <f t="shared" ca="1" si="502"/>
        <v>1689.311907</v>
      </c>
      <c r="C1259" s="6">
        <f t="shared" si="503"/>
        <v>1000</v>
      </c>
      <c r="D1259" s="12">
        <f ca="1">IF(A1259&lt;$B$1,VLOOKUP(A1259,[1]DI!$A$4:$B$15000,2,FALSE),0)</f>
        <v>0.11650000000000001</v>
      </c>
      <c r="E1259" s="13">
        <f t="shared" ca="1" si="504"/>
        <v>1.0004373900000001</v>
      </c>
      <c r="F1259" s="13">
        <f ca="1">(TRUNC(PRODUCT($E$12:$E1258),16))</f>
        <v>1.3424504960218699</v>
      </c>
      <c r="G1259" s="13">
        <f t="shared" si="505"/>
        <v>1</v>
      </c>
      <c r="H1259" s="13">
        <f t="shared" ca="1" si="506"/>
        <v>1.3424505</v>
      </c>
      <c r="I1259" s="12">
        <f t="shared" si="485"/>
        <v>7.0000000000000007E-2</v>
      </c>
      <c r="J1259" s="34">
        <f t="shared" si="507"/>
        <v>44061</v>
      </c>
      <c r="K1259" s="2">
        <f t="shared" si="508"/>
        <v>856</v>
      </c>
      <c r="L1259" s="17">
        <f t="shared" si="509"/>
        <v>856</v>
      </c>
      <c r="M1259" s="11">
        <f t="shared" si="510"/>
        <v>1.2583792899999999</v>
      </c>
      <c r="N1259" s="11">
        <f t="shared" ca="1" si="511"/>
        <v>1.689311907</v>
      </c>
      <c r="O1259" s="17">
        <f t="shared" si="512"/>
        <v>0</v>
      </c>
      <c r="P1259" s="13">
        <f t="shared" ca="1" si="513"/>
        <v>689.31190700000002</v>
      </c>
      <c r="Q1259" s="20">
        <f t="shared" si="486"/>
        <v>0</v>
      </c>
      <c r="R1259" s="13">
        <f t="shared" si="514"/>
        <v>0</v>
      </c>
      <c r="S1259" s="4" t="str">
        <f t="shared" si="515"/>
        <v>A+J=</v>
      </c>
      <c r="T1259" s="34">
        <f t="shared" si="516"/>
        <v>45383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>
        <f t="shared" si="484"/>
        <v>45309</v>
      </c>
      <c r="B1260" s="69">
        <f t="shared" ca="1" si="502"/>
        <v>1690.5046069999999</v>
      </c>
      <c r="C1260" s="6">
        <f t="shared" si="503"/>
        <v>1000</v>
      </c>
      <c r="D1260" s="12">
        <f ca="1">IF(A1260&lt;$B$1,VLOOKUP(A1260,[1]DI!$A$4:$B$15000,2,FALSE),0)</f>
        <v>0.11650000000000001</v>
      </c>
      <c r="E1260" s="13">
        <f t="shared" ca="1" si="504"/>
        <v>1.0004373900000001</v>
      </c>
      <c r="F1260" s="13">
        <f ca="1">(TRUNC(PRODUCT($E$12:$E1259),16))</f>
        <v>1.3430376704443201</v>
      </c>
      <c r="G1260" s="13">
        <f t="shared" si="505"/>
        <v>1</v>
      </c>
      <c r="H1260" s="13">
        <f t="shared" ca="1" si="506"/>
        <v>1.34303767</v>
      </c>
      <c r="I1260" s="12">
        <f t="shared" si="485"/>
        <v>7.0000000000000007E-2</v>
      </c>
      <c r="J1260" s="34">
        <f t="shared" si="507"/>
        <v>44061</v>
      </c>
      <c r="K1260" s="2">
        <f t="shared" si="508"/>
        <v>857</v>
      </c>
      <c r="L1260" s="17">
        <f t="shared" si="509"/>
        <v>857</v>
      </c>
      <c r="M1260" s="11">
        <f t="shared" si="510"/>
        <v>1.2587171939999999</v>
      </c>
      <c r="N1260" s="11">
        <f t="shared" ca="1" si="511"/>
        <v>1.690504607</v>
      </c>
      <c r="O1260" s="17">
        <f t="shared" si="512"/>
        <v>0</v>
      </c>
      <c r="P1260" s="13">
        <f t="shared" ca="1" si="513"/>
        <v>690.50460699999996</v>
      </c>
      <c r="Q1260" s="20">
        <f t="shared" si="486"/>
        <v>0</v>
      </c>
      <c r="R1260" s="13">
        <f t="shared" si="514"/>
        <v>0</v>
      </c>
      <c r="S1260" s="4" t="str">
        <f t="shared" si="515"/>
        <v>A+J=</v>
      </c>
      <c r="T1260" s="34">
        <f t="shared" si="516"/>
        <v>45383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>
        <f t="shared" si="484"/>
        <v>45310</v>
      </c>
      <c r="B1261" s="69">
        <f t="shared" ca="1" si="502"/>
        <v>1691.698153</v>
      </c>
      <c r="C1261" s="6">
        <f t="shared" si="503"/>
        <v>1000</v>
      </c>
      <c r="D1261" s="12">
        <f ca="1">IF(A1261&lt;$B$1,VLOOKUP(A1261,[1]DI!$A$4:$B$15000,2,FALSE),0)</f>
        <v>0.11650000000000001</v>
      </c>
      <c r="E1261" s="13">
        <f t="shared" ca="1" si="504"/>
        <v>1.0004373900000001</v>
      </c>
      <c r="F1261" s="13">
        <f ca="1">(TRUNC(PRODUCT($E$12:$E1260),16))</f>
        <v>1.3436251016909999</v>
      </c>
      <c r="G1261" s="13">
        <f t="shared" si="505"/>
        <v>1</v>
      </c>
      <c r="H1261" s="13">
        <f t="shared" ca="1" si="506"/>
        <v>1.3436250999999999</v>
      </c>
      <c r="I1261" s="12">
        <f t="shared" si="485"/>
        <v>7.0000000000000007E-2</v>
      </c>
      <c r="J1261" s="34">
        <f t="shared" si="507"/>
        <v>44061</v>
      </c>
      <c r="K1261" s="2">
        <f t="shared" si="508"/>
        <v>858</v>
      </c>
      <c r="L1261" s="17">
        <f t="shared" si="509"/>
        <v>858</v>
      </c>
      <c r="M1261" s="11">
        <f t="shared" si="510"/>
        <v>1.259055188</v>
      </c>
      <c r="N1261" s="11">
        <f t="shared" ca="1" si="511"/>
        <v>1.6916981529999999</v>
      </c>
      <c r="O1261" s="17">
        <f t="shared" si="512"/>
        <v>0</v>
      </c>
      <c r="P1261" s="13">
        <f t="shared" ca="1" si="513"/>
        <v>691.69815300000005</v>
      </c>
      <c r="Q1261" s="20">
        <f t="shared" si="486"/>
        <v>0</v>
      </c>
      <c r="R1261" s="13">
        <f t="shared" si="514"/>
        <v>0</v>
      </c>
      <c r="S1261" s="4" t="str">
        <f t="shared" si="515"/>
        <v>A+J=</v>
      </c>
      <c r="T1261" s="34">
        <f t="shared" si="516"/>
        <v>45383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>
        <f t="shared" si="484"/>
        <v>45311</v>
      </c>
      <c r="B1262" s="69">
        <f t="shared" ca="1" si="502"/>
        <v>1692.8925450000002</v>
      </c>
      <c r="C1262" s="6">
        <f t="shared" si="503"/>
        <v>1000</v>
      </c>
      <c r="D1262" s="12">
        <f ca="1">IF(A1262&lt;$B$1,VLOOKUP(A1262,[1]DI!$A$4:$B$15000,2,FALSE),0)</f>
        <v>0</v>
      </c>
      <c r="E1262" s="13">
        <f t="shared" ca="1" si="504"/>
        <v>1</v>
      </c>
      <c r="F1262" s="13">
        <f ca="1">(TRUNC(PRODUCT($E$12:$E1261),16))</f>
        <v>1.34421278987423</v>
      </c>
      <c r="G1262" s="13">
        <f t="shared" si="505"/>
        <v>1</v>
      </c>
      <c r="H1262" s="13">
        <f t="shared" ca="1" si="506"/>
        <v>1.34421279</v>
      </c>
      <c r="I1262" s="12">
        <f t="shared" si="485"/>
        <v>7.0000000000000007E-2</v>
      </c>
      <c r="J1262" s="34">
        <f t="shared" si="507"/>
        <v>44061</v>
      </c>
      <c r="K1262" s="2">
        <f t="shared" si="508"/>
        <v>858</v>
      </c>
      <c r="L1262" s="17">
        <f t="shared" si="509"/>
        <v>859</v>
      </c>
      <c r="M1262" s="11">
        <f t="shared" si="510"/>
        <v>1.2593932729999999</v>
      </c>
      <c r="N1262" s="11">
        <f t="shared" ca="1" si="511"/>
        <v>1.6928925450000001</v>
      </c>
      <c r="O1262" s="17">
        <f t="shared" si="512"/>
        <v>0</v>
      </c>
      <c r="P1262" s="13">
        <f t="shared" ca="1" si="513"/>
        <v>692.89254500000004</v>
      </c>
      <c r="Q1262" s="20">
        <f t="shared" si="486"/>
        <v>0</v>
      </c>
      <c r="R1262" s="13">
        <f t="shared" si="514"/>
        <v>0</v>
      </c>
      <c r="S1262" s="4" t="str">
        <f t="shared" si="515"/>
        <v>A+J=</v>
      </c>
      <c r="T1262" s="34">
        <f t="shared" si="516"/>
        <v>45383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>
        <f t="shared" si="484"/>
        <v>45312</v>
      </c>
      <c r="B1263" s="69">
        <f t="shared" ca="1" si="502"/>
        <v>1692.8925450000002</v>
      </c>
      <c r="C1263" s="6">
        <f t="shared" si="503"/>
        <v>1000</v>
      </c>
      <c r="D1263" s="12">
        <f ca="1">IF(A1263&lt;$B$1,VLOOKUP(A1263,[1]DI!$A$4:$B$15000,2,FALSE),0)</f>
        <v>0</v>
      </c>
      <c r="E1263" s="13">
        <f t="shared" ca="1" si="504"/>
        <v>1</v>
      </c>
      <c r="F1263" s="13">
        <f ca="1">(TRUNC(PRODUCT($E$12:$E1262),16))</f>
        <v>1.34421278987423</v>
      </c>
      <c r="G1263" s="13">
        <f t="shared" si="505"/>
        <v>1</v>
      </c>
      <c r="H1263" s="13">
        <f t="shared" ca="1" si="506"/>
        <v>1.34421279</v>
      </c>
      <c r="I1263" s="12">
        <f t="shared" si="485"/>
        <v>7.0000000000000007E-2</v>
      </c>
      <c r="J1263" s="34">
        <f t="shared" si="507"/>
        <v>44061</v>
      </c>
      <c r="K1263" s="2">
        <f t="shared" si="508"/>
        <v>858</v>
      </c>
      <c r="L1263" s="17">
        <f t="shared" si="509"/>
        <v>859</v>
      </c>
      <c r="M1263" s="11">
        <f t="shared" si="510"/>
        <v>1.2593932729999999</v>
      </c>
      <c r="N1263" s="11">
        <f t="shared" ca="1" si="511"/>
        <v>1.6928925450000001</v>
      </c>
      <c r="O1263" s="17">
        <f t="shared" si="512"/>
        <v>0</v>
      </c>
      <c r="P1263" s="13">
        <f t="shared" ca="1" si="513"/>
        <v>692.89254500000004</v>
      </c>
      <c r="Q1263" s="20">
        <f t="shared" si="486"/>
        <v>0</v>
      </c>
      <c r="R1263" s="13">
        <f t="shared" si="514"/>
        <v>0</v>
      </c>
      <c r="S1263" s="4" t="str">
        <f t="shared" si="515"/>
        <v>A+J=</v>
      </c>
      <c r="T1263" s="34">
        <f t="shared" si="516"/>
        <v>45383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>
        <f t="shared" si="484"/>
        <v>45313</v>
      </c>
      <c r="B1264" s="69">
        <f t="shared" ca="1" si="502"/>
        <v>1692.8925450000002</v>
      </c>
      <c r="C1264" s="6">
        <f t="shared" si="503"/>
        <v>1000</v>
      </c>
      <c r="D1264" s="12">
        <f ca="1">IF(A1264&lt;$B$1,VLOOKUP(A1264,[1]DI!$A$4:$B$15000,2,FALSE),0)</f>
        <v>0.11650000000000001</v>
      </c>
      <c r="E1264" s="13">
        <f t="shared" ca="1" si="504"/>
        <v>1.0004373900000001</v>
      </c>
      <c r="F1264" s="13">
        <f ca="1">(TRUNC(PRODUCT($E$12:$E1263),16))</f>
        <v>1.34421278987423</v>
      </c>
      <c r="G1264" s="13">
        <f t="shared" si="505"/>
        <v>1</v>
      </c>
      <c r="H1264" s="13">
        <f t="shared" ca="1" si="506"/>
        <v>1.34421279</v>
      </c>
      <c r="I1264" s="12">
        <f t="shared" si="485"/>
        <v>7.0000000000000007E-2</v>
      </c>
      <c r="J1264" s="34">
        <f t="shared" si="507"/>
        <v>44061</v>
      </c>
      <c r="K1264" s="2">
        <f t="shared" si="508"/>
        <v>859</v>
      </c>
      <c r="L1264" s="17">
        <f t="shared" si="509"/>
        <v>859</v>
      </c>
      <c r="M1264" s="11">
        <f t="shared" si="510"/>
        <v>1.2593932729999999</v>
      </c>
      <c r="N1264" s="11">
        <f t="shared" ca="1" si="511"/>
        <v>1.6928925450000001</v>
      </c>
      <c r="O1264" s="17">
        <f t="shared" si="512"/>
        <v>0</v>
      </c>
      <c r="P1264" s="13">
        <f t="shared" ca="1" si="513"/>
        <v>692.89254500000004</v>
      </c>
      <c r="Q1264" s="20">
        <f t="shared" si="486"/>
        <v>0</v>
      </c>
      <c r="R1264" s="13">
        <f t="shared" si="514"/>
        <v>0</v>
      </c>
      <c r="S1264" s="4" t="str">
        <f t="shared" si="515"/>
        <v>A+J=</v>
      </c>
      <c r="T1264" s="34">
        <f t="shared" si="516"/>
        <v>45383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>
        <f t="shared" si="484"/>
        <v>45314</v>
      </c>
      <c r="B1265" s="69">
        <f t="shared" ca="1" si="502"/>
        <v>1694.0877850000002</v>
      </c>
      <c r="C1265" s="6">
        <f t="shared" si="503"/>
        <v>1000</v>
      </c>
      <c r="D1265" s="12">
        <f ca="1">IF(A1265&lt;$B$1,VLOOKUP(A1265,[1]DI!$A$4:$B$15000,2,FALSE),0)</f>
        <v>0.11650000000000001</v>
      </c>
      <c r="E1265" s="13">
        <f t="shared" ca="1" si="504"/>
        <v>1.0004373900000001</v>
      </c>
      <c r="F1265" s="13">
        <f ca="1">(TRUNC(PRODUCT($E$12:$E1264),16))</f>
        <v>1.34480073510639</v>
      </c>
      <c r="G1265" s="13">
        <f t="shared" si="505"/>
        <v>1</v>
      </c>
      <c r="H1265" s="13">
        <f t="shared" ca="1" si="506"/>
        <v>1.3448007399999999</v>
      </c>
      <c r="I1265" s="12">
        <f t="shared" si="485"/>
        <v>7.0000000000000007E-2</v>
      </c>
      <c r="J1265" s="34">
        <f t="shared" si="507"/>
        <v>44061</v>
      </c>
      <c r="K1265" s="2">
        <f t="shared" si="508"/>
        <v>860</v>
      </c>
      <c r="L1265" s="17">
        <f t="shared" si="509"/>
        <v>860</v>
      </c>
      <c r="M1265" s="11">
        <f t="shared" si="510"/>
        <v>1.259731449</v>
      </c>
      <c r="N1265" s="11">
        <f t="shared" ca="1" si="511"/>
        <v>1.694087785</v>
      </c>
      <c r="O1265" s="17">
        <f t="shared" si="512"/>
        <v>0</v>
      </c>
      <c r="P1265" s="13">
        <f t="shared" ca="1" si="513"/>
        <v>694.08778500000005</v>
      </c>
      <c r="Q1265" s="20">
        <f t="shared" si="486"/>
        <v>0</v>
      </c>
      <c r="R1265" s="13">
        <f t="shared" si="514"/>
        <v>0</v>
      </c>
      <c r="S1265" s="4" t="str">
        <f t="shared" si="515"/>
        <v>A+J=</v>
      </c>
      <c r="T1265" s="34">
        <f t="shared" si="516"/>
        <v>45383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>
        <f t="shared" si="484"/>
        <v>45315</v>
      </c>
      <c r="B1266" s="69">
        <f t="shared" ca="1" si="502"/>
        <v>1695.283858</v>
      </c>
      <c r="C1266" s="6">
        <f t="shared" si="503"/>
        <v>1000</v>
      </c>
      <c r="D1266" s="12">
        <f ca="1">IF(A1266&lt;$B$1,VLOOKUP(A1266,[1]DI!$A$4:$B$15000,2,FALSE),0)</f>
        <v>0.11650000000000001</v>
      </c>
      <c r="E1266" s="13">
        <f t="shared" ca="1" si="504"/>
        <v>1.0004373900000001</v>
      </c>
      <c r="F1266" s="13">
        <f ca="1">(TRUNC(PRODUCT($E$12:$E1265),16))</f>
        <v>1.3453889374999199</v>
      </c>
      <c r="G1266" s="13">
        <f t="shared" si="505"/>
        <v>1</v>
      </c>
      <c r="H1266" s="13">
        <f t="shared" ca="1" si="506"/>
        <v>1.3453889400000001</v>
      </c>
      <c r="I1266" s="12">
        <f t="shared" si="485"/>
        <v>7.0000000000000007E-2</v>
      </c>
      <c r="J1266" s="34">
        <f t="shared" si="507"/>
        <v>44061</v>
      </c>
      <c r="K1266" s="2">
        <f t="shared" si="508"/>
        <v>861</v>
      </c>
      <c r="L1266" s="17">
        <f t="shared" si="509"/>
        <v>861</v>
      </c>
      <c r="M1266" s="11">
        <f t="shared" si="510"/>
        <v>1.260069715</v>
      </c>
      <c r="N1266" s="11">
        <f t="shared" ca="1" si="511"/>
        <v>1.695283858</v>
      </c>
      <c r="O1266" s="17">
        <f t="shared" si="512"/>
        <v>0</v>
      </c>
      <c r="P1266" s="13">
        <f t="shared" ca="1" si="513"/>
        <v>695.28385800000001</v>
      </c>
      <c r="Q1266" s="20">
        <f t="shared" si="486"/>
        <v>0</v>
      </c>
      <c r="R1266" s="13">
        <f t="shared" si="514"/>
        <v>0</v>
      </c>
      <c r="S1266" s="4" t="str">
        <f t="shared" si="515"/>
        <v>A+J=</v>
      </c>
      <c r="T1266" s="34">
        <f t="shared" si="516"/>
        <v>45383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>
        <f t="shared" si="484"/>
        <v>45316</v>
      </c>
      <c r="B1267" s="69">
        <f t="shared" ca="1" si="502"/>
        <v>1696.480781</v>
      </c>
      <c r="C1267" s="6">
        <f t="shared" si="503"/>
        <v>1000</v>
      </c>
      <c r="D1267" s="12">
        <f ca="1">IF(A1267&lt;$B$1,VLOOKUP(A1267,[1]DI!$A$4:$B$15000,2,FALSE),0)</f>
        <v>0.11650000000000001</v>
      </c>
      <c r="E1267" s="13">
        <f t="shared" ca="1" si="504"/>
        <v>1.0004373900000001</v>
      </c>
      <c r="F1267" s="13">
        <f ca="1">(TRUNC(PRODUCT($E$12:$E1266),16))</f>
        <v>1.3459773971672899</v>
      </c>
      <c r="G1267" s="13">
        <f t="shared" si="505"/>
        <v>1</v>
      </c>
      <c r="H1267" s="13">
        <f t="shared" ca="1" si="506"/>
        <v>1.3459774</v>
      </c>
      <c r="I1267" s="12">
        <f t="shared" si="485"/>
        <v>7.0000000000000007E-2</v>
      </c>
      <c r="J1267" s="34">
        <f t="shared" si="507"/>
        <v>44061</v>
      </c>
      <c r="K1267" s="2">
        <f t="shared" si="508"/>
        <v>862</v>
      </c>
      <c r="L1267" s="17">
        <f t="shared" si="509"/>
        <v>862</v>
      </c>
      <c r="M1267" s="11">
        <f t="shared" si="510"/>
        <v>1.260408073</v>
      </c>
      <c r="N1267" s="11">
        <f t="shared" ca="1" si="511"/>
        <v>1.696480781</v>
      </c>
      <c r="O1267" s="17">
        <f t="shared" si="512"/>
        <v>0</v>
      </c>
      <c r="P1267" s="13">
        <f t="shared" ca="1" si="513"/>
        <v>696.48078099999998</v>
      </c>
      <c r="Q1267" s="20">
        <f t="shared" si="486"/>
        <v>0</v>
      </c>
      <c r="R1267" s="13">
        <f t="shared" si="514"/>
        <v>0</v>
      </c>
      <c r="S1267" s="4" t="str">
        <f t="shared" si="515"/>
        <v>A+J=</v>
      </c>
      <c r="T1267" s="34">
        <f t="shared" si="516"/>
        <v>45383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>
        <f t="shared" si="484"/>
        <v>45317</v>
      </c>
      <c r="B1268" s="69">
        <f t="shared" ca="1" si="502"/>
        <v>1697.6785380000001</v>
      </c>
      <c r="C1268" s="6">
        <f t="shared" si="503"/>
        <v>1000</v>
      </c>
      <c r="D1268" s="12">
        <f ca="1">IF(A1268&lt;$B$1,VLOOKUP(A1268,[1]DI!$A$4:$B$15000,2,FALSE),0)</f>
        <v>0.11650000000000001</v>
      </c>
      <c r="E1268" s="13">
        <f t="shared" ca="1" si="504"/>
        <v>1.0004373900000001</v>
      </c>
      <c r="F1268" s="13">
        <f ca="1">(TRUNC(PRODUCT($E$12:$E1267),16))</f>
        <v>1.3465661142210399</v>
      </c>
      <c r="G1268" s="13">
        <f t="shared" si="505"/>
        <v>1</v>
      </c>
      <c r="H1268" s="13">
        <f t="shared" ca="1" si="506"/>
        <v>1.3465661099999999</v>
      </c>
      <c r="I1268" s="12">
        <f t="shared" si="485"/>
        <v>7.0000000000000007E-2</v>
      </c>
      <c r="J1268" s="34">
        <f t="shared" si="507"/>
        <v>44061</v>
      </c>
      <c r="K1268" s="2">
        <f t="shared" si="508"/>
        <v>863</v>
      </c>
      <c r="L1268" s="17">
        <f t="shared" si="509"/>
        <v>863</v>
      </c>
      <c r="M1268" s="11">
        <f t="shared" si="510"/>
        <v>1.260746521</v>
      </c>
      <c r="N1268" s="11">
        <f t="shared" ca="1" si="511"/>
        <v>1.6976785379999999</v>
      </c>
      <c r="O1268" s="17">
        <f t="shared" si="512"/>
        <v>0</v>
      </c>
      <c r="P1268" s="13">
        <f t="shared" ca="1" si="513"/>
        <v>697.678538</v>
      </c>
      <c r="Q1268" s="20">
        <f t="shared" si="486"/>
        <v>0</v>
      </c>
      <c r="R1268" s="13">
        <f t="shared" si="514"/>
        <v>0</v>
      </c>
      <c r="S1268" s="4" t="str">
        <f t="shared" si="515"/>
        <v>A+J=</v>
      </c>
      <c r="T1268" s="34">
        <f t="shared" si="516"/>
        <v>45383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>
        <f t="shared" si="484"/>
        <v>45318</v>
      </c>
      <c r="B1269" s="69">
        <f t="shared" ca="1" si="502"/>
        <v>1698.877158</v>
      </c>
      <c r="C1269" s="6">
        <f t="shared" si="503"/>
        <v>1000</v>
      </c>
      <c r="D1269" s="12">
        <f ca="1">IF(A1269&lt;$B$1,VLOOKUP(A1269,[1]DI!$A$4:$B$15000,2,FALSE),0)</f>
        <v>0</v>
      </c>
      <c r="E1269" s="13">
        <f t="shared" ca="1" si="504"/>
        <v>1</v>
      </c>
      <c r="F1269" s="13">
        <f ca="1">(TRUNC(PRODUCT($E$12:$E1268),16))</f>
        <v>1.34715508877374</v>
      </c>
      <c r="G1269" s="13">
        <f t="shared" si="505"/>
        <v>1</v>
      </c>
      <c r="H1269" s="13">
        <f t="shared" ca="1" si="506"/>
        <v>1.34715509</v>
      </c>
      <c r="I1269" s="12">
        <f t="shared" si="485"/>
        <v>7.0000000000000007E-2</v>
      </c>
      <c r="J1269" s="34">
        <f t="shared" si="507"/>
        <v>44061</v>
      </c>
      <c r="K1269" s="2">
        <f t="shared" si="508"/>
        <v>863</v>
      </c>
      <c r="L1269" s="17">
        <f t="shared" si="509"/>
        <v>864</v>
      </c>
      <c r="M1269" s="11">
        <f t="shared" si="510"/>
        <v>1.2610850600000001</v>
      </c>
      <c r="N1269" s="11">
        <f t="shared" ca="1" si="511"/>
        <v>1.6988771579999999</v>
      </c>
      <c r="O1269" s="17">
        <f t="shared" si="512"/>
        <v>0</v>
      </c>
      <c r="P1269" s="13">
        <f t="shared" ca="1" si="513"/>
        <v>698.87715800000001</v>
      </c>
      <c r="Q1269" s="20">
        <f t="shared" si="486"/>
        <v>0</v>
      </c>
      <c r="R1269" s="13">
        <f t="shared" si="514"/>
        <v>0</v>
      </c>
      <c r="S1269" s="4" t="str">
        <f t="shared" si="515"/>
        <v>A+J=</v>
      </c>
      <c r="T1269" s="34">
        <f t="shared" si="516"/>
        <v>45383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>
        <f t="shared" si="484"/>
        <v>45319</v>
      </c>
      <c r="B1270" s="69">
        <f t="shared" ca="1" si="502"/>
        <v>1698.877158</v>
      </c>
      <c r="C1270" s="6">
        <f t="shared" si="503"/>
        <v>1000</v>
      </c>
      <c r="D1270" s="12">
        <f ca="1">IF(A1270&lt;$B$1,VLOOKUP(A1270,[1]DI!$A$4:$B$15000,2,FALSE),0)</f>
        <v>0</v>
      </c>
      <c r="E1270" s="13">
        <f t="shared" ca="1" si="504"/>
        <v>1</v>
      </c>
      <c r="F1270" s="13">
        <f ca="1">(TRUNC(PRODUCT($E$12:$E1269),16))</f>
        <v>1.34715508877374</v>
      </c>
      <c r="G1270" s="13">
        <f t="shared" si="505"/>
        <v>1</v>
      </c>
      <c r="H1270" s="13">
        <f t="shared" ca="1" si="506"/>
        <v>1.34715509</v>
      </c>
      <c r="I1270" s="12">
        <f t="shared" si="485"/>
        <v>7.0000000000000007E-2</v>
      </c>
      <c r="J1270" s="34">
        <f t="shared" si="507"/>
        <v>44061</v>
      </c>
      <c r="K1270" s="2">
        <f t="shared" si="508"/>
        <v>863</v>
      </c>
      <c r="L1270" s="17">
        <f t="shared" si="509"/>
        <v>864</v>
      </c>
      <c r="M1270" s="11">
        <f t="shared" si="510"/>
        <v>1.2610850600000001</v>
      </c>
      <c r="N1270" s="11">
        <f t="shared" ca="1" si="511"/>
        <v>1.6988771579999999</v>
      </c>
      <c r="O1270" s="17">
        <f t="shared" si="512"/>
        <v>0</v>
      </c>
      <c r="P1270" s="13">
        <f t="shared" ca="1" si="513"/>
        <v>698.87715800000001</v>
      </c>
      <c r="Q1270" s="20">
        <f t="shared" si="486"/>
        <v>0</v>
      </c>
      <c r="R1270" s="13">
        <f t="shared" si="514"/>
        <v>0</v>
      </c>
      <c r="S1270" s="4" t="str">
        <f t="shared" si="515"/>
        <v>A+J=</v>
      </c>
      <c r="T1270" s="34">
        <f t="shared" si="516"/>
        <v>45383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>
        <f t="shared" si="484"/>
        <v>45320</v>
      </c>
      <c r="B1271" s="69">
        <f t="shared" ca="1" si="502"/>
        <v>1698.877158</v>
      </c>
      <c r="C1271" s="6">
        <f t="shared" si="503"/>
        <v>1000</v>
      </c>
      <c r="D1271" s="12">
        <f ca="1">IF(A1271&lt;$B$1,VLOOKUP(A1271,[1]DI!$A$4:$B$15000,2,FALSE),0)</f>
        <v>0.11650000000000001</v>
      </c>
      <c r="E1271" s="13">
        <f t="shared" ca="1" si="504"/>
        <v>1.0004373900000001</v>
      </c>
      <c r="F1271" s="13">
        <f ca="1">(TRUNC(PRODUCT($E$12:$E1270),16))</f>
        <v>1.34715508877374</v>
      </c>
      <c r="G1271" s="13">
        <f t="shared" si="505"/>
        <v>1</v>
      </c>
      <c r="H1271" s="13">
        <f t="shared" ca="1" si="506"/>
        <v>1.34715509</v>
      </c>
      <c r="I1271" s="12">
        <f t="shared" si="485"/>
        <v>7.0000000000000007E-2</v>
      </c>
      <c r="J1271" s="34">
        <f t="shared" si="507"/>
        <v>44061</v>
      </c>
      <c r="K1271" s="2">
        <f t="shared" si="508"/>
        <v>864</v>
      </c>
      <c r="L1271" s="17">
        <f t="shared" si="509"/>
        <v>864</v>
      </c>
      <c r="M1271" s="11">
        <f t="shared" si="510"/>
        <v>1.2610850600000001</v>
      </c>
      <c r="N1271" s="11">
        <f t="shared" ca="1" si="511"/>
        <v>1.6988771579999999</v>
      </c>
      <c r="O1271" s="17">
        <f t="shared" si="512"/>
        <v>0</v>
      </c>
      <c r="P1271" s="13">
        <f t="shared" ca="1" si="513"/>
        <v>698.87715800000001</v>
      </c>
      <c r="Q1271" s="20">
        <f t="shared" si="486"/>
        <v>0</v>
      </c>
      <c r="R1271" s="13">
        <f t="shared" si="514"/>
        <v>0</v>
      </c>
      <c r="S1271" s="4" t="str">
        <f t="shared" si="515"/>
        <v>A+J=</v>
      </c>
      <c r="T1271" s="34">
        <f t="shared" si="516"/>
        <v>45383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>
        <f t="shared" si="484"/>
        <v>45321</v>
      </c>
      <c r="B1272" s="69">
        <f t="shared" ca="1" si="502"/>
        <v>1700.076613</v>
      </c>
      <c r="C1272" s="6">
        <f t="shared" si="503"/>
        <v>1000</v>
      </c>
      <c r="D1272" s="12">
        <f ca="1">IF(A1272&lt;$B$1,VLOOKUP(A1272,[1]DI!$A$4:$B$15000,2,FALSE),0)</f>
        <v>0.11650000000000001</v>
      </c>
      <c r="E1272" s="13">
        <f t="shared" ca="1" si="504"/>
        <v>1.0004373900000001</v>
      </c>
      <c r="F1272" s="13">
        <f ca="1">(TRUNC(PRODUCT($E$12:$E1271),16))</f>
        <v>1.34774432093802</v>
      </c>
      <c r="G1272" s="13">
        <f t="shared" si="505"/>
        <v>1</v>
      </c>
      <c r="H1272" s="13">
        <f t="shared" ca="1" si="506"/>
        <v>1.3477443200000001</v>
      </c>
      <c r="I1272" s="12">
        <f t="shared" si="485"/>
        <v>7.0000000000000007E-2</v>
      </c>
      <c r="J1272" s="34">
        <f t="shared" si="507"/>
        <v>44061</v>
      </c>
      <c r="K1272" s="2">
        <f t="shared" si="508"/>
        <v>865</v>
      </c>
      <c r="L1272" s="17">
        <f t="shared" si="509"/>
        <v>865</v>
      </c>
      <c r="M1272" s="11">
        <f t="shared" si="510"/>
        <v>1.26142369</v>
      </c>
      <c r="N1272" s="11">
        <f t="shared" ca="1" si="511"/>
        <v>1.700076613</v>
      </c>
      <c r="O1272" s="17">
        <f t="shared" si="512"/>
        <v>0</v>
      </c>
      <c r="P1272" s="13">
        <f t="shared" ca="1" si="513"/>
        <v>700.07661299999995</v>
      </c>
      <c r="Q1272" s="20">
        <f t="shared" si="486"/>
        <v>0</v>
      </c>
      <c r="R1272" s="13">
        <f t="shared" si="514"/>
        <v>0</v>
      </c>
      <c r="S1272" s="4" t="str">
        <f t="shared" si="515"/>
        <v>A+J=</v>
      </c>
      <c r="T1272" s="34">
        <f t="shared" si="516"/>
        <v>45383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>
        <f t="shared" si="484"/>
        <v>45322</v>
      </c>
      <c r="B1273" s="69">
        <f t="shared" ca="1" si="502"/>
        <v>1701.2769189999999</v>
      </c>
      <c r="C1273" s="6">
        <f t="shared" si="503"/>
        <v>1000</v>
      </c>
      <c r="D1273" s="12">
        <f ca="1">IF(A1273&lt;$B$1,VLOOKUP(A1273,[1]DI!$A$4:$B$15000,2,FALSE),0)</f>
        <v>0.11650000000000001</v>
      </c>
      <c r="E1273" s="13">
        <f t="shared" ca="1" si="504"/>
        <v>1.0004373900000001</v>
      </c>
      <c r="F1273" s="13">
        <f ca="1">(TRUNC(PRODUCT($E$12:$E1272),16))</f>
        <v>1.3483338108265499</v>
      </c>
      <c r="G1273" s="13">
        <f t="shared" si="505"/>
        <v>1</v>
      </c>
      <c r="H1273" s="13">
        <f t="shared" ca="1" si="506"/>
        <v>1.34833381</v>
      </c>
      <c r="I1273" s="12">
        <f t="shared" si="485"/>
        <v>7.0000000000000007E-2</v>
      </c>
      <c r="J1273" s="34">
        <f t="shared" si="507"/>
        <v>44061</v>
      </c>
      <c r="K1273" s="2">
        <f t="shared" si="508"/>
        <v>866</v>
      </c>
      <c r="L1273" s="17">
        <f t="shared" si="509"/>
        <v>866</v>
      </c>
      <c r="M1273" s="11">
        <f t="shared" si="510"/>
        <v>1.2617624110000001</v>
      </c>
      <c r="N1273" s="11">
        <f t="shared" ca="1" si="511"/>
        <v>1.7012769190000001</v>
      </c>
      <c r="O1273" s="17">
        <f t="shared" si="512"/>
        <v>0</v>
      </c>
      <c r="P1273" s="13">
        <f t="shared" ca="1" si="513"/>
        <v>701.27691900000002</v>
      </c>
      <c r="Q1273" s="20">
        <f t="shared" si="486"/>
        <v>0</v>
      </c>
      <c r="R1273" s="13">
        <f t="shared" si="514"/>
        <v>0</v>
      </c>
      <c r="S1273" s="4" t="str">
        <f t="shared" si="515"/>
        <v>A+J=</v>
      </c>
      <c r="T1273" s="34">
        <f t="shared" si="516"/>
        <v>45383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>
        <f t="shared" si="484"/>
        <v>45323</v>
      </c>
      <c r="B1274" s="69">
        <f t="shared" ca="1" si="502"/>
        <v>1702.478075</v>
      </c>
      <c r="C1274" s="6">
        <f t="shared" si="503"/>
        <v>1000</v>
      </c>
      <c r="D1274" s="12">
        <f ca="1">IF(A1274&lt;$B$1,VLOOKUP(A1274,[1]DI!$A$4:$B$15000,2,FALSE),0)</f>
        <v>0.1115</v>
      </c>
      <c r="E1274" s="13">
        <f t="shared" ca="1" si="504"/>
        <v>1.00041957</v>
      </c>
      <c r="F1274" s="13">
        <f ca="1">(TRUNC(PRODUCT($E$12:$E1273),16))</f>
        <v>1.34892355855207</v>
      </c>
      <c r="G1274" s="13">
        <f t="shared" si="505"/>
        <v>1</v>
      </c>
      <c r="H1274" s="13">
        <f t="shared" ca="1" si="506"/>
        <v>1.34892356</v>
      </c>
      <c r="I1274" s="12">
        <f t="shared" si="485"/>
        <v>7.0000000000000007E-2</v>
      </c>
      <c r="J1274" s="34">
        <f t="shared" si="507"/>
        <v>44061</v>
      </c>
      <c r="K1274" s="2">
        <f t="shared" si="508"/>
        <v>867</v>
      </c>
      <c r="L1274" s="17">
        <f t="shared" si="509"/>
        <v>867</v>
      </c>
      <c r="M1274" s="11">
        <f t="shared" si="510"/>
        <v>1.2621012229999999</v>
      </c>
      <c r="N1274" s="11">
        <f t="shared" ca="1" si="511"/>
        <v>1.7024780749999999</v>
      </c>
      <c r="O1274" s="17">
        <f t="shared" si="512"/>
        <v>0</v>
      </c>
      <c r="P1274" s="13">
        <f t="shared" ca="1" si="513"/>
        <v>702.47807499999999</v>
      </c>
      <c r="Q1274" s="20">
        <f t="shared" si="486"/>
        <v>0</v>
      </c>
      <c r="R1274" s="13">
        <f t="shared" si="514"/>
        <v>0</v>
      </c>
      <c r="S1274" s="4" t="str">
        <f t="shared" si="515"/>
        <v>A+J=</v>
      </c>
      <c r="T1274" s="34">
        <f t="shared" si="516"/>
        <v>45383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>
        <f t="shared" si="484"/>
        <v>45324</v>
      </c>
      <c r="B1275" s="69">
        <f t="shared" ca="1" si="502"/>
        <v>1703.6497319999999</v>
      </c>
      <c r="C1275" s="6">
        <f t="shared" si="503"/>
        <v>1000</v>
      </c>
      <c r="D1275" s="12">
        <f ca="1">IF(A1275&lt;$B$1,VLOOKUP(A1275,[1]DI!$A$4:$B$15000,2,FALSE),0)</f>
        <v>0.1115</v>
      </c>
      <c r="E1275" s="13">
        <f t="shared" ca="1" si="504"/>
        <v>1.00041957</v>
      </c>
      <c r="F1275" s="13">
        <f ca="1">(TRUNC(PRODUCT($E$12:$E1274),16))</f>
        <v>1.3494895264095299</v>
      </c>
      <c r="G1275" s="13">
        <f t="shared" si="505"/>
        <v>1</v>
      </c>
      <c r="H1275" s="13">
        <f t="shared" ca="1" si="506"/>
        <v>1.34948953</v>
      </c>
      <c r="I1275" s="12">
        <f t="shared" si="485"/>
        <v>7.0000000000000007E-2</v>
      </c>
      <c r="J1275" s="34">
        <f t="shared" si="507"/>
        <v>44061</v>
      </c>
      <c r="K1275" s="2">
        <f t="shared" si="508"/>
        <v>868</v>
      </c>
      <c r="L1275" s="17">
        <f t="shared" si="509"/>
        <v>868</v>
      </c>
      <c r="M1275" s="11">
        <f t="shared" si="510"/>
        <v>1.262440126</v>
      </c>
      <c r="N1275" s="11">
        <f t="shared" ca="1" si="511"/>
        <v>1.7036497319999999</v>
      </c>
      <c r="O1275" s="17">
        <f t="shared" si="512"/>
        <v>0</v>
      </c>
      <c r="P1275" s="13">
        <f t="shared" ca="1" si="513"/>
        <v>703.64973199999997</v>
      </c>
      <c r="Q1275" s="20">
        <f t="shared" si="486"/>
        <v>0</v>
      </c>
      <c r="R1275" s="13">
        <f t="shared" si="514"/>
        <v>0</v>
      </c>
      <c r="S1275" s="4" t="str">
        <f t="shared" si="515"/>
        <v>A+J=</v>
      </c>
      <c r="T1275" s="34">
        <f t="shared" si="516"/>
        <v>45383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>
        <f t="shared" si="484"/>
        <v>45325</v>
      </c>
      <c r="B1276" s="69">
        <f t="shared" ca="1" si="502"/>
        <v>1704.822187</v>
      </c>
      <c r="C1276" s="6">
        <f t="shared" si="503"/>
        <v>1000</v>
      </c>
      <c r="D1276" s="12">
        <f ca="1">IF(A1276&lt;$B$1,VLOOKUP(A1276,[1]DI!$A$4:$B$15000,2,FALSE),0)</f>
        <v>0</v>
      </c>
      <c r="E1276" s="13">
        <f t="shared" ca="1" si="504"/>
        <v>1</v>
      </c>
      <c r="F1276" s="13">
        <f ca="1">(TRUNC(PRODUCT($E$12:$E1275),16))</f>
        <v>1.35005573173013</v>
      </c>
      <c r="G1276" s="13">
        <f t="shared" si="505"/>
        <v>1</v>
      </c>
      <c r="H1276" s="13">
        <f t="shared" ca="1" si="506"/>
        <v>1.35005573</v>
      </c>
      <c r="I1276" s="12">
        <f t="shared" si="485"/>
        <v>7.0000000000000007E-2</v>
      </c>
      <c r="J1276" s="34">
        <f t="shared" si="507"/>
        <v>44061</v>
      </c>
      <c r="K1276" s="2">
        <f t="shared" si="508"/>
        <v>868</v>
      </c>
      <c r="L1276" s="17">
        <f t="shared" si="509"/>
        <v>869</v>
      </c>
      <c r="M1276" s="11">
        <f t="shared" si="510"/>
        <v>1.26277912</v>
      </c>
      <c r="N1276" s="11">
        <f t="shared" ca="1" si="511"/>
        <v>1.704822187</v>
      </c>
      <c r="O1276" s="17">
        <f t="shared" si="512"/>
        <v>0</v>
      </c>
      <c r="P1276" s="13">
        <f t="shared" ca="1" si="513"/>
        <v>704.82218699999999</v>
      </c>
      <c r="Q1276" s="20">
        <f t="shared" si="486"/>
        <v>0</v>
      </c>
      <c r="R1276" s="13">
        <f t="shared" si="514"/>
        <v>0</v>
      </c>
      <c r="S1276" s="4" t="str">
        <f t="shared" si="515"/>
        <v>A+J=</v>
      </c>
      <c r="T1276" s="34">
        <f t="shared" si="516"/>
        <v>45383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>
        <f t="shared" si="484"/>
        <v>45326</v>
      </c>
      <c r="B1277" s="69">
        <f t="shared" ca="1" si="502"/>
        <v>1704.822187</v>
      </c>
      <c r="C1277" s="6">
        <f t="shared" si="503"/>
        <v>1000</v>
      </c>
      <c r="D1277" s="12">
        <f ca="1">IF(A1277&lt;$B$1,VLOOKUP(A1277,[1]DI!$A$4:$B$15000,2,FALSE),0)</f>
        <v>0</v>
      </c>
      <c r="E1277" s="13">
        <f t="shared" ca="1" si="504"/>
        <v>1</v>
      </c>
      <c r="F1277" s="13">
        <f ca="1">(TRUNC(PRODUCT($E$12:$E1276),16))</f>
        <v>1.35005573173013</v>
      </c>
      <c r="G1277" s="13">
        <f t="shared" si="505"/>
        <v>1</v>
      </c>
      <c r="H1277" s="13">
        <f t="shared" ca="1" si="506"/>
        <v>1.35005573</v>
      </c>
      <c r="I1277" s="12">
        <f t="shared" si="485"/>
        <v>7.0000000000000007E-2</v>
      </c>
      <c r="J1277" s="34">
        <f t="shared" si="507"/>
        <v>44061</v>
      </c>
      <c r="K1277" s="2">
        <f t="shared" si="508"/>
        <v>868</v>
      </c>
      <c r="L1277" s="17">
        <f t="shared" si="509"/>
        <v>869</v>
      </c>
      <c r="M1277" s="11">
        <f t="shared" si="510"/>
        <v>1.26277912</v>
      </c>
      <c r="N1277" s="11">
        <f t="shared" ca="1" si="511"/>
        <v>1.704822187</v>
      </c>
      <c r="O1277" s="17">
        <f t="shared" si="512"/>
        <v>0</v>
      </c>
      <c r="P1277" s="13">
        <f t="shared" ca="1" si="513"/>
        <v>704.82218699999999</v>
      </c>
      <c r="Q1277" s="20">
        <f t="shared" si="486"/>
        <v>0</v>
      </c>
      <c r="R1277" s="13">
        <f t="shared" si="514"/>
        <v>0</v>
      </c>
      <c r="S1277" s="4" t="str">
        <f t="shared" si="515"/>
        <v>A+J=</v>
      </c>
      <c r="T1277" s="34">
        <f t="shared" si="516"/>
        <v>45383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>
        <f t="shared" si="484"/>
        <v>45327</v>
      </c>
      <c r="B1278" s="69">
        <f t="shared" ca="1" si="502"/>
        <v>1704.822187</v>
      </c>
      <c r="C1278" s="6">
        <f t="shared" si="503"/>
        <v>1000</v>
      </c>
      <c r="D1278" s="12">
        <f ca="1">IF(A1278&lt;$B$1,VLOOKUP(A1278,[1]DI!$A$4:$B$15000,2,FALSE),0)</f>
        <v>0.1115</v>
      </c>
      <c r="E1278" s="13">
        <f t="shared" ca="1" si="504"/>
        <v>1.00041957</v>
      </c>
      <c r="F1278" s="13">
        <f ca="1">(TRUNC(PRODUCT($E$12:$E1277),16))</f>
        <v>1.35005573173013</v>
      </c>
      <c r="G1278" s="13">
        <f t="shared" si="505"/>
        <v>1</v>
      </c>
      <c r="H1278" s="13">
        <f t="shared" ca="1" si="506"/>
        <v>1.35005573</v>
      </c>
      <c r="I1278" s="12">
        <f t="shared" si="485"/>
        <v>7.0000000000000007E-2</v>
      </c>
      <c r="J1278" s="34">
        <f t="shared" si="507"/>
        <v>44061</v>
      </c>
      <c r="K1278" s="2">
        <f t="shared" si="508"/>
        <v>869</v>
      </c>
      <c r="L1278" s="17">
        <f t="shared" si="509"/>
        <v>869</v>
      </c>
      <c r="M1278" s="11">
        <f t="shared" si="510"/>
        <v>1.26277912</v>
      </c>
      <c r="N1278" s="11">
        <f t="shared" ca="1" si="511"/>
        <v>1.704822187</v>
      </c>
      <c r="O1278" s="17">
        <f t="shared" si="512"/>
        <v>0</v>
      </c>
      <c r="P1278" s="13">
        <f t="shared" ca="1" si="513"/>
        <v>704.82218699999999</v>
      </c>
      <c r="Q1278" s="20">
        <f t="shared" si="486"/>
        <v>0</v>
      </c>
      <c r="R1278" s="13">
        <f t="shared" si="514"/>
        <v>0</v>
      </c>
      <c r="S1278" s="4" t="str">
        <f t="shared" si="515"/>
        <v>A+J=</v>
      </c>
      <c r="T1278" s="34">
        <f t="shared" si="516"/>
        <v>45383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>
        <f t="shared" si="484"/>
        <v>45328</v>
      </c>
      <c r="B1279" s="69">
        <f t="shared" ca="1" si="502"/>
        <v>1705.995451</v>
      </c>
      <c r="C1279" s="6">
        <f t="shared" si="503"/>
        <v>1000</v>
      </c>
      <c r="D1279" s="12">
        <f ca="1">IF(A1279&lt;$B$1,VLOOKUP(A1279,[1]DI!$A$4:$B$15000,2,FALSE),0)</f>
        <v>0.1115</v>
      </c>
      <c r="E1279" s="13">
        <f t="shared" ca="1" si="504"/>
        <v>1.00041957</v>
      </c>
      <c r="F1279" s="13">
        <f ca="1">(TRUNC(PRODUCT($E$12:$E1278),16))</f>
        <v>1.3506221746134901</v>
      </c>
      <c r="G1279" s="13">
        <f t="shared" si="505"/>
        <v>1</v>
      </c>
      <c r="H1279" s="13">
        <f t="shared" ca="1" si="506"/>
        <v>1.3506221700000001</v>
      </c>
      <c r="I1279" s="12">
        <f t="shared" si="485"/>
        <v>7.0000000000000007E-2</v>
      </c>
      <c r="J1279" s="34">
        <f t="shared" si="507"/>
        <v>44061</v>
      </c>
      <c r="K1279" s="2">
        <f t="shared" si="508"/>
        <v>870</v>
      </c>
      <c r="L1279" s="17">
        <f t="shared" si="509"/>
        <v>870</v>
      </c>
      <c r="M1279" s="11">
        <f t="shared" si="510"/>
        <v>1.263118205</v>
      </c>
      <c r="N1279" s="11">
        <f t="shared" ca="1" si="511"/>
        <v>1.7059954509999999</v>
      </c>
      <c r="O1279" s="17">
        <f t="shared" si="512"/>
        <v>0</v>
      </c>
      <c r="P1279" s="13">
        <f t="shared" ca="1" si="513"/>
        <v>705.995451</v>
      </c>
      <c r="Q1279" s="20">
        <f t="shared" si="486"/>
        <v>0</v>
      </c>
      <c r="R1279" s="13">
        <f t="shared" si="514"/>
        <v>0</v>
      </c>
      <c r="S1279" s="4" t="str">
        <f t="shared" si="515"/>
        <v>A+J=</v>
      </c>
      <c r="T1279" s="34">
        <f t="shared" si="516"/>
        <v>45383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>
        <f t="shared" si="484"/>
        <v>45329</v>
      </c>
      <c r="B1280" s="69">
        <f t="shared" ca="1" si="502"/>
        <v>1707.169537</v>
      </c>
      <c r="C1280" s="6">
        <f t="shared" si="503"/>
        <v>1000</v>
      </c>
      <c r="D1280" s="12">
        <f ca="1">IF(A1280&lt;$B$1,VLOOKUP(A1280,[1]DI!$A$4:$B$15000,2,FALSE),0)</f>
        <v>0.1115</v>
      </c>
      <c r="E1280" s="13">
        <f t="shared" ca="1" si="504"/>
        <v>1.00041957</v>
      </c>
      <c r="F1280" s="13">
        <f ca="1">(TRUNC(PRODUCT($E$12:$E1279),16))</f>
        <v>1.3511888551592901</v>
      </c>
      <c r="G1280" s="13">
        <f t="shared" si="505"/>
        <v>1</v>
      </c>
      <c r="H1280" s="13">
        <f t="shared" ca="1" si="506"/>
        <v>1.3511888599999999</v>
      </c>
      <c r="I1280" s="12">
        <f t="shared" si="485"/>
        <v>7.0000000000000007E-2</v>
      </c>
      <c r="J1280" s="34">
        <f t="shared" si="507"/>
        <v>44061</v>
      </c>
      <c r="K1280" s="2">
        <f t="shared" si="508"/>
        <v>871</v>
      </c>
      <c r="L1280" s="17">
        <f t="shared" si="509"/>
        <v>871</v>
      </c>
      <c r="M1280" s="11">
        <f t="shared" si="510"/>
        <v>1.26345738</v>
      </c>
      <c r="N1280" s="11">
        <f t="shared" ca="1" si="511"/>
        <v>1.707169537</v>
      </c>
      <c r="O1280" s="17">
        <f t="shared" si="512"/>
        <v>0</v>
      </c>
      <c r="P1280" s="13">
        <f t="shared" ca="1" si="513"/>
        <v>707.16953699999999</v>
      </c>
      <c r="Q1280" s="20">
        <f t="shared" si="486"/>
        <v>0</v>
      </c>
      <c r="R1280" s="13">
        <f t="shared" si="514"/>
        <v>0</v>
      </c>
      <c r="S1280" s="4" t="str">
        <f t="shared" si="515"/>
        <v>A+J=</v>
      </c>
      <c r="T1280" s="34">
        <f t="shared" si="516"/>
        <v>45383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>
        <f t="shared" si="484"/>
        <v>45330</v>
      </c>
      <c r="B1281" s="69">
        <f t="shared" ca="1" si="502"/>
        <v>1708.344411</v>
      </c>
      <c r="C1281" s="6">
        <f t="shared" si="503"/>
        <v>1000</v>
      </c>
      <c r="D1281" s="12">
        <f ca="1">IF(A1281&lt;$B$1,VLOOKUP(A1281,[1]DI!$A$4:$B$15000,2,FALSE),0)</f>
        <v>0.1115</v>
      </c>
      <c r="E1281" s="13">
        <f t="shared" ca="1" si="504"/>
        <v>1.00041957</v>
      </c>
      <c r="F1281" s="13">
        <f ca="1">(TRUNC(PRODUCT($E$12:$E1280),16))</f>
        <v>1.3517557734672501</v>
      </c>
      <c r="G1281" s="13">
        <f t="shared" si="505"/>
        <v>1</v>
      </c>
      <c r="H1281" s="13">
        <f t="shared" ca="1" si="506"/>
        <v>1.35175577</v>
      </c>
      <c r="I1281" s="12">
        <f t="shared" si="485"/>
        <v>7.0000000000000007E-2</v>
      </c>
      <c r="J1281" s="34">
        <f t="shared" si="507"/>
        <v>44061</v>
      </c>
      <c r="K1281" s="2">
        <f t="shared" si="508"/>
        <v>872</v>
      </c>
      <c r="L1281" s="17">
        <f t="shared" si="509"/>
        <v>872</v>
      </c>
      <c r="M1281" s="11">
        <f t="shared" si="510"/>
        <v>1.263796648</v>
      </c>
      <c r="N1281" s="11">
        <f t="shared" ca="1" si="511"/>
        <v>1.7083444109999999</v>
      </c>
      <c r="O1281" s="17">
        <f t="shared" si="512"/>
        <v>0</v>
      </c>
      <c r="P1281" s="13">
        <f t="shared" ca="1" si="513"/>
        <v>708.34441100000004</v>
      </c>
      <c r="Q1281" s="20">
        <f t="shared" si="486"/>
        <v>0</v>
      </c>
      <c r="R1281" s="13">
        <f t="shared" si="514"/>
        <v>0</v>
      </c>
      <c r="S1281" s="4" t="str">
        <f t="shared" si="515"/>
        <v>A+J=</v>
      </c>
      <c r="T1281" s="34">
        <f t="shared" si="516"/>
        <v>45383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>
        <f t="shared" si="484"/>
        <v>45331</v>
      </c>
      <c r="B1282" s="69">
        <f t="shared" ca="1" si="502"/>
        <v>1709.5201080000002</v>
      </c>
      <c r="C1282" s="6">
        <f t="shared" si="503"/>
        <v>1000</v>
      </c>
      <c r="D1282" s="12">
        <f ca="1">IF(A1282&lt;$B$1,VLOOKUP(A1282,[1]DI!$A$4:$B$15000,2,FALSE),0)</f>
        <v>0.1115</v>
      </c>
      <c r="E1282" s="13">
        <f t="shared" ca="1" si="504"/>
        <v>1.00041957</v>
      </c>
      <c r="F1282" s="13">
        <f ca="1">(TRUNC(PRODUCT($E$12:$E1281),16))</f>
        <v>1.35232292963713</v>
      </c>
      <c r="G1282" s="13">
        <f t="shared" si="505"/>
        <v>1</v>
      </c>
      <c r="H1282" s="13">
        <f t="shared" ca="1" si="506"/>
        <v>1.3523229299999999</v>
      </c>
      <c r="I1282" s="12">
        <f t="shared" si="485"/>
        <v>7.0000000000000007E-2</v>
      </c>
      <c r="J1282" s="34">
        <f t="shared" si="507"/>
        <v>44061</v>
      </c>
      <c r="K1282" s="2">
        <f t="shared" si="508"/>
        <v>873</v>
      </c>
      <c r="L1282" s="17">
        <f t="shared" si="509"/>
        <v>873</v>
      </c>
      <c r="M1282" s="11">
        <f t="shared" si="510"/>
        <v>1.264136006</v>
      </c>
      <c r="N1282" s="11">
        <f t="shared" ca="1" si="511"/>
        <v>1.709520108</v>
      </c>
      <c r="O1282" s="17">
        <f t="shared" si="512"/>
        <v>0</v>
      </c>
      <c r="P1282" s="13">
        <f t="shared" ca="1" si="513"/>
        <v>709.52010800000005</v>
      </c>
      <c r="Q1282" s="20">
        <f t="shared" si="486"/>
        <v>0</v>
      </c>
      <c r="R1282" s="13">
        <f t="shared" si="514"/>
        <v>0</v>
      </c>
      <c r="S1282" s="4" t="str">
        <f t="shared" si="515"/>
        <v>A+J=</v>
      </c>
      <c r="T1282" s="34">
        <f t="shared" si="516"/>
        <v>45383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>
        <f t="shared" si="484"/>
        <v>45332</v>
      </c>
      <c r="B1283" s="69">
        <f t="shared" ca="1" si="502"/>
        <v>1710.6966029999999</v>
      </c>
      <c r="C1283" s="6">
        <f t="shared" si="503"/>
        <v>1000</v>
      </c>
      <c r="D1283" s="12">
        <f ca="1">IF(A1283&lt;$B$1,VLOOKUP(A1283,[1]DI!$A$4:$B$15000,2,FALSE),0)</f>
        <v>0</v>
      </c>
      <c r="E1283" s="13">
        <f t="shared" ca="1" si="504"/>
        <v>1</v>
      </c>
      <c r="F1283" s="13">
        <f ca="1">(TRUNC(PRODUCT($E$12:$E1282),16))</f>
        <v>1.35289032376871</v>
      </c>
      <c r="G1283" s="13">
        <f t="shared" si="505"/>
        <v>1</v>
      </c>
      <c r="H1283" s="13">
        <f t="shared" ca="1" si="506"/>
        <v>1.35289032</v>
      </c>
      <c r="I1283" s="12">
        <f t="shared" si="485"/>
        <v>7.0000000000000007E-2</v>
      </c>
      <c r="J1283" s="34">
        <f t="shared" si="507"/>
        <v>44061</v>
      </c>
      <c r="K1283" s="2">
        <f t="shared" si="508"/>
        <v>873</v>
      </c>
      <c r="L1283" s="17">
        <f t="shared" si="509"/>
        <v>874</v>
      </c>
      <c r="M1283" s="11">
        <f t="shared" si="510"/>
        <v>1.2644754549999999</v>
      </c>
      <c r="N1283" s="11">
        <f t="shared" ca="1" si="511"/>
        <v>1.7106966029999999</v>
      </c>
      <c r="O1283" s="17">
        <f t="shared" si="512"/>
        <v>0</v>
      </c>
      <c r="P1283" s="13">
        <f t="shared" ca="1" si="513"/>
        <v>710.69660299999998</v>
      </c>
      <c r="Q1283" s="20">
        <f t="shared" si="486"/>
        <v>0</v>
      </c>
      <c r="R1283" s="13">
        <f t="shared" si="514"/>
        <v>0</v>
      </c>
      <c r="S1283" s="4" t="str">
        <f t="shared" si="515"/>
        <v>A+J=</v>
      </c>
      <c r="T1283" s="34">
        <f t="shared" si="516"/>
        <v>45383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>
        <f t="shared" si="484"/>
        <v>45333</v>
      </c>
      <c r="B1284" s="69">
        <f t="shared" ca="1" si="502"/>
        <v>1710.6966029999999</v>
      </c>
      <c r="C1284" s="6">
        <f t="shared" si="503"/>
        <v>1000</v>
      </c>
      <c r="D1284" s="12">
        <f ca="1">IF(A1284&lt;$B$1,VLOOKUP(A1284,[1]DI!$A$4:$B$15000,2,FALSE),0)</f>
        <v>0</v>
      </c>
      <c r="E1284" s="13">
        <f t="shared" ca="1" si="504"/>
        <v>1</v>
      </c>
      <c r="F1284" s="13">
        <f ca="1">(TRUNC(PRODUCT($E$12:$E1283),16))</f>
        <v>1.35289032376871</v>
      </c>
      <c r="G1284" s="13">
        <f t="shared" si="505"/>
        <v>1</v>
      </c>
      <c r="H1284" s="13">
        <f t="shared" ca="1" si="506"/>
        <v>1.35289032</v>
      </c>
      <c r="I1284" s="12">
        <f t="shared" si="485"/>
        <v>7.0000000000000007E-2</v>
      </c>
      <c r="J1284" s="34">
        <f t="shared" si="507"/>
        <v>44061</v>
      </c>
      <c r="K1284" s="2">
        <f t="shared" si="508"/>
        <v>873</v>
      </c>
      <c r="L1284" s="17">
        <f t="shared" si="509"/>
        <v>874</v>
      </c>
      <c r="M1284" s="11">
        <f t="shared" si="510"/>
        <v>1.2644754549999999</v>
      </c>
      <c r="N1284" s="11">
        <f t="shared" ca="1" si="511"/>
        <v>1.7106966029999999</v>
      </c>
      <c r="O1284" s="17">
        <f t="shared" si="512"/>
        <v>0</v>
      </c>
      <c r="P1284" s="13">
        <f t="shared" ca="1" si="513"/>
        <v>710.69660299999998</v>
      </c>
      <c r="Q1284" s="20">
        <f t="shared" si="486"/>
        <v>0</v>
      </c>
      <c r="R1284" s="13">
        <f t="shared" si="514"/>
        <v>0</v>
      </c>
      <c r="S1284" s="4" t="str">
        <f t="shared" si="515"/>
        <v>A+J=</v>
      </c>
      <c r="T1284" s="34">
        <f t="shared" si="516"/>
        <v>45383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>
        <f t="shared" si="484"/>
        <v>45334</v>
      </c>
      <c r="B1285" s="69">
        <f t="shared" ca="1" si="502"/>
        <v>1710.6966029999999</v>
      </c>
      <c r="C1285" s="6">
        <f t="shared" si="503"/>
        <v>1000</v>
      </c>
      <c r="D1285" s="12">
        <f ca="1">IF(A1285&lt;$B$1,VLOOKUP(A1285,[1]DI!$A$4:$B$15000,2,FALSE),0)</f>
        <v>0</v>
      </c>
      <c r="E1285" s="13">
        <f t="shared" ca="1" si="504"/>
        <v>1</v>
      </c>
      <c r="F1285" s="13">
        <f ca="1">(TRUNC(PRODUCT($E$12:$E1284),16))</f>
        <v>1.35289032376871</v>
      </c>
      <c r="G1285" s="13">
        <f t="shared" si="505"/>
        <v>1</v>
      </c>
      <c r="H1285" s="13">
        <f t="shared" ca="1" si="506"/>
        <v>1.35289032</v>
      </c>
      <c r="I1285" s="12">
        <f t="shared" si="485"/>
        <v>7.0000000000000007E-2</v>
      </c>
      <c r="J1285" s="34">
        <f t="shared" si="507"/>
        <v>44061</v>
      </c>
      <c r="K1285" s="2">
        <f t="shared" si="508"/>
        <v>873</v>
      </c>
      <c r="L1285" s="17">
        <f t="shared" si="509"/>
        <v>874</v>
      </c>
      <c r="M1285" s="11">
        <f t="shared" si="510"/>
        <v>1.2644754549999999</v>
      </c>
      <c r="N1285" s="11">
        <f t="shared" ca="1" si="511"/>
        <v>1.7106966029999999</v>
      </c>
      <c r="O1285" s="17">
        <f t="shared" si="512"/>
        <v>0</v>
      </c>
      <c r="P1285" s="13">
        <f t="shared" ca="1" si="513"/>
        <v>710.69660299999998</v>
      </c>
      <c r="Q1285" s="20">
        <f t="shared" si="486"/>
        <v>0</v>
      </c>
      <c r="R1285" s="13">
        <f t="shared" si="514"/>
        <v>0</v>
      </c>
      <c r="S1285" s="4" t="str">
        <f t="shared" si="515"/>
        <v>A+J=</v>
      </c>
      <c r="T1285" s="34">
        <f t="shared" si="516"/>
        <v>45383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>
        <f t="shared" si="484"/>
        <v>45335</v>
      </c>
      <c r="B1286" s="69">
        <f t="shared" ca="1" si="502"/>
        <v>1710.6966029999999</v>
      </c>
      <c r="C1286" s="6">
        <f t="shared" si="503"/>
        <v>1000</v>
      </c>
      <c r="D1286" s="12">
        <f ca="1">IF(A1286&lt;$B$1,VLOOKUP(A1286,[1]DI!$A$4:$B$15000,2,FALSE),0)</f>
        <v>0</v>
      </c>
      <c r="E1286" s="13">
        <f t="shared" ca="1" si="504"/>
        <v>1</v>
      </c>
      <c r="F1286" s="13">
        <f ca="1">(TRUNC(PRODUCT($E$12:$E1285),16))</f>
        <v>1.35289032376871</v>
      </c>
      <c r="G1286" s="13">
        <f t="shared" si="505"/>
        <v>1</v>
      </c>
      <c r="H1286" s="13">
        <f t="shared" ca="1" si="506"/>
        <v>1.35289032</v>
      </c>
      <c r="I1286" s="12">
        <f t="shared" si="485"/>
        <v>7.0000000000000007E-2</v>
      </c>
      <c r="J1286" s="34">
        <f t="shared" si="507"/>
        <v>44061</v>
      </c>
      <c r="K1286" s="2">
        <f t="shared" si="508"/>
        <v>873</v>
      </c>
      <c r="L1286" s="17">
        <f t="shared" si="509"/>
        <v>874</v>
      </c>
      <c r="M1286" s="11">
        <f t="shared" si="510"/>
        <v>1.2644754549999999</v>
      </c>
      <c r="N1286" s="11">
        <f t="shared" ca="1" si="511"/>
        <v>1.7106966029999999</v>
      </c>
      <c r="O1286" s="17">
        <f t="shared" si="512"/>
        <v>0</v>
      </c>
      <c r="P1286" s="13">
        <f t="shared" ca="1" si="513"/>
        <v>710.69660299999998</v>
      </c>
      <c r="Q1286" s="20">
        <f t="shared" si="486"/>
        <v>0</v>
      </c>
      <c r="R1286" s="13">
        <f t="shared" si="514"/>
        <v>0</v>
      </c>
      <c r="S1286" s="4" t="str">
        <f t="shared" si="515"/>
        <v>A+J=</v>
      </c>
      <c r="T1286" s="34">
        <f t="shared" si="516"/>
        <v>45383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>
        <f t="shared" si="484"/>
        <v>45336</v>
      </c>
      <c r="B1287" s="69">
        <f t="shared" ca="1" si="502"/>
        <v>1710.6966029999999</v>
      </c>
      <c r="C1287" s="6">
        <f t="shared" si="503"/>
        <v>1000</v>
      </c>
      <c r="D1287" s="12">
        <f ca="1">IF(A1287&lt;$B$1,VLOOKUP(A1287,[1]DI!$A$4:$B$15000,2,FALSE),0)</f>
        <v>0.1115</v>
      </c>
      <c r="E1287" s="13">
        <f t="shared" ca="1" si="504"/>
        <v>1.00041957</v>
      </c>
      <c r="F1287" s="13">
        <f ca="1">(TRUNC(PRODUCT($E$12:$E1286),16))</f>
        <v>1.35289032376871</v>
      </c>
      <c r="G1287" s="13">
        <f t="shared" si="505"/>
        <v>1</v>
      </c>
      <c r="H1287" s="13">
        <f t="shared" ca="1" si="506"/>
        <v>1.35289032</v>
      </c>
      <c r="I1287" s="12">
        <f t="shared" si="485"/>
        <v>7.0000000000000007E-2</v>
      </c>
      <c r="J1287" s="34">
        <f t="shared" si="507"/>
        <v>44061</v>
      </c>
      <c r="K1287" s="2">
        <f t="shared" si="508"/>
        <v>874</v>
      </c>
      <c r="L1287" s="17">
        <f t="shared" si="509"/>
        <v>874</v>
      </c>
      <c r="M1287" s="11">
        <f t="shared" si="510"/>
        <v>1.2644754549999999</v>
      </c>
      <c r="N1287" s="11">
        <f t="shared" ca="1" si="511"/>
        <v>1.7106966029999999</v>
      </c>
      <c r="O1287" s="17">
        <f t="shared" si="512"/>
        <v>0</v>
      </c>
      <c r="P1287" s="13">
        <f t="shared" ca="1" si="513"/>
        <v>710.69660299999998</v>
      </c>
      <c r="Q1287" s="20">
        <f t="shared" si="486"/>
        <v>0</v>
      </c>
      <c r="R1287" s="13">
        <f t="shared" si="514"/>
        <v>0</v>
      </c>
      <c r="S1287" s="4" t="str">
        <f t="shared" si="515"/>
        <v>A+J=</v>
      </c>
      <c r="T1287" s="34">
        <f t="shared" si="516"/>
        <v>45383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>
        <f t="shared" si="484"/>
        <v>45337</v>
      </c>
      <c r="B1288" s="69">
        <f t="shared" ca="1" si="502"/>
        <v>1711.8739230000001</v>
      </c>
      <c r="C1288" s="6">
        <f t="shared" si="503"/>
        <v>1000</v>
      </c>
      <c r="D1288" s="12">
        <f ca="1">IF(A1288&lt;$B$1,VLOOKUP(A1288,[1]DI!$A$4:$B$15000,2,FALSE),0)</f>
        <v>0.1115</v>
      </c>
      <c r="E1288" s="13">
        <f t="shared" ca="1" si="504"/>
        <v>1.00041957</v>
      </c>
      <c r="F1288" s="13">
        <f ca="1">(TRUNC(PRODUCT($E$12:$E1287),16))</f>
        <v>1.35345795596186</v>
      </c>
      <c r="G1288" s="13">
        <f t="shared" si="505"/>
        <v>1</v>
      </c>
      <c r="H1288" s="13">
        <f t="shared" ca="1" si="506"/>
        <v>1.3534579600000001</v>
      </c>
      <c r="I1288" s="12">
        <f t="shared" si="485"/>
        <v>7.0000000000000007E-2</v>
      </c>
      <c r="J1288" s="34">
        <f t="shared" si="507"/>
        <v>44061</v>
      </c>
      <c r="K1288" s="2">
        <f t="shared" si="508"/>
        <v>875</v>
      </c>
      <c r="L1288" s="17">
        <f t="shared" si="509"/>
        <v>875</v>
      </c>
      <c r="M1288" s="11">
        <f t="shared" si="510"/>
        <v>1.2648149950000001</v>
      </c>
      <c r="N1288" s="11">
        <f t="shared" ca="1" si="511"/>
        <v>1.711873923</v>
      </c>
      <c r="O1288" s="17">
        <f t="shared" si="512"/>
        <v>0</v>
      </c>
      <c r="P1288" s="13">
        <f t="shared" ca="1" si="513"/>
        <v>711.87392299999999</v>
      </c>
      <c r="Q1288" s="20">
        <f t="shared" si="486"/>
        <v>0</v>
      </c>
      <c r="R1288" s="13">
        <f t="shared" si="514"/>
        <v>0</v>
      </c>
      <c r="S1288" s="4" t="str">
        <f t="shared" si="515"/>
        <v>A+J=</v>
      </c>
      <c r="T1288" s="34">
        <f t="shared" si="516"/>
        <v>45383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>
        <f t="shared" si="484"/>
        <v>45338</v>
      </c>
      <c r="B1289" s="69">
        <f t="shared" ca="1" si="502"/>
        <v>1713.052044</v>
      </c>
      <c r="C1289" s="6">
        <f t="shared" si="503"/>
        <v>1000</v>
      </c>
      <c r="D1289" s="12">
        <f ca="1">IF(A1289&lt;$B$1,VLOOKUP(A1289,[1]DI!$A$4:$B$15000,2,FALSE),0)</f>
        <v>0.1115</v>
      </c>
      <c r="E1289" s="13">
        <f t="shared" ca="1" si="504"/>
        <v>1.00041957</v>
      </c>
      <c r="F1289" s="13">
        <f ca="1">(TRUNC(PRODUCT($E$12:$E1288),16))</f>
        <v>1.35402582631644</v>
      </c>
      <c r="G1289" s="13">
        <f t="shared" si="505"/>
        <v>1</v>
      </c>
      <c r="H1289" s="13">
        <f t="shared" ca="1" si="506"/>
        <v>1.3540258300000001</v>
      </c>
      <c r="I1289" s="12">
        <f t="shared" si="485"/>
        <v>7.0000000000000007E-2</v>
      </c>
      <c r="J1289" s="34">
        <f t="shared" si="507"/>
        <v>44061</v>
      </c>
      <c r="K1289" s="2">
        <f t="shared" si="508"/>
        <v>876</v>
      </c>
      <c r="L1289" s="17">
        <f t="shared" si="509"/>
        <v>876</v>
      </c>
      <c r="M1289" s="11">
        <f t="shared" si="510"/>
        <v>1.265154627</v>
      </c>
      <c r="N1289" s="11">
        <f t="shared" ca="1" si="511"/>
        <v>1.7130520440000001</v>
      </c>
      <c r="O1289" s="17">
        <f t="shared" si="512"/>
        <v>0</v>
      </c>
      <c r="P1289" s="13">
        <f t="shared" ca="1" si="513"/>
        <v>713.05204400000002</v>
      </c>
      <c r="Q1289" s="20">
        <f t="shared" si="486"/>
        <v>0</v>
      </c>
      <c r="R1289" s="13">
        <f t="shared" si="514"/>
        <v>0</v>
      </c>
      <c r="S1289" s="4" t="str">
        <f t="shared" si="515"/>
        <v>A+J=</v>
      </c>
      <c r="T1289" s="34">
        <f t="shared" si="516"/>
        <v>45383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>
        <f t="shared" si="484"/>
        <v>45339</v>
      </c>
      <c r="B1290" s="69">
        <f t="shared" ca="1" si="502"/>
        <v>1714.230965</v>
      </c>
      <c r="C1290" s="6">
        <f t="shared" si="503"/>
        <v>1000</v>
      </c>
      <c r="D1290" s="12">
        <f ca="1">IF(A1290&lt;$B$1,VLOOKUP(A1290,[1]DI!$A$4:$B$15000,2,FALSE),0)</f>
        <v>0</v>
      </c>
      <c r="E1290" s="13">
        <f t="shared" ca="1" si="504"/>
        <v>1</v>
      </c>
      <c r="F1290" s="13">
        <f ca="1">(TRUNC(PRODUCT($E$12:$E1289),16))</f>
        <v>1.3545939349323901</v>
      </c>
      <c r="G1290" s="13">
        <f t="shared" si="505"/>
        <v>1</v>
      </c>
      <c r="H1290" s="13">
        <f t="shared" ca="1" si="506"/>
        <v>1.3545939300000001</v>
      </c>
      <c r="I1290" s="12">
        <f t="shared" si="485"/>
        <v>7.0000000000000007E-2</v>
      </c>
      <c r="J1290" s="34">
        <f t="shared" si="507"/>
        <v>44061</v>
      </c>
      <c r="K1290" s="2">
        <f t="shared" si="508"/>
        <v>876</v>
      </c>
      <c r="L1290" s="17">
        <f t="shared" si="509"/>
        <v>877</v>
      </c>
      <c r="M1290" s="11">
        <f t="shared" si="510"/>
        <v>1.26549435</v>
      </c>
      <c r="N1290" s="11">
        <f t="shared" ca="1" si="511"/>
        <v>1.7142309650000001</v>
      </c>
      <c r="O1290" s="17">
        <f t="shared" si="512"/>
        <v>0</v>
      </c>
      <c r="P1290" s="13">
        <f t="shared" ca="1" si="513"/>
        <v>714.23096499999997</v>
      </c>
      <c r="Q1290" s="20">
        <f t="shared" si="486"/>
        <v>0</v>
      </c>
      <c r="R1290" s="13">
        <f t="shared" si="514"/>
        <v>0</v>
      </c>
      <c r="S1290" s="4" t="str">
        <f t="shared" si="515"/>
        <v>A+J=</v>
      </c>
      <c r="T1290" s="34">
        <f t="shared" si="516"/>
        <v>45383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>
        <f t="shared" si="484"/>
        <v>45340</v>
      </c>
      <c r="B1291" s="69">
        <f t="shared" ca="1" si="502"/>
        <v>1714.230965</v>
      </c>
      <c r="C1291" s="6">
        <f t="shared" si="503"/>
        <v>1000</v>
      </c>
      <c r="D1291" s="12">
        <f ca="1">IF(A1291&lt;$B$1,VLOOKUP(A1291,[1]DI!$A$4:$B$15000,2,FALSE),0)</f>
        <v>0</v>
      </c>
      <c r="E1291" s="13">
        <f t="shared" ca="1" si="504"/>
        <v>1</v>
      </c>
      <c r="F1291" s="13">
        <f ca="1">(TRUNC(PRODUCT($E$12:$E1290),16))</f>
        <v>1.3545939349323901</v>
      </c>
      <c r="G1291" s="13">
        <f t="shared" si="505"/>
        <v>1</v>
      </c>
      <c r="H1291" s="13">
        <f t="shared" ca="1" si="506"/>
        <v>1.3545939300000001</v>
      </c>
      <c r="I1291" s="12">
        <f t="shared" si="485"/>
        <v>7.0000000000000007E-2</v>
      </c>
      <c r="J1291" s="34">
        <f t="shared" si="507"/>
        <v>44061</v>
      </c>
      <c r="K1291" s="2">
        <f t="shared" si="508"/>
        <v>876</v>
      </c>
      <c r="L1291" s="17">
        <f t="shared" si="509"/>
        <v>877</v>
      </c>
      <c r="M1291" s="11">
        <f t="shared" si="510"/>
        <v>1.26549435</v>
      </c>
      <c r="N1291" s="11">
        <f t="shared" ca="1" si="511"/>
        <v>1.7142309650000001</v>
      </c>
      <c r="O1291" s="17">
        <f t="shared" si="512"/>
        <v>0</v>
      </c>
      <c r="P1291" s="13">
        <f t="shared" ca="1" si="513"/>
        <v>714.23096499999997</v>
      </c>
      <c r="Q1291" s="20">
        <f t="shared" si="486"/>
        <v>0</v>
      </c>
      <c r="R1291" s="13">
        <f t="shared" si="514"/>
        <v>0</v>
      </c>
      <c r="S1291" s="4" t="str">
        <f t="shared" si="515"/>
        <v>A+J=</v>
      </c>
      <c r="T1291" s="34">
        <f t="shared" si="516"/>
        <v>45383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>
        <f t="shared" si="484"/>
        <v>45341</v>
      </c>
      <c r="B1292" s="69">
        <f t="shared" ca="1" si="502"/>
        <v>1714.230965</v>
      </c>
      <c r="C1292" s="6">
        <f t="shared" si="503"/>
        <v>1000</v>
      </c>
      <c r="D1292" s="12">
        <f ca="1">IF(A1292&lt;$B$1,VLOOKUP(A1292,[1]DI!$A$4:$B$15000,2,FALSE),0)</f>
        <v>0.1115</v>
      </c>
      <c r="E1292" s="13">
        <f t="shared" ca="1" si="504"/>
        <v>1.00041957</v>
      </c>
      <c r="F1292" s="13">
        <f ca="1">(TRUNC(PRODUCT($E$12:$E1291),16))</f>
        <v>1.3545939349323901</v>
      </c>
      <c r="G1292" s="13">
        <f t="shared" si="505"/>
        <v>1</v>
      </c>
      <c r="H1292" s="13">
        <f t="shared" ca="1" si="506"/>
        <v>1.3545939300000001</v>
      </c>
      <c r="I1292" s="12">
        <f t="shared" si="485"/>
        <v>7.0000000000000007E-2</v>
      </c>
      <c r="J1292" s="34">
        <f t="shared" si="507"/>
        <v>44061</v>
      </c>
      <c r="K1292" s="2">
        <f t="shared" si="508"/>
        <v>877</v>
      </c>
      <c r="L1292" s="17">
        <f t="shared" si="509"/>
        <v>877</v>
      </c>
      <c r="M1292" s="11">
        <f t="shared" si="510"/>
        <v>1.26549435</v>
      </c>
      <c r="N1292" s="11">
        <f t="shared" ca="1" si="511"/>
        <v>1.7142309650000001</v>
      </c>
      <c r="O1292" s="17">
        <f t="shared" si="512"/>
        <v>0</v>
      </c>
      <c r="P1292" s="13">
        <f t="shared" ca="1" si="513"/>
        <v>714.23096499999997</v>
      </c>
      <c r="Q1292" s="20">
        <f t="shared" si="486"/>
        <v>0</v>
      </c>
      <c r="R1292" s="13">
        <f t="shared" si="514"/>
        <v>0</v>
      </c>
      <c r="S1292" s="4" t="str">
        <f t="shared" si="515"/>
        <v>A+J=</v>
      </c>
      <c r="T1292" s="34">
        <f t="shared" si="516"/>
        <v>45383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>
        <f t="shared" ref="A1293:A1335" si="517">(A1292+1)</f>
        <v>45342</v>
      </c>
      <c r="B1293" s="69">
        <f t="shared" ca="1" si="502"/>
        <v>1715.4107119999999</v>
      </c>
      <c r="C1293" s="6">
        <f t="shared" si="503"/>
        <v>1000</v>
      </c>
      <c r="D1293" s="12">
        <f ca="1">IF(A1293&lt;$B$1,VLOOKUP(A1293,[1]DI!$A$4:$B$15000,2,FALSE),0)</f>
        <v>0.1115</v>
      </c>
      <c r="E1293" s="13">
        <f t="shared" ca="1" si="504"/>
        <v>1.00041957</v>
      </c>
      <c r="F1293" s="13">
        <f ca="1">(TRUNC(PRODUCT($E$12:$E1292),16))</f>
        <v>1.35516228190967</v>
      </c>
      <c r="G1293" s="13">
        <f t="shared" si="505"/>
        <v>1</v>
      </c>
      <c r="H1293" s="13">
        <f t="shared" ca="1" si="506"/>
        <v>1.3551622800000001</v>
      </c>
      <c r="I1293" s="12">
        <f t="shared" ref="I1293:I1334" si="518">I1292</f>
        <v>7.0000000000000007E-2</v>
      </c>
      <c r="J1293" s="34">
        <f t="shared" si="507"/>
        <v>44061</v>
      </c>
      <c r="K1293" s="2">
        <f t="shared" si="508"/>
        <v>878</v>
      </c>
      <c r="L1293" s="17">
        <f t="shared" si="509"/>
        <v>878</v>
      </c>
      <c r="M1293" s="11">
        <f t="shared" si="510"/>
        <v>1.2658341639999999</v>
      </c>
      <c r="N1293" s="11">
        <f t="shared" ca="1" si="511"/>
        <v>1.7154107119999999</v>
      </c>
      <c r="O1293" s="17">
        <f t="shared" si="512"/>
        <v>0</v>
      </c>
      <c r="P1293" s="13">
        <f t="shared" ca="1" si="513"/>
        <v>715.41071199999999</v>
      </c>
      <c r="Q1293" s="20">
        <f t="shared" ref="Q1293:Q1334" si="519">IF($O1293&gt;0,VLOOKUP($O1293,$W$12:$AC$19,7),0)</f>
        <v>0</v>
      </c>
      <c r="R1293" s="13">
        <f t="shared" si="514"/>
        <v>0</v>
      </c>
      <c r="S1293" s="4" t="str">
        <f t="shared" si="515"/>
        <v>A+J=</v>
      </c>
      <c r="T1293" s="34">
        <f t="shared" si="516"/>
        <v>45383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>
        <f t="shared" si="517"/>
        <v>45343</v>
      </c>
      <c r="B1294" s="69">
        <f t="shared" ca="1" si="502"/>
        <v>1716.5912720000001</v>
      </c>
      <c r="C1294" s="6">
        <f t="shared" si="503"/>
        <v>1000</v>
      </c>
      <c r="D1294" s="12">
        <f ca="1">IF(A1294&lt;$B$1,VLOOKUP(A1294,[1]DI!$A$4:$B$15000,2,FALSE),0)</f>
        <v>0.1115</v>
      </c>
      <c r="E1294" s="13">
        <f t="shared" ca="1" si="504"/>
        <v>1.00041957</v>
      </c>
      <c r="F1294" s="13">
        <f ca="1">(TRUNC(PRODUCT($E$12:$E1293),16))</f>
        <v>1.35573086734829</v>
      </c>
      <c r="G1294" s="13">
        <f t="shared" si="505"/>
        <v>1</v>
      </c>
      <c r="H1294" s="13">
        <f t="shared" ca="1" si="506"/>
        <v>1.3557308699999999</v>
      </c>
      <c r="I1294" s="12">
        <f t="shared" si="518"/>
        <v>7.0000000000000007E-2</v>
      </c>
      <c r="J1294" s="34">
        <f t="shared" si="507"/>
        <v>44061</v>
      </c>
      <c r="K1294" s="2">
        <f t="shared" si="508"/>
        <v>879</v>
      </c>
      <c r="L1294" s="17">
        <f t="shared" si="509"/>
        <v>879</v>
      </c>
      <c r="M1294" s="11">
        <f t="shared" si="510"/>
        <v>1.2661740690000001</v>
      </c>
      <c r="N1294" s="11">
        <f t="shared" ca="1" si="511"/>
        <v>1.7165912720000001</v>
      </c>
      <c r="O1294" s="17">
        <f t="shared" si="512"/>
        <v>0</v>
      </c>
      <c r="P1294" s="13">
        <f t="shared" ca="1" si="513"/>
        <v>716.591272</v>
      </c>
      <c r="Q1294" s="20">
        <f t="shared" si="519"/>
        <v>0</v>
      </c>
      <c r="R1294" s="13">
        <f t="shared" si="514"/>
        <v>0</v>
      </c>
      <c r="S1294" s="4" t="str">
        <f t="shared" si="515"/>
        <v>A+J=</v>
      </c>
      <c r="T1294" s="34">
        <f t="shared" si="516"/>
        <v>45383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>
        <f t="shared" si="517"/>
        <v>45344</v>
      </c>
      <c r="B1295" s="69">
        <f t="shared" ca="1" si="502"/>
        <v>1717.772635</v>
      </c>
      <c r="C1295" s="6">
        <f t="shared" si="503"/>
        <v>1000</v>
      </c>
      <c r="D1295" s="12">
        <f ca="1">IF(A1295&lt;$B$1,VLOOKUP(A1295,[1]DI!$A$4:$B$15000,2,FALSE),0)</f>
        <v>0.1115</v>
      </c>
      <c r="E1295" s="13">
        <f t="shared" ca="1" si="504"/>
        <v>1.00041957</v>
      </c>
      <c r="F1295" s="13">
        <f ca="1">(TRUNC(PRODUCT($E$12:$E1294),16))</f>
        <v>1.3562996913483001</v>
      </c>
      <c r="G1295" s="13">
        <f t="shared" si="505"/>
        <v>1</v>
      </c>
      <c r="H1295" s="13">
        <f t="shared" ca="1" si="506"/>
        <v>1.3562996899999999</v>
      </c>
      <c r="I1295" s="12">
        <f t="shared" si="518"/>
        <v>7.0000000000000007E-2</v>
      </c>
      <c r="J1295" s="34">
        <f t="shared" si="507"/>
        <v>44061</v>
      </c>
      <c r="K1295" s="2">
        <f t="shared" si="508"/>
        <v>880</v>
      </c>
      <c r="L1295" s="17">
        <f t="shared" si="509"/>
        <v>880</v>
      </c>
      <c r="M1295" s="11">
        <f t="shared" si="510"/>
        <v>1.266514066</v>
      </c>
      <c r="N1295" s="11">
        <f t="shared" ca="1" si="511"/>
        <v>1.717772635</v>
      </c>
      <c r="O1295" s="17">
        <f t="shared" si="512"/>
        <v>0</v>
      </c>
      <c r="P1295" s="13">
        <f t="shared" ca="1" si="513"/>
        <v>717.77263500000004</v>
      </c>
      <c r="Q1295" s="20">
        <f t="shared" si="519"/>
        <v>0</v>
      </c>
      <c r="R1295" s="13">
        <f t="shared" si="514"/>
        <v>0</v>
      </c>
      <c r="S1295" s="4" t="str">
        <f t="shared" si="515"/>
        <v>A+J=</v>
      </c>
      <c r="T1295" s="34">
        <f t="shared" si="516"/>
        <v>45383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>
        <f t="shared" si="517"/>
        <v>45345</v>
      </c>
      <c r="B1296" s="69">
        <f t="shared" ca="1" si="502"/>
        <v>1718.9548110000001</v>
      </c>
      <c r="C1296" s="6">
        <f t="shared" si="503"/>
        <v>1000</v>
      </c>
      <c r="D1296" s="12">
        <f ca="1">IF(A1296&lt;$B$1,VLOOKUP(A1296,[1]DI!$A$4:$B$15000,2,FALSE),0)</f>
        <v>0.1115</v>
      </c>
      <c r="E1296" s="13">
        <f t="shared" ca="1" si="504"/>
        <v>1.00041957</v>
      </c>
      <c r="F1296" s="13">
        <f ca="1">(TRUNC(PRODUCT($E$12:$E1295),16))</f>
        <v>1.3568687540097999</v>
      </c>
      <c r="G1296" s="13">
        <f t="shared" si="505"/>
        <v>1</v>
      </c>
      <c r="H1296" s="13">
        <f t="shared" ca="1" si="506"/>
        <v>1.3568687500000001</v>
      </c>
      <c r="I1296" s="12">
        <f t="shared" si="518"/>
        <v>7.0000000000000007E-2</v>
      </c>
      <c r="J1296" s="34">
        <f t="shared" si="507"/>
        <v>44061</v>
      </c>
      <c r="K1296" s="2">
        <f t="shared" si="508"/>
        <v>881</v>
      </c>
      <c r="L1296" s="17">
        <f t="shared" si="509"/>
        <v>881</v>
      </c>
      <c r="M1296" s="11">
        <f t="shared" si="510"/>
        <v>1.2668541529999999</v>
      </c>
      <c r="N1296" s="11">
        <f t="shared" ca="1" si="511"/>
        <v>1.7189548109999999</v>
      </c>
      <c r="O1296" s="17">
        <f t="shared" si="512"/>
        <v>0</v>
      </c>
      <c r="P1296" s="13">
        <f t="shared" ca="1" si="513"/>
        <v>718.95481099999995</v>
      </c>
      <c r="Q1296" s="20">
        <f t="shared" si="519"/>
        <v>0</v>
      </c>
      <c r="R1296" s="13">
        <f t="shared" si="514"/>
        <v>0</v>
      </c>
      <c r="S1296" s="4" t="str">
        <f t="shared" si="515"/>
        <v>A+J=</v>
      </c>
      <c r="T1296" s="34">
        <f t="shared" si="516"/>
        <v>45383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>
        <f t="shared" si="517"/>
        <v>45346</v>
      </c>
      <c r="B1297" s="69">
        <f t="shared" ca="1" si="502"/>
        <v>1720.137817</v>
      </c>
      <c r="C1297" s="6">
        <f t="shared" si="503"/>
        <v>1000</v>
      </c>
      <c r="D1297" s="12">
        <f ca="1">IF(A1297&lt;$B$1,VLOOKUP(A1297,[1]DI!$A$4:$B$15000,2,FALSE),0)</f>
        <v>0</v>
      </c>
      <c r="E1297" s="13">
        <f t="shared" ca="1" si="504"/>
        <v>1</v>
      </c>
      <c r="F1297" s="13">
        <f ca="1">(TRUNC(PRODUCT($E$12:$E1296),16))</f>
        <v>1.35743805543292</v>
      </c>
      <c r="G1297" s="13">
        <f t="shared" si="505"/>
        <v>1</v>
      </c>
      <c r="H1297" s="13">
        <f t="shared" ca="1" si="506"/>
        <v>1.35743806</v>
      </c>
      <c r="I1297" s="12">
        <f t="shared" si="518"/>
        <v>7.0000000000000007E-2</v>
      </c>
      <c r="J1297" s="34">
        <f t="shared" si="507"/>
        <v>44061</v>
      </c>
      <c r="K1297" s="2">
        <f t="shared" si="508"/>
        <v>881</v>
      </c>
      <c r="L1297" s="17">
        <f t="shared" si="509"/>
        <v>882</v>
      </c>
      <c r="M1297" s="11">
        <f t="shared" si="510"/>
        <v>1.267194333</v>
      </c>
      <c r="N1297" s="11">
        <f t="shared" ca="1" si="511"/>
        <v>1.7201378169999999</v>
      </c>
      <c r="O1297" s="17">
        <f t="shared" si="512"/>
        <v>0</v>
      </c>
      <c r="P1297" s="13">
        <f t="shared" ca="1" si="513"/>
        <v>720.13781700000004</v>
      </c>
      <c r="Q1297" s="20">
        <f t="shared" si="519"/>
        <v>0</v>
      </c>
      <c r="R1297" s="13">
        <f t="shared" si="514"/>
        <v>0</v>
      </c>
      <c r="S1297" s="4" t="str">
        <f t="shared" si="515"/>
        <v>A+J=</v>
      </c>
      <c r="T1297" s="34">
        <f t="shared" si="516"/>
        <v>45383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>
        <f t="shared" si="517"/>
        <v>45347</v>
      </c>
      <c r="B1298" s="69">
        <f t="shared" ca="1" si="502"/>
        <v>1720.137817</v>
      </c>
      <c r="C1298" s="6">
        <f t="shared" si="503"/>
        <v>1000</v>
      </c>
      <c r="D1298" s="12">
        <f ca="1">IF(A1298&lt;$B$1,VLOOKUP(A1298,[1]DI!$A$4:$B$15000,2,FALSE),0)</f>
        <v>0</v>
      </c>
      <c r="E1298" s="13">
        <f t="shared" ca="1" si="504"/>
        <v>1</v>
      </c>
      <c r="F1298" s="13">
        <f ca="1">(TRUNC(PRODUCT($E$12:$E1297),16))</f>
        <v>1.35743805543292</v>
      </c>
      <c r="G1298" s="13">
        <f t="shared" si="505"/>
        <v>1</v>
      </c>
      <c r="H1298" s="13">
        <f t="shared" ca="1" si="506"/>
        <v>1.35743806</v>
      </c>
      <c r="I1298" s="12">
        <f t="shared" si="518"/>
        <v>7.0000000000000007E-2</v>
      </c>
      <c r="J1298" s="34">
        <f t="shared" si="507"/>
        <v>44061</v>
      </c>
      <c r="K1298" s="2">
        <f t="shared" si="508"/>
        <v>881</v>
      </c>
      <c r="L1298" s="17">
        <f t="shared" si="509"/>
        <v>882</v>
      </c>
      <c r="M1298" s="11">
        <f t="shared" si="510"/>
        <v>1.267194333</v>
      </c>
      <c r="N1298" s="11">
        <f t="shared" ca="1" si="511"/>
        <v>1.7201378169999999</v>
      </c>
      <c r="O1298" s="17">
        <f t="shared" si="512"/>
        <v>0</v>
      </c>
      <c r="P1298" s="13">
        <f t="shared" ca="1" si="513"/>
        <v>720.13781700000004</v>
      </c>
      <c r="Q1298" s="20">
        <f t="shared" si="519"/>
        <v>0</v>
      </c>
      <c r="R1298" s="13">
        <f t="shared" si="514"/>
        <v>0</v>
      </c>
      <c r="S1298" s="4" t="str">
        <f t="shared" si="515"/>
        <v>A+J=</v>
      </c>
      <c r="T1298" s="34">
        <f t="shared" si="516"/>
        <v>45383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>
        <f t="shared" si="517"/>
        <v>45348</v>
      </c>
      <c r="B1299" s="69">
        <f t="shared" ca="1" si="502"/>
        <v>1720.137817</v>
      </c>
      <c r="C1299" s="6">
        <f t="shared" si="503"/>
        <v>1000</v>
      </c>
      <c r="D1299" s="12">
        <f ca="1">IF(A1299&lt;$B$1,VLOOKUP(A1299,[1]DI!$A$4:$B$15000,2,FALSE),0)</f>
        <v>0.1115</v>
      </c>
      <c r="E1299" s="13">
        <f t="shared" ca="1" si="504"/>
        <v>1.00041957</v>
      </c>
      <c r="F1299" s="13">
        <f ca="1">(TRUNC(PRODUCT($E$12:$E1298),16))</f>
        <v>1.35743805543292</v>
      </c>
      <c r="G1299" s="13">
        <f t="shared" si="505"/>
        <v>1</v>
      </c>
      <c r="H1299" s="13">
        <f t="shared" ca="1" si="506"/>
        <v>1.35743806</v>
      </c>
      <c r="I1299" s="12">
        <f t="shared" si="518"/>
        <v>7.0000000000000007E-2</v>
      </c>
      <c r="J1299" s="34">
        <f t="shared" si="507"/>
        <v>44061</v>
      </c>
      <c r="K1299" s="2">
        <f t="shared" si="508"/>
        <v>882</v>
      </c>
      <c r="L1299" s="17">
        <f t="shared" si="509"/>
        <v>882</v>
      </c>
      <c r="M1299" s="11">
        <f t="shared" si="510"/>
        <v>1.267194333</v>
      </c>
      <c r="N1299" s="11">
        <f t="shared" ca="1" si="511"/>
        <v>1.7201378169999999</v>
      </c>
      <c r="O1299" s="17">
        <f t="shared" si="512"/>
        <v>0</v>
      </c>
      <c r="P1299" s="13">
        <f t="shared" ca="1" si="513"/>
        <v>720.13781700000004</v>
      </c>
      <c r="Q1299" s="20">
        <f t="shared" si="519"/>
        <v>0</v>
      </c>
      <c r="R1299" s="13">
        <f t="shared" si="514"/>
        <v>0</v>
      </c>
      <c r="S1299" s="4" t="str">
        <f t="shared" si="515"/>
        <v>A+J=</v>
      </c>
      <c r="T1299" s="34">
        <f t="shared" si="516"/>
        <v>45383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>
        <f t="shared" si="517"/>
        <v>45349</v>
      </c>
      <c r="B1300" s="69">
        <f t="shared" ca="1" si="502"/>
        <v>1721.3216240000002</v>
      </c>
      <c r="C1300" s="6">
        <f t="shared" si="503"/>
        <v>1000</v>
      </c>
      <c r="D1300" s="12">
        <f ca="1">IF(A1300&lt;$B$1,VLOOKUP(A1300,[1]DI!$A$4:$B$15000,2,FALSE),0)</f>
        <v>0.1115</v>
      </c>
      <c r="E1300" s="13">
        <f t="shared" ca="1" si="504"/>
        <v>1.00041957</v>
      </c>
      <c r="F1300" s="13">
        <f ca="1">(TRUNC(PRODUCT($E$12:$E1299),16))</f>
        <v>1.3580075957178399</v>
      </c>
      <c r="G1300" s="13">
        <f t="shared" si="505"/>
        <v>1</v>
      </c>
      <c r="H1300" s="13">
        <f t="shared" ca="1" si="506"/>
        <v>1.3580076000000001</v>
      </c>
      <c r="I1300" s="12">
        <f t="shared" si="518"/>
        <v>7.0000000000000007E-2</v>
      </c>
      <c r="J1300" s="34">
        <f t="shared" si="507"/>
        <v>44061</v>
      </c>
      <c r="K1300" s="2">
        <f t="shared" si="508"/>
        <v>883</v>
      </c>
      <c r="L1300" s="17">
        <f t="shared" si="509"/>
        <v>883</v>
      </c>
      <c r="M1300" s="11">
        <f t="shared" si="510"/>
        <v>1.2675346030000001</v>
      </c>
      <c r="N1300" s="11">
        <f t="shared" ca="1" si="511"/>
        <v>1.721321624</v>
      </c>
      <c r="O1300" s="17">
        <f t="shared" si="512"/>
        <v>0</v>
      </c>
      <c r="P1300" s="13">
        <f t="shared" ca="1" si="513"/>
        <v>721.32162400000004</v>
      </c>
      <c r="Q1300" s="20">
        <f t="shared" si="519"/>
        <v>0</v>
      </c>
      <c r="R1300" s="13">
        <f t="shared" si="514"/>
        <v>0</v>
      </c>
      <c r="S1300" s="4" t="str">
        <f t="shared" si="515"/>
        <v>A+J=</v>
      </c>
      <c r="T1300" s="34">
        <f t="shared" si="516"/>
        <v>45383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>
        <f t="shared" si="517"/>
        <v>45350</v>
      </c>
      <c r="B1301" s="69">
        <f t="shared" ca="1" si="502"/>
        <v>1722.5062349999998</v>
      </c>
      <c r="C1301" s="6">
        <f t="shared" si="503"/>
        <v>1000</v>
      </c>
      <c r="D1301" s="12">
        <f ca="1">IF(A1301&lt;$B$1,VLOOKUP(A1301,[1]DI!$A$4:$B$15000,2,FALSE),0)</f>
        <v>0.1115</v>
      </c>
      <c r="E1301" s="13">
        <f t="shared" ca="1" si="504"/>
        <v>1.00041957</v>
      </c>
      <c r="F1301" s="13">
        <f ca="1">(TRUNC(PRODUCT($E$12:$E1300),16))</f>
        <v>1.35857737496477</v>
      </c>
      <c r="G1301" s="13">
        <f t="shared" si="505"/>
        <v>1</v>
      </c>
      <c r="H1301" s="13">
        <f t="shared" ca="1" si="506"/>
        <v>1.3585773699999999</v>
      </c>
      <c r="I1301" s="12">
        <f t="shared" si="518"/>
        <v>7.0000000000000007E-2</v>
      </c>
      <c r="J1301" s="34">
        <f t="shared" si="507"/>
        <v>44061</v>
      </c>
      <c r="K1301" s="2">
        <f t="shared" si="508"/>
        <v>884</v>
      </c>
      <c r="L1301" s="17">
        <f t="shared" si="509"/>
        <v>884</v>
      </c>
      <c r="M1301" s="11">
        <f t="shared" si="510"/>
        <v>1.2678749650000001</v>
      </c>
      <c r="N1301" s="11">
        <f t="shared" ca="1" si="511"/>
        <v>1.722506235</v>
      </c>
      <c r="O1301" s="17">
        <f t="shared" si="512"/>
        <v>0</v>
      </c>
      <c r="P1301" s="13">
        <f t="shared" ca="1" si="513"/>
        <v>722.50623499999995</v>
      </c>
      <c r="Q1301" s="20">
        <f t="shared" si="519"/>
        <v>0</v>
      </c>
      <c r="R1301" s="13">
        <f t="shared" si="514"/>
        <v>0</v>
      </c>
      <c r="S1301" s="4" t="str">
        <f t="shared" si="515"/>
        <v>A+J=</v>
      </c>
      <c r="T1301" s="34">
        <f t="shared" si="516"/>
        <v>45383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>
        <f t="shared" si="517"/>
        <v>45351</v>
      </c>
      <c r="B1302" s="69">
        <f t="shared" ca="1" si="502"/>
        <v>1723.691675</v>
      </c>
      <c r="C1302" s="6">
        <f t="shared" si="503"/>
        <v>1000</v>
      </c>
      <c r="D1302" s="12">
        <f ca="1">IF(A1302&lt;$B$1,VLOOKUP(A1302,[1]DI!$A$4:$B$15000,2,FALSE),0)</f>
        <v>0.1115</v>
      </c>
      <c r="E1302" s="13">
        <f t="shared" ca="1" si="504"/>
        <v>1.00041957</v>
      </c>
      <c r="F1302" s="13">
        <f ca="1">(TRUNC(PRODUCT($E$12:$E1301),16))</f>
        <v>1.3591473932739899</v>
      </c>
      <c r="G1302" s="13">
        <f t="shared" si="505"/>
        <v>1</v>
      </c>
      <c r="H1302" s="13">
        <f t="shared" ca="1" si="506"/>
        <v>1.35914739</v>
      </c>
      <c r="I1302" s="12">
        <f t="shared" si="518"/>
        <v>7.0000000000000007E-2</v>
      </c>
      <c r="J1302" s="34">
        <f t="shared" si="507"/>
        <v>44061</v>
      </c>
      <c r="K1302" s="2">
        <f t="shared" si="508"/>
        <v>885</v>
      </c>
      <c r="L1302" s="17">
        <f t="shared" si="509"/>
        <v>885</v>
      </c>
      <c r="M1302" s="11">
        <f t="shared" si="510"/>
        <v>1.268215418</v>
      </c>
      <c r="N1302" s="11">
        <f t="shared" ca="1" si="511"/>
        <v>1.723691675</v>
      </c>
      <c r="O1302" s="17">
        <f t="shared" si="512"/>
        <v>0</v>
      </c>
      <c r="P1302" s="13">
        <f t="shared" ca="1" si="513"/>
        <v>723.69167500000003</v>
      </c>
      <c r="Q1302" s="20">
        <f t="shared" si="519"/>
        <v>0</v>
      </c>
      <c r="R1302" s="13">
        <f t="shared" si="514"/>
        <v>0</v>
      </c>
      <c r="S1302" s="4" t="str">
        <f t="shared" si="515"/>
        <v>A+J=</v>
      </c>
      <c r="T1302" s="34">
        <f t="shared" si="516"/>
        <v>45383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>
        <f t="shared" si="517"/>
        <v>45352</v>
      </c>
      <c r="B1303" s="69">
        <f t="shared" ca="1" si="502"/>
        <v>1724.877933</v>
      </c>
      <c r="C1303" s="6">
        <f t="shared" si="503"/>
        <v>1000</v>
      </c>
      <c r="D1303" s="12">
        <f ca="1">IF(A1303&lt;$B$1,VLOOKUP(A1303,[1]DI!$A$4:$B$15000,2,FALSE),0)</f>
        <v>0.1115</v>
      </c>
      <c r="E1303" s="13">
        <f t="shared" ca="1" si="504"/>
        <v>1.00041957</v>
      </c>
      <c r="F1303" s="13">
        <f ca="1">(TRUNC(PRODUCT($E$12:$E1302),16))</f>
        <v>1.35971765074578</v>
      </c>
      <c r="G1303" s="13">
        <f t="shared" si="505"/>
        <v>1</v>
      </c>
      <c r="H1303" s="13">
        <f t="shared" ca="1" si="506"/>
        <v>1.3597176500000001</v>
      </c>
      <c r="I1303" s="12">
        <f t="shared" si="518"/>
        <v>7.0000000000000007E-2</v>
      </c>
      <c r="J1303" s="34">
        <f t="shared" si="507"/>
        <v>44061</v>
      </c>
      <c r="K1303" s="2">
        <f t="shared" si="508"/>
        <v>886</v>
      </c>
      <c r="L1303" s="17">
        <f t="shared" si="509"/>
        <v>886</v>
      </c>
      <c r="M1303" s="11">
        <f t="shared" si="510"/>
        <v>1.2685559630000001</v>
      </c>
      <c r="N1303" s="11">
        <f t="shared" ca="1" si="511"/>
        <v>1.7248779329999999</v>
      </c>
      <c r="O1303" s="17">
        <f t="shared" si="512"/>
        <v>0</v>
      </c>
      <c r="P1303" s="13">
        <f t="shared" ca="1" si="513"/>
        <v>724.87793299999998</v>
      </c>
      <c r="Q1303" s="20">
        <f t="shared" si="519"/>
        <v>0</v>
      </c>
      <c r="R1303" s="13">
        <f t="shared" si="514"/>
        <v>0</v>
      </c>
      <c r="S1303" s="4" t="str">
        <f t="shared" si="515"/>
        <v>A+J=</v>
      </c>
      <c r="T1303" s="34">
        <f t="shared" si="516"/>
        <v>45383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>
        <f t="shared" si="517"/>
        <v>45353</v>
      </c>
      <c r="B1304" s="69">
        <f t="shared" ca="1" si="502"/>
        <v>1726.0650070000002</v>
      </c>
      <c r="C1304" s="6">
        <f t="shared" si="503"/>
        <v>1000</v>
      </c>
      <c r="D1304" s="12">
        <f ca="1">IF(A1304&lt;$B$1,VLOOKUP(A1304,[1]DI!$A$4:$B$15000,2,FALSE),0)</f>
        <v>0</v>
      </c>
      <c r="E1304" s="13">
        <f t="shared" ca="1" si="504"/>
        <v>1</v>
      </c>
      <c r="F1304" s="13">
        <f ca="1">(TRUNC(PRODUCT($E$12:$E1303),16))</f>
        <v>1.36028814748051</v>
      </c>
      <c r="G1304" s="13">
        <f t="shared" si="505"/>
        <v>1</v>
      </c>
      <c r="H1304" s="13">
        <f t="shared" ca="1" si="506"/>
        <v>1.3602881499999999</v>
      </c>
      <c r="I1304" s="12">
        <f t="shared" si="518"/>
        <v>7.0000000000000007E-2</v>
      </c>
      <c r="J1304" s="34">
        <f t="shared" si="507"/>
        <v>44061</v>
      </c>
      <c r="K1304" s="2">
        <f t="shared" si="508"/>
        <v>886</v>
      </c>
      <c r="L1304" s="17">
        <f t="shared" si="509"/>
        <v>887</v>
      </c>
      <c r="M1304" s="11">
        <f t="shared" si="510"/>
        <v>1.2688965990000001</v>
      </c>
      <c r="N1304" s="11">
        <f t="shared" ca="1" si="511"/>
        <v>1.7260650070000001</v>
      </c>
      <c r="O1304" s="17">
        <f t="shared" si="512"/>
        <v>0</v>
      </c>
      <c r="P1304" s="13">
        <f t="shared" ca="1" si="513"/>
        <v>726.06500700000004</v>
      </c>
      <c r="Q1304" s="20">
        <f t="shared" si="519"/>
        <v>0</v>
      </c>
      <c r="R1304" s="13">
        <f t="shared" si="514"/>
        <v>0</v>
      </c>
      <c r="S1304" s="4" t="str">
        <f t="shared" si="515"/>
        <v>A+J=</v>
      </c>
      <c r="T1304" s="34">
        <f t="shared" si="516"/>
        <v>45383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>
        <f t="shared" si="517"/>
        <v>45354</v>
      </c>
      <c r="B1305" s="69">
        <f t="shared" ca="1" si="502"/>
        <v>1726.0650070000002</v>
      </c>
      <c r="C1305" s="6">
        <f t="shared" si="503"/>
        <v>1000</v>
      </c>
      <c r="D1305" s="12">
        <f ca="1">IF(A1305&lt;$B$1,VLOOKUP(A1305,[1]DI!$A$4:$B$15000,2,FALSE),0)</f>
        <v>0</v>
      </c>
      <c r="E1305" s="13">
        <f t="shared" ca="1" si="504"/>
        <v>1</v>
      </c>
      <c r="F1305" s="13">
        <f ca="1">(TRUNC(PRODUCT($E$12:$E1304),16))</f>
        <v>1.36028814748051</v>
      </c>
      <c r="G1305" s="13">
        <f t="shared" si="505"/>
        <v>1</v>
      </c>
      <c r="H1305" s="13">
        <f t="shared" ca="1" si="506"/>
        <v>1.3602881499999999</v>
      </c>
      <c r="I1305" s="12">
        <f t="shared" si="518"/>
        <v>7.0000000000000007E-2</v>
      </c>
      <c r="J1305" s="34">
        <f t="shared" si="507"/>
        <v>44061</v>
      </c>
      <c r="K1305" s="2">
        <f t="shared" si="508"/>
        <v>886</v>
      </c>
      <c r="L1305" s="17">
        <f t="shared" si="509"/>
        <v>887</v>
      </c>
      <c r="M1305" s="11">
        <f t="shared" si="510"/>
        <v>1.2688965990000001</v>
      </c>
      <c r="N1305" s="11">
        <f t="shared" ca="1" si="511"/>
        <v>1.7260650070000001</v>
      </c>
      <c r="O1305" s="17">
        <f t="shared" si="512"/>
        <v>0</v>
      </c>
      <c r="P1305" s="13">
        <f t="shared" ca="1" si="513"/>
        <v>726.06500700000004</v>
      </c>
      <c r="Q1305" s="20">
        <f t="shared" si="519"/>
        <v>0</v>
      </c>
      <c r="R1305" s="13">
        <f t="shared" si="514"/>
        <v>0</v>
      </c>
      <c r="S1305" s="4" t="str">
        <f t="shared" si="515"/>
        <v>A+J=</v>
      </c>
      <c r="T1305" s="34">
        <f t="shared" si="516"/>
        <v>45383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>
        <f t="shared" si="517"/>
        <v>45355</v>
      </c>
      <c r="B1306" s="69">
        <f t="shared" ca="1" si="502"/>
        <v>1726.0650070000002</v>
      </c>
      <c r="C1306" s="6">
        <f t="shared" si="503"/>
        <v>1000</v>
      </c>
      <c r="D1306" s="12">
        <f ca="1">IF(A1306&lt;$B$1,VLOOKUP(A1306,[1]DI!$A$4:$B$15000,2,FALSE),0)</f>
        <v>0.1115</v>
      </c>
      <c r="E1306" s="13">
        <f t="shared" ca="1" si="504"/>
        <v>1.00041957</v>
      </c>
      <c r="F1306" s="13">
        <f ca="1">(TRUNC(PRODUCT($E$12:$E1305),16))</f>
        <v>1.36028814748051</v>
      </c>
      <c r="G1306" s="13">
        <f t="shared" si="505"/>
        <v>1</v>
      </c>
      <c r="H1306" s="13">
        <f t="shared" ca="1" si="506"/>
        <v>1.3602881499999999</v>
      </c>
      <c r="I1306" s="12">
        <f t="shared" si="518"/>
        <v>7.0000000000000007E-2</v>
      </c>
      <c r="J1306" s="34">
        <f t="shared" si="507"/>
        <v>44061</v>
      </c>
      <c r="K1306" s="2">
        <f t="shared" si="508"/>
        <v>887</v>
      </c>
      <c r="L1306" s="17">
        <f t="shared" si="509"/>
        <v>887</v>
      </c>
      <c r="M1306" s="11">
        <f t="shared" si="510"/>
        <v>1.2688965990000001</v>
      </c>
      <c r="N1306" s="11">
        <f t="shared" ca="1" si="511"/>
        <v>1.7260650070000001</v>
      </c>
      <c r="O1306" s="17">
        <f t="shared" si="512"/>
        <v>0</v>
      </c>
      <c r="P1306" s="13">
        <f t="shared" ca="1" si="513"/>
        <v>726.06500700000004</v>
      </c>
      <c r="Q1306" s="20">
        <f t="shared" si="519"/>
        <v>0</v>
      </c>
      <c r="R1306" s="13">
        <f t="shared" si="514"/>
        <v>0</v>
      </c>
      <c r="S1306" s="4" t="str">
        <f t="shared" si="515"/>
        <v>A+J=</v>
      </c>
      <c r="T1306" s="34">
        <f t="shared" si="516"/>
        <v>45383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>
        <f t="shared" si="517"/>
        <v>45356</v>
      </c>
      <c r="B1307" s="69">
        <f t="shared" ca="1" si="502"/>
        <v>1727.2528870000001</v>
      </c>
      <c r="C1307" s="6">
        <f t="shared" si="503"/>
        <v>1000</v>
      </c>
      <c r="D1307" s="12">
        <f ca="1">IF(A1307&lt;$B$1,VLOOKUP(A1307,[1]DI!$A$4:$B$15000,2,FALSE),0)</f>
        <v>0.1115</v>
      </c>
      <c r="E1307" s="13">
        <f t="shared" ca="1" si="504"/>
        <v>1.00041957</v>
      </c>
      <c r="F1307" s="13">
        <f ca="1">(TRUNC(PRODUCT($E$12:$E1306),16))</f>
        <v>1.36085888357855</v>
      </c>
      <c r="G1307" s="13">
        <f t="shared" si="505"/>
        <v>1</v>
      </c>
      <c r="H1307" s="13">
        <f t="shared" ca="1" si="506"/>
        <v>1.3608588800000001</v>
      </c>
      <c r="I1307" s="12">
        <f t="shared" si="518"/>
        <v>7.0000000000000007E-2</v>
      </c>
      <c r="J1307" s="34">
        <f t="shared" si="507"/>
        <v>44061</v>
      </c>
      <c r="K1307" s="2">
        <f t="shared" si="508"/>
        <v>888</v>
      </c>
      <c r="L1307" s="17">
        <f t="shared" si="509"/>
        <v>888</v>
      </c>
      <c r="M1307" s="11">
        <f t="shared" si="510"/>
        <v>1.2692373269999999</v>
      </c>
      <c r="N1307" s="11">
        <f t="shared" ca="1" si="511"/>
        <v>1.7272528869999999</v>
      </c>
      <c r="O1307" s="17">
        <f t="shared" si="512"/>
        <v>0</v>
      </c>
      <c r="P1307" s="13">
        <f t="shared" ca="1" si="513"/>
        <v>727.25288699999999</v>
      </c>
      <c r="Q1307" s="20">
        <f t="shared" si="519"/>
        <v>0</v>
      </c>
      <c r="R1307" s="13">
        <f t="shared" si="514"/>
        <v>0</v>
      </c>
      <c r="S1307" s="4" t="str">
        <f t="shared" si="515"/>
        <v>A+J=</v>
      </c>
      <c r="T1307" s="34">
        <f t="shared" si="516"/>
        <v>45383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>
        <f t="shared" si="517"/>
        <v>45357</v>
      </c>
      <c r="B1308" s="69">
        <f t="shared" ca="1" si="502"/>
        <v>1728.4415979999999</v>
      </c>
      <c r="C1308" s="6">
        <f t="shared" si="503"/>
        <v>1000</v>
      </c>
      <c r="D1308" s="12">
        <f ca="1">IF(A1308&lt;$B$1,VLOOKUP(A1308,[1]DI!$A$4:$B$15000,2,FALSE),0)</f>
        <v>0.1115</v>
      </c>
      <c r="E1308" s="13">
        <f t="shared" ca="1" si="504"/>
        <v>1.00041957</v>
      </c>
      <c r="F1308" s="13">
        <f ca="1">(TRUNC(PRODUCT($E$12:$E1307),16))</f>
        <v>1.36142985914033</v>
      </c>
      <c r="G1308" s="13">
        <f t="shared" si="505"/>
        <v>1</v>
      </c>
      <c r="H1308" s="13">
        <f t="shared" ca="1" si="506"/>
        <v>1.3614298600000001</v>
      </c>
      <c r="I1308" s="12">
        <f t="shared" si="518"/>
        <v>7.0000000000000007E-2</v>
      </c>
      <c r="J1308" s="34">
        <f t="shared" si="507"/>
        <v>44061</v>
      </c>
      <c r="K1308" s="2">
        <f t="shared" si="508"/>
        <v>889</v>
      </c>
      <c r="L1308" s="17">
        <f t="shared" si="509"/>
        <v>889</v>
      </c>
      <c r="M1308" s="11">
        <f t="shared" si="510"/>
        <v>1.269578146</v>
      </c>
      <c r="N1308" s="11">
        <f t="shared" ca="1" si="511"/>
        <v>1.7284415980000001</v>
      </c>
      <c r="O1308" s="17">
        <f t="shared" si="512"/>
        <v>0</v>
      </c>
      <c r="P1308" s="13">
        <f t="shared" ca="1" si="513"/>
        <v>728.441598</v>
      </c>
      <c r="Q1308" s="20">
        <f t="shared" si="519"/>
        <v>0</v>
      </c>
      <c r="R1308" s="13">
        <f t="shared" si="514"/>
        <v>0</v>
      </c>
      <c r="S1308" s="4" t="str">
        <f t="shared" si="515"/>
        <v>A+J=</v>
      </c>
      <c r="T1308" s="34">
        <f t="shared" si="516"/>
        <v>45383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>
        <f t="shared" si="517"/>
        <v>45358</v>
      </c>
      <c r="B1309" s="69">
        <f t="shared" ca="1" si="502"/>
        <v>1729.6311129999999</v>
      </c>
      <c r="C1309" s="6">
        <f t="shared" si="503"/>
        <v>1000</v>
      </c>
      <c r="D1309" s="12">
        <f ca="1">IF(A1309&lt;$B$1,VLOOKUP(A1309,[1]DI!$A$4:$B$15000,2,FALSE),0)</f>
        <v>0.1115</v>
      </c>
      <c r="E1309" s="13">
        <f t="shared" ca="1" si="504"/>
        <v>1.00041957</v>
      </c>
      <c r="F1309" s="13">
        <f ca="1">(TRUNC(PRODUCT($E$12:$E1308),16))</f>
        <v>1.36200107426633</v>
      </c>
      <c r="G1309" s="13">
        <f t="shared" si="505"/>
        <v>1</v>
      </c>
      <c r="H1309" s="13">
        <f t="shared" ca="1" si="506"/>
        <v>1.36200107</v>
      </c>
      <c r="I1309" s="12">
        <f t="shared" si="518"/>
        <v>7.0000000000000007E-2</v>
      </c>
      <c r="J1309" s="34">
        <f t="shared" si="507"/>
        <v>44061</v>
      </c>
      <c r="K1309" s="2">
        <f t="shared" si="508"/>
        <v>890</v>
      </c>
      <c r="L1309" s="17">
        <f t="shared" si="509"/>
        <v>890</v>
      </c>
      <c r="M1309" s="11">
        <f t="shared" si="510"/>
        <v>1.269919056</v>
      </c>
      <c r="N1309" s="11">
        <f t="shared" ca="1" si="511"/>
        <v>1.7296311129999999</v>
      </c>
      <c r="O1309" s="17">
        <f t="shared" si="512"/>
        <v>0</v>
      </c>
      <c r="P1309" s="13">
        <f t="shared" ca="1" si="513"/>
        <v>729.63111300000003</v>
      </c>
      <c r="Q1309" s="20">
        <f t="shared" si="519"/>
        <v>0</v>
      </c>
      <c r="R1309" s="13">
        <f t="shared" si="514"/>
        <v>0</v>
      </c>
      <c r="S1309" s="4" t="str">
        <f t="shared" si="515"/>
        <v>A+J=</v>
      </c>
      <c r="T1309" s="34">
        <f t="shared" si="516"/>
        <v>45383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>
        <f t="shared" si="517"/>
        <v>45359</v>
      </c>
      <c r="B1310" s="69">
        <f t="shared" ca="1" si="502"/>
        <v>1730.821461</v>
      </c>
      <c r="C1310" s="6">
        <f t="shared" si="503"/>
        <v>1000</v>
      </c>
      <c r="D1310" s="12">
        <f ca="1">IF(A1310&lt;$B$1,VLOOKUP(A1310,[1]DI!$A$4:$B$15000,2,FALSE),0)</f>
        <v>0.1115</v>
      </c>
      <c r="E1310" s="13">
        <f t="shared" ca="1" si="504"/>
        <v>1.00041957</v>
      </c>
      <c r="F1310" s="13">
        <f ca="1">(TRUNC(PRODUCT($E$12:$E1309),16))</f>
        <v>1.3625725290570601</v>
      </c>
      <c r="G1310" s="13">
        <f t="shared" si="505"/>
        <v>1</v>
      </c>
      <c r="H1310" s="13">
        <f t="shared" ca="1" si="506"/>
        <v>1.36257253</v>
      </c>
      <c r="I1310" s="12">
        <f t="shared" si="518"/>
        <v>7.0000000000000007E-2</v>
      </c>
      <c r="J1310" s="34">
        <f t="shared" si="507"/>
        <v>44061</v>
      </c>
      <c r="K1310" s="2">
        <f t="shared" si="508"/>
        <v>891</v>
      </c>
      <c r="L1310" s="17">
        <f t="shared" si="509"/>
        <v>891</v>
      </c>
      <c r="M1310" s="11">
        <f t="shared" si="510"/>
        <v>1.2702600580000001</v>
      </c>
      <c r="N1310" s="11">
        <f t="shared" ca="1" si="511"/>
        <v>1.7308214609999999</v>
      </c>
      <c r="O1310" s="17">
        <f t="shared" si="512"/>
        <v>0</v>
      </c>
      <c r="P1310" s="13">
        <f t="shared" ca="1" si="513"/>
        <v>730.821461</v>
      </c>
      <c r="Q1310" s="20">
        <f t="shared" si="519"/>
        <v>0</v>
      </c>
      <c r="R1310" s="13">
        <f t="shared" si="514"/>
        <v>0</v>
      </c>
      <c r="S1310" s="4" t="str">
        <f t="shared" si="515"/>
        <v>A+J=</v>
      </c>
      <c r="T1310" s="34">
        <f t="shared" si="516"/>
        <v>45383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>
        <f t="shared" si="517"/>
        <v>45360</v>
      </c>
      <c r="B1311" s="69">
        <f t="shared" ca="1" si="502"/>
        <v>1732.012616</v>
      </c>
      <c r="C1311" s="6">
        <f t="shared" si="503"/>
        <v>1000</v>
      </c>
      <c r="D1311" s="12">
        <f ca="1">IF(A1311&lt;$B$1,VLOOKUP(A1311,[1]DI!$A$4:$B$15000,2,FALSE),0)</f>
        <v>0</v>
      </c>
      <c r="E1311" s="13">
        <f t="shared" ca="1" si="504"/>
        <v>1</v>
      </c>
      <c r="F1311" s="13">
        <f ca="1">(TRUNC(PRODUCT($E$12:$E1310),16))</f>
        <v>1.36314422361308</v>
      </c>
      <c r="G1311" s="13">
        <f t="shared" si="505"/>
        <v>1</v>
      </c>
      <c r="H1311" s="13">
        <f t="shared" ca="1" si="506"/>
        <v>1.3631442199999999</v>
      </c>
      <c r="I1311" s="12">
        <f t="shared" si="518"/>
        <v>7.0000000000000007E-2</v>
      </c>
      <c r="J1311" s="34">
        <f t="shared" si="507"/>
        <v>44061</v>
      </c>
      <c r="K1311" s="2">
        <f t="shared" si="508"/>
        <v>891</v>
      </c>
      <c r="L1311" s="17">
        <f t="shared" si="509"/>
        <v>892</v>
      </c>
      <c r="M1311" s="11">
        <f t="shared" si="510"/>
        <v>1.270601152</v>
      </c>
      <c r="N1311" s="11">
        <f t="shared" ca="1" si="511"/>
        <v>1.732012616</v>
      </c>
      <c r="O1311" s="17">
        <f t="shared" si="512"/>
        <v>0</v>
      </c>
      <c r="P1311" s="13">
        <f t="shared" ca="1" si="513"/>
        <v>732.01261599999998</v>
      </c>
      <c r="Q1311" s="20">
        <f t="shared" si="519"/>
        <v>0</v>
      </c>
      <c r="R1311" s="13">
        <f t="shared" si="514"/>
        <v>0</v>
      </c>
      <c r="S1311" s="4" t="str">
        <f t="shared" si="515"/>
        <v>A+J=</v>
      </c>
      <c r="T1311" s="34">
        <f t="shared" si="516"/>
        <v>45383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>
        <f t="shared" si="517"/>
        <v>45361</v>
      </c>
      <c r="B1312" s="69">
        <f t="shared" ca="1" si="502"/>
        <v>1732.012616</v>
      </c>
      <c r="C1312" s="6">
        <f t="shared" si="503"/>
        <v>1000</v>
      </c>
      <c r="D1312" s="12">
        <f ca="1">IF(A1312&lt;$B$1,VLOOKUP(A1312,[1]DI!$A$4:$B$15000,2,FALSE),0)</f>
        <v>0</v>
      </c>
      <c r="E1312" s="13">
        <f t="shared" ca="1" si="504"/>
        <v>1</v>
      </c>
      <c r="F1312" s="13">
        <f ca="1">(TRUNC(PRODUCT($E$12:$E1311),16))</f>
        <v>1.36314422361308</v>
      </c>
      <c r="G1312" s="13">
        <f t="shared" si="505"/>
        <v>1</v>
      </c>
      <c r="H1312" s="13">
        <f t="shared" ca="1" si="506"/>
        <v>1.3631442199999999</v>
      </c>
      <c r="I1312" s="12">
        <f t="shared" si="518"/>
        <v>7.0000000000000007E-2</v>
      </c>
      <c r="J1312" s="34">
        <f t="shared" si="507"/>
        <v>44061</v>
      </c>
      <c r="K1312" s="2">
        <f t="shared" si="508"/>
        <v>891</v>
      </c>
      <c r="L1312" s="17">
        <f t="shared" si="509"/>
        <v>892</v>
      </c>
      <c r="M1312" s="11">
        <f t="shared" si="510"/>
        <v>1.270601152</v>
      </c>
      <c r="N1312" s="11">
        <f t="shared" ca="1" si="511"/>
        <v>1.732012616</v>
      </c>
      <c r="O1312" s="17">
        <f t="shared" si="512"/>
        <v>0</v>
      </c>
      <c r="P1312" s="13">
        <f t="shared" ca="1" si="513"/>
        <v>732.01261599999998</v>
      </c>
      <c r="Q1312" s="20">
        <f t="shared" si="519"/>
        <v>0</v>
      </c>
      <c r="R1312" s="13">
        <f t="shared" si="514"/>
        <v>0</v>
      </c>
      <c r="S1312" s="4" t="str">
        <f t="shared" si="515"/>
        <v>A+J=</v>
      </c>
      <c r="T1312" s="34">
        <f t="shared" si="516"/>
        <v>45383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>
        <f t="shared" si="517"/>
        <v>45362</v>
      </c>
      <c r="B1313" s="69">
        <f t="shared" ca="1" si="502"/>
        <v>1732.012616</v>
      </c>
      <c r="C1313" s="6">
        <f t="shared" si="503"/>
        <v>1000</v>
      </c>
      <c r="D1313" s="12">
        <f ca="1">IF(A1313&lt;$B$1,VLOOKUP(A1313,[1]DI!$A$4:$B$15000,2,FALSE),0)</f>
        <v>0.1115</v>
      </c>
      <c r="E1313" s="13">
        <f t="shared" ca="1" si="504"/>
        <v>1.00041957</v>
      </c>
      <c r="F1313" s="13">
        <f ca="1">(TRUNC(PRODUCT($E$12:$E1312),16))</f>
        <v>1.36314422361308</v>
      </c>
      <c r="G1313" s="13">
        <f t="shared" si="505"/>
        <v>1</v>
      </c>
      <c r="H1313" s="13">
        <f t="shared" ca="1" si="506"/>
        <v>1.3631442199999999</v>
      </c>
      <c r="I1313" s="12">
        <f t="shared" si="518"/>
        <v>7.0000000000000007E-2</v>
      </c>
      <c r="J1313" s="34">
        <f t="shared" si="507"/>
        <v>44061</v>
      </c>
      <c r="K1313" s="2">
        <f t="shared" si="508"/>
        <v>892</v>
      </c>
      <c r="L1313" s="17">
        <f t="shared" si="509"/>
        <v>892</v>
      </c>
      <c r="M1313" s="11">
        <f t="shared" si="510"/>
        <v>1.270601152</v>
      </c>
      <c r="N1313" s="11">
        <f t="shared" ca="1" si="511"/>
        <v>1.732012616</v>
      </c>
      <c r="O1313" s="17">
        <f t="shared" si="512"/>
        <v>0</v>
      </c>
      <c r="P1313" s="13">
        <f t="shared" ca="1" si="513"/>
        <v>732.01261599999998</v>
      </c>
      <c r="Q1313" s="20">
        <f t="shared" si="519"/>
        <v>0</v>
      </c>
      <c r="R1313" s="13">
        <f t="shared" si="514"/>
        <v>0</v>
      </c>
      <c r="S1313" s="4" t="str">
        <f t="shared" si="515"/>
        <v>A+J=</v>
      </c>
      <c r="T1313" s="34">
        <f t="shared" si="516"/>
        <v>45383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>
        <f t="shared" si="517"/>
        <v>45363</v>
      </c>
      <c r="B1314" s="69">
        <f t="shared" ca="1" si="502"/>
        <v>1733.2046049999999</v>
      </c>
      <c r="C1314" s="6">
        <f t="shared" si="503"/>
        <v>1000</v>
      </c>
      <c r="D1314" s="12">
        <f ca="1">IF(A1314&lt;$B$1,VLOOKUP(A1314,[1]DI!$A$4:$B$15000,2,FALSE),0)</f>
        <v>0.1115</v>
      </c>
      <c r="E1314" s="13">
        <f t="shared" ca="1" si="504"/>
        <v>1.00041957</v>
      </c>
      <c r="F1314" s="13">
        <f ca="1">(TRUNC(PRODUCT($E$12:$E1313),16))</f>
        <v>1.3637161580349799</v>
      </c>
      <c r="G1314" s="13">
        <f t="shared" si="505"/>
        <v>1</v>
      </c>
      <c r="H1314" s="13">
        <f t="shared" ca="1" si="506"/>
        <v>1.3637161600000001</v>
      </c>
      <c r="I1314" s="12">
        <f t="shared" si="518"/>
        <v>7.0000000000000007E-2</v>
      </c>
      <c r="J1314" s="34">
        <f t="shared" si="507"/>
        <v>44061</v>
      </c>
      <c r="K1314" s="2">
        <f t="shared" si="508"/>
        <v>893</v>
      </c>
      <c r="L1314" s="17">
        <f t="shared" si="509"/>
        <v>893</v>
      </c>
      <c r="M1314" s="11">
        <f t="shared" si="510"/>
        <v>1.270942338</v>
      </c>
      <c r="N1314" s="11">
        <f t="shared" ca="1" si="511"/>
        <v>1.7332046050000001</v>
      </c>
      <c r="O1314" s="17">
        <f t="shared" si="512"/>
        <v>0</v>
      </c>
      <c r="P1314" s="13">
        <f t="shared" ca="1" si="513"/>
        <v>733.20460500000002</v>
      </c>
      <c r="Q1314" s="20">
        <f t="shared" si="519"/>
        <v>0</v>
      </c>
      <c r="R1314" s="13">
        <f t="shared" si="514"/>
        <v>0</v>
      </c>
      <c r="S1314" s="4" t="str">
        <f t="shared" si="515"/>
        <v>A+J=</v>
      </c>
      <c r="T1314" s="34">
        <f t="shared" si="516"/>
        <v>45383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>
        <f t="shared" si="517"/>
        <v>45364</v>
      </c>
      <c r="B1315" s="69">
        <f t="shared" ca="1" si="502"/>
        <v>1734.397399</v>
      </c>
      <c r="C1315" s="6">
        <f t="shared" si="503"/>
        <v>1000</v>
      </c>
      <c r="D1315" s="12">
        <f ca="1">IF(A1315&lt;$B$1,VLOOKUP(A1315,[1]DI!$A$4:$B$15000,2,FALSE),0)</f>
        <v>0.1115</v>
      </c>
      <c r="E1315" s="13">
        <f t="shared" ca="1" si="504"/>
        <v>1.00041957</v>
      </c>
      <c r="F1315" s="13">
        <f ca="1">(TRUNC(PRODUCT($E$12:$E1314),16))</f>
        <v>1.3642883324234001</v>
      </c>
      <c r="G1315" s="13">
        <f t="shared" si="505"/>
        <v>1</v>
      </c>
      <c r="H1315" s="13">
        <f t="shared" ca="1" si="506"/>
        <v>1.3642883299999999</v>
      </c>
      <c r="I1315" s="12">
        <f t="shared" si="518"/>
        <v>7.0000000000000007E-2</v>
      </c>
      <c r="J1315" s="34">
        <f t="shared" si="507"/>
        <v>44061</v>
      </c>
      <c r="K1315" s="2">
        <f t="shared" si="508"/>
        <v>894</v>
      </c>
      <c r="L1315" s="17">
        <f t="shared" si="509"/>
        <v>894</v>
      </c>
      <c r="M1315" s="11">
        <f t="shared" si="510"/>
        <v>1.2712836139999999</v>
      </c>
      <c r="N1315" s="11">
        <f t="shared" ca="1" si="511"/>
        <v>1.7343973989999999</v>
      </c>
      <c r="O1315" s="17">
        <f t="shared" si="512"/>
        <v>0</v>
      </c>
      <c r="P1315" s="13">
        <f t="shared" ca="1" si="513"/>
        <v>734.39739899999995</v>
      </c>
      <c r="Q1315" s="20">
        <f t="shared" si="519"/>
        <v>0</v>
      </c>
      <c r="R1315" s="13">
        <f t="shared" si="514"/>
        <v>0</v>
      </c>
      <c r="S1315" s="4" t="str">
        <f t="shared" si="515"/>
        <v>A+J=</v>
      </c>
      <c r="T1315" s="34">
        <f t="shared" si="516"/>
        <v>45383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>
        <f t="shared" si="517"/>
        <v>45365</v>
      </c>
      <c r="B1316" s="69">
        <f t="shared" ca="1" si="502"/>
        <v>1735.5910280000001</v>
      </c>
      <c r="C1316" s="6">
        <f t="shared" si="503"/>
        <v>1000</v>
      </c>
      <c r="D1316" s="12">
        <f ca="1">IF(A1316&lt;$B$1,VLOOKUP(A1316,[1]DI!$A$4:$B$15000,2,FALSE),0)</f>
        <v>0.1115</v>
      </c>
      <c r="E1316" s="13">
        <f t="shared" ca="1" si="504"/>
        <v>1.00041957</v>
      </c>
      <c r="F1316" s="13">
        <f ca="1">(TRUNC(PRODUCT($E$12:$E1315),16))</f>
        <v>1.3648607468790399</v>
      </c>
      <c r="G1316" s="13">
        <f t="shared" si="505"/>
        <v>1</v>
      </c>
      <c r="H1316" s="13">
        <f t="shared" ca="1" si="506"/>
        <v>1.3648607500000001</v>
      </c>
      <c r="I1316" s="12">
        <f t="shared" si="518"/>
        <v>7.0000000000000007E-2</v>
      </c>
      <c r="J1316" s="34">
        <f t="shared" si="507"/>
        <v>44061</v>
      </c>
      <c r="K1316" s="2">
        <f t="shared" si="508"/>
        <v>895</v>
      </c>
      <c r="L1316" s="17">
        <f t="shared" si="509"/>
        <v>895</v>
      </c>
      <c r="M1316" s="11">
        <f t="shared" si="510"/>
        <v>1.2716249829999999</v>
      </c>
      <c r="N1316" s="11">
        <f t="shared" ca="1" si="511"/>
        <v>1.735591028</v>
      </c>
      <c r="O1316" s="17">
        <f t="shared" si="512"/>
        <v>0</v>
      </c>
      <c r="P1316" s="13">
        <f t="shared" ca="1" si="513"/>
        <v>735.59102800000005</v>
      </c>
      <c r="Q1316" s="20">
        <f t="shared" si="519"/>
        <v>0</v>
      </c>
      <c r="R1316" s="13">
        <f t="shared" si="514"/>
        <v>0</v>
      </c>
      <c r="S1316" s="4" t="str">
        <f t="shared" si="515"/>
        <v>A+J=</v>
      </c>
      <c r="T1316" s="34">
        <f t="shared" si="516"/>
        <v>45383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>
        <f t="shared" si="517"/>
        <v>45366</v>
      </c>
      <c r="B1317" s="69">
        <f t="shared" ref="B1317:B1327" ca="1" si="520">IF(A1317&lt;=TODAY(),C1317+P1317,IF(AND(A1317&gt;TODAY(),A1317&lt;=$B$1),IF(VLOOKUP(TODAY(),$A$10:$D$5000,4,FALSE)=0,"n.d",C1317+P1317),"n.d"))</f>
        <v>1736.7854649999999</v>
      </c>
      <c r="C1317" s="6">
        <f t="shared" ref="C1317:C1327" si="521">(C1316-R1316)</f>
        <v>1000</v>
      </c>
      <c r="D1317" s="12">
        <f ca="1">IF(A1317&lt;$B$1,VLOOKUP(A1317,[1]DI!$A$4:$B$15000,2,FALSE),0)</f>
        <v>0.1115</v>
      </c>
      <c r="E1317" s="13">
        <f t="shared" ref="E1317:E1327" ca="1" si="522">ROUND(((1+D1317)^(1/252)),8)</f>
        <v>1.00041957</v>
      </c>
      <c r="F1317" s="13">
        <f ca="1">(TRUNC(PRODUCT($E$12:$E1316),16))</f>
        <v>1.3654334015026099</v>
      </c>
      <c r="G1317" s="13">
        <f t="shared" ref="G1317:G1327" si="523">IF(O1316&gt;0,F1316,G1316)</f>
        <v>1</v>
      </c>
      <c r="H1317" s="13">
        <f t="shared" ref="H1317:H1327" ca="1" si="524">ROUND(F1317/G1317,8)</f>
        <v>1.3654333999999999</v>
      </c>
      <c r="I1317" s="12">
        <f t="shared" si="518"/>
        <v>7.0000000000000007E-2</v>
      </c>
      <c r="J1317" s="34">
        <f t="shared" ref="J1317:J1327" si="525">IF(O1316&gt;0,VLOOKUP(O1316,W$12:AG$150,2),J1316)</f>
        <v>44061</v>
      </c>
      <c r="K1317" s="2">
        <f t="shared" ref="K1317:K1327" si="526">IF(A1317&gt;J1317,IF(NETWORKDAYS(J1317,A1317,$W$21:$W$544)-1=0,1,NETWORKDAYS(J1317,A1317,$W$21:$W$544)-1),0)</f>
        <v>896</v>
      </c>
      <c r="L1317" s="17">
        <f t="shared" ref="L1317:L1327" si="527">IF(AND(K1317=1,K1316=1),1,IF(K1317&gt;0,IF(K1317=K1316,K1317+1,K1317),0))</f>
        <v>896</v>
      </c>
      <c r="M1317" s="11">
        <f t="shared" ref="M1317:M1327" si="528">ROUND((I1317+1)^(L1317/252),9)</f>
        <v>1.2719664429999999</v>
      </c>
      <c r="N1317" s="11">
        <f t="shared" ref="N1317:N1327" ca="1" si="529">ROUND(H1317*M1317,9)</f>
        <v>1.7367854650000001</v>
      </c>
      <c r="O1317" s="17">
        <f t="shared" ref="O1317:O1327" si="530">IF(VLOOKUP(A1317,X$12:AE$150,8)=VLOOKUP(A1316,X$12:AE$150,8),0,VLOOKUP(A1317,X$12:AE$150,8))</f>
        <v>0</v>
      </c>
      <c r="P1317" s="13">
        <f t="shared" ref="P1317:P1327" ca="1" si="531">TRUNC(((N1317-1)*C1317),8)</f>
        <v>736.78546500000004</v>
      </c>
      <c r="Q1317" s="20">
        <f t="shared" si="519"/>
        <v>0</v>
      </c>
      <c r="R1317" s="13">
        <f t="shared" ref="R1317:R1327" si="532">IF(Q1317&gt;0,TRUNC(Q1317*C$12,8),0)</f>
        <v>0</v>
      </c>
      <c r="S1317" s="4" t="str">
        <f t="shared" ref="S1317:S1327" si="533">IF(O1316&gt;0,VLOOKUP(O1316,W$12:AG$150,10),S1316)</f>
        <v>A+J=</v>
      </c>
      <c r="T1317" s="34">
        <f t="shared" ref="T1317:T1327" si="534">IF(O1316&gt;0,VLOOKUP(O1316,W$12:AG$150,11),T1316)</f>
        <v>45383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>
        <f t="shared" si="517"/>
        <v>45367</v>
      </c>
      <c r="B1318" s="69">
        <f t="shared" ca="1" si="520"/>
        <v>1737.9807369999999</v>
      </c>
      <c r="C1318" s="6">
        <f t="shared" si="521"/>
        <v>1000</v>
      </c>
      <c r="D1318" s="12">
        <f ca="1">IF(A1318&lt;$B$1,VLOOKUP(A1318,[1]DI!$A$4:$B$15000,2,FALSE),0)</f>
        <v>0</v>
      </c>
      <c r="E1318" s="13">
        <f t="shared" ca="1" si="522"/>
        <v>1</v>
      </c>
      <c r="F1318" s="13">
        <f ca="1">(TRUNC(PRODUCT($E$12:$E1317),16))</f>
        <v>1.36600629639488</v>
      </c>
      <c r="G1318" s="13">
        <f t="shared" si="523"/>
        <v>1</v>
      </c>
      <c r="H1318" s="13">
        <f t="shared" ca="1" si="524"/>
        <v>1.3660063</v>
      </c>
      <c r="I1318" s="12">
        <f t="shared" si="518"/>
        <v>7.0000000000000007E-2</v>
      </c>
      <c r="J1318" s="34">
        <f t="shared" si="525"/>
        <v>44061</v>
      </c>
      <c r="K1318" s="2">
        <f t="shared" si="526"/>
        <v>896</v>
      </c>
      <c r="L1318" s="17">
        <f t="shared" si="527"/>
        <v>897</v>
      </c>
      <c r="M1318" s="11">
        <f t="shared" si="528"/>
        <v>1.272307995</v>
      </c>
      <c r="N1318" s="11">
        <f t="shared" ca="1" si="529"/>
        <v>1.737980737</v>
      </c>
      <c r="O1318" s="17">
        <f t="shared" si="530"/>
        <v>0</v>
      </c>
      <c r="P1318" s="13">
        <f t="shared" ca="1" si="531"/>
        <v>737.98073699999998</v>
      </c>
      <c r="Q1318" s="20">
        <f t="shared" si="519"/>
        <v>0</v>
      </c>
      <c r="R1318" s="13">
        <f t="shared" si="532"/>
        <v>0</v>
      </c>
      <c r="S1318" s="4" t="str">
        <f t="shared" si="533"/>
        <v>A+J=</v>
      </c>
      <c r="T1318" s="34">
        <f t="shared" si="534"/>
        <v>45383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>
        <f t="shared" si="517"/>
        <v>45368</v>
      </c>
      <c r="B1319" s="69">
        <f t="shared" ca="1" si="520"/>
        <v>1737.9807369999999</v>
      </c>
      <c r="C1319" s="6">
        <f t="shared" si="521"/>
        <v>1000</v>
      </c>
      <c r="D1319" s="12">
        <f ca="1">IF(A1319&lt;$B$1,VLOOKUP(A1319,[1]DI!$A$4:$B$15000,2,FALSE),0)</f>
        <v>0</v>
      </c>
      <c r="E1319" s="13">
        <f t="shared" ca="1" si="522"/>
        <v>1</v>
      </c>
      <c r="F1319" s="13">
        <f ca="1">(TRUNC(PRODUCT($E$12:$E1318),16))</f>
        <v>1.36600629639488</v>
      </c>
      <c r="G1319" s="13">
        <f t="shared" si="523"/>
        <v>1</v>
      </c>
      <c r="H1319" s="13">
        <f t="shared" ca="1" si="524"/>
        <v>1.3660063</v>
      </c>
      <c r="I1319" s="12">
        <f t="shared" si="518"/>
        <v>7.0000000000000007E-2</v>
      </c>
      <c r="J1319" s="34">
        <f t="shared" si="525"/>
        <v>44061</v>
      </c>
      <c r="K1319" s="2">
        <f t="shared" si="526"/>
        <v>896</v>
      </c>
      <c r="L1319" s="17">
        <f t="shared" si="527"/>
        <v>897</v>
      </c>
      <c r="M1319" s="11">
        <f t="shared" si="528"/>
        <v>1.272307995</v>
      </c>
      <c r="N1319" s="11">
        <f t="shared" ca="1" si="529"/>
        <v>1.737980737</v>
      </c>
      <c r="O1319" s="17">
        <f t="shared" si="530"/>
        <v>0</v>
      </c>
      <c r="P1319" s="13">
        <f t="shared" ca="1" si="531"/>
        <v>737.98073699999998</v>
      </c>
      <c r="Q1319" s="20">
        <f t="shared" si="519"/>
        <v>0</v>
      </c>
      <c r="R1319" s="13">
        <f t="shared" si="532"/>
        <v>0</v>
      </c>
      <c r="S1319" s="4" t="str">
        <f t="shared" si="533"/>
        <v>A+J=</v>
      </c>
      <c r="T1319" s="34">
        <f t="shared" si="534"/>
        <v>45383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>
        <f t="shared" si="517"/>
        <v>45369</v>
      </c>
      <c r="B1320" s="69">
        <f t="shared" ca="1" si="520"/>
        <v>1737.9807369999999</v>
      </c>
      <c r="C1320" s="6">
        <f t="shared" si="521"/>
        <v>1000</v>
      </c>
      <c r="D1320" s="12">
        <f ca="1">IF(A1320&lt;$B$1,VLOOKUP(A1320,[1]DI!$A$4:$B$15000,2,FALSE),0)</f>
        <v>0.1115</v>
      </c>
      <c r="E1320" s="13">
        <f t="shared" ca="1" si="522"/>
        <v>1.00041957</v>
      </c>
      <c r="F1320" s="13">
        <f ca="1">(TRUNC(PRODUCT($E$12:$E1319),16))</f>
        <v>1.36600629639488</v>
      </c>
      <c r="G1320" s="13">
        <f t="shared" si="523"/>
        <v>1</v>
      </c>
      <c r="H1320" s="13">
        <f t="shared" ca="1" si="524"/>
        <v>1.3660063</v>
      </c>
      <c r="I1320" s="12">
        <f t="shared" si="518"/>
        <v>7.0000000000000007E-2</v>
      </c>
      <c r="J1320" s="34">
        <f t="shared" si="525"/>
        <v>44061</v>
      </c>
      <c r="K1320" s="2">
        <f t="shared" si="526"/>
        <v>897</v>
      </c>
      <c r="L1320" s="17">
        <f t="shared" si="527"/>
        <v>897</v>
      </c>
      <c r="M1320" s="11">
        <f t="shared" si="528"/>
        <v>1.272307995</v>
      </c>
      <c r="N1320" s="11">
        <f t="shared" ca="1" si="529"/>
        <v>1.737980737</v>
      </c>
      <c r="O1320" s="17">
        <f t="shared" si="530"/>
        <v>0</v>
      </c>
      <c r="P1320" s="13">
        <f t="shared" ca="1" si="531"/>
        <v>737.98073699999998</v>
      </c>
      <c r="Q1320" s="20">
        <f t="shared" si="519"/>
        <v>0</v>
      </c>
      <c r="R1320" s="13">
        <f t="shared" si="532"/>
        <v>0</v>
      </c>
      <c r="S1320" s="4" t="str">
        <f t="shared" si="533"/>
        <v>A+J=</v>
      </c>
      <c r="T1320" s="34">
        <f t="shared" si="534"/>
        <v>45383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>
        <f t="shared" si="517"/>
        <v>45370</v>
      </c>
      <c r="B1321" s="69">
        <f t="shared" ca="1" si="520"/>
        <v>1739.1768179999999</v>
      </c>
      <c r="C1321" s="6">
        <f t="shared" si="521"/>
        <v>1000</v>
      </c>
      <c r="D1321" s="12">
        <f ca="1">IF(A1321&lt;$B$1,VLOOKUP(A1321,[1]DI!$A$4:$B$15000,2,FALSE),0)</f>
        <v>0.1115</v>
      </c>
      <c r="E1321" s="13">
        <f t="shared" ca="1" si="522"/>
        <v>1.00041957</v>
      </c>
      <c r="F1321" s="13">
        <f ca="1">(TRUNC(PRODUCT($E$12:$E1320),16))</f>
        <v>1.36657943165665</v>
      </c>
      <c r="G1321" s="13">
        <f t="shared" si="523"/>
        <v>1</v>
      </c>
      <c r="H1321" s="13">
        <f t="shared" ca="1" si="524"/>
        <v>1.36657943</v>
      </c>
      <c r="I1321" s="12">
        <f t="shared" si="518"/>
        <v>7.0000000000000007E-2</v>
      </c>
      <c r="J1321" s="34">
        <f t="shared" si="525"/>
        <v>44061</v>
      </c>
      <c r="K1321" s="2">
        <f t="shared" si="526"/>
        <v>898</v>
      </c>
      <c r="L1321" s="17">
        <f t="shared" si="527"/>
        <v>898</v>
      </c>
      <c r="M1321" s="11">
        <f t="shared" si="528"/>
        <v>1.2726496389999999</v>
      </c>
      <c r="N1321" s="11">
        <f t="shared" ca="1" si="529"/>
        <v>1.739176818</v>
      </c>
      <c r="O1321" s="17">
        <f t="shared" si="530"/>
        <v>0</v>
      </c>
      <c r="P1321" s="13">
        <f t="shared" ca="1" si="531"/>
        <v>739.17681800000003</v>
      </c>
      <c r="Q1321" s="20">
        <f t="shared" si="519"/>
        <v>0</v>
      </c>
      <c r="R1321" s="13">
        <f t="shared" si="532"/>
        <v>0</v>
      </c>
      <c r="S1321" s="4" t="str">
        <f t="shared" si="533"/>
        <v>A+J=</v>
      </c>
      <c r="T1321" s="34">
        <f t="shared" si="534"/>
        <v>45383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>
        <f t="shared" si="517"/>
        <v>45371</v>
      </c>
      <c r="B1322" s="69">
        <f t="shared" ca="1" si="520"/>
        <v>1740.373734</v>
      </c>
      <c r="C1322" s="6">
        <f t="shared" si="521"/>
        <v>1000</v>
      </c>
      <c r="D1322" s="12">
        <f ca="1">IF(A1322&lt;$B$1,VLOOKUP(A1322,[1]DI!$A$4:$B$15000,2,FALSE),0)</f>
        <v>0.1115</v>
      </c>
      <c r="E1322" s="13">
        <f t="shared" ca="1" si="522"/>
        <v>1.00041957</v>
      </c>
      <c r="F1322" s="13">
        <f ca="1">(TRUNC(PRODUCT($E$12:$E1321),16))</f>
        <v>1.36715280738879</v>
      </c>
      <c r="G1322" s="13">
        <f t="shared" si="523"/>
        <v>1</v>
      </c>
      <c r="H1322" s="13">
        <f t="shared" ca="1" si="524"/>
        <v>1.3671528100000001</v>
      </c>
      <c r="I1322" s="12">
        <f t="shared" si="518"/>
        <v>7.0000000000000007E-2</v>
      </c>
      <c r="J1322" s="34">
        <f t="shared" si="525"/>
        <v>44061</v>
      </c>
      <c r="K1322" s="2">
        <f t="shared" si="526"/>
        <v>899</v>
      </c>
      <c r="L1322" s="17">
        <f t="shared" si="527"/>
        <v>899</v>
      </c>
      <c r="M1322" s="11">
        <f t="shared" si="528"/>
        <v>1.2729913740000001</v>
      </c>
      <c r="N1322" s="11">
        <f t="shared" ca="1" si="529"/>
        <v>1.7403737340000001</v>
      </c>
      <c r="O1322" s="17">
        <f t="shared" si="530"/>
        <v>0</v>
      </c>
      <c r="P1322" s="13">
        <f t="shared" ca="1" si="531"/>
        <v>740.37373400000001</v>
      </c>
      <c r="Q1322" s="20">
        <f t="shared" si="519"/>
        <v>0</v>
      </c>
      <c r="R1322" s="13">
        <f t="shared" si="532"/>
        <v>0</v>
      </c>
      <c r="S1322" s="4" t="str">
        <f t="shared" si="533"/>
        <v>A+J=</v>
      </c>
      <c r="T1322" s="34">
        <f t="shared" si="534"/>
        <v>45383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>
        <f t="shared" si="517"/>
        <v>45372</v>
      </c>
      <c r="B1323" s="69">
        <f t="shared" ca="1" si="520"/>
        <v>1741.5714600000001</v>
      </c>
      <c r="C1323" s="6">
        <f t="shared" si="521"/>
        <v>1000</v>
      </c>
      <c r="D1323" s="12">
        <f ca="1">IF(A1323&lt;$B$1,VLOOKUP(A1323,[1]DI!$A$4:$B$15000,2,FALSE),0)</f>
        <v>0.1065</v>
      </c>
      <c r="E1323" s="13">
        <f t="shared" ca="1" si="522"/>
        <v>1.00040168</v>
      </c>
      <c r="F1323" s="13">
        <f ca="1">(TRUNC(PRODUCT($E$12:$E1322),16))</f>
        <v>1.36772642369219</v>
      </c>
      <c r="G1323" s="13">
        <f t="shared" si="523"/>
        <v>1</v>
      </c>
      <c r="H1323" s="13">
        <f t="shared" ca="1" si="524"/>
        <v>1.3677264200000001</v>
      </c>
      <c r="I1323" s="12">
        <f t="shared" si="518"/>
        <v>7.0000000000000007E-2</v>
      </c>
      <c r="J1323" s="34">
        <f t="shared" si="525"/>
        <v>44061</v>
      </c>
      <c r="K1323" s="2">
        <f t="shared" si="526"/>
        <v>900</v>
      </c>
      <c r="L1323" s="17">
        <f t="shared" si="527"/>
        <v>900</v>
      </c>
      <c r="M1323" s="11">
        <f t="shared" si="528"/>
        <v>1.273333201</v>
      </c>
      <c r="N1323" s="11">
        <f t="shared" ca="1" si="529"/>
        <v>1.7415714600000001</v>
      </c>
      <c r="O1323" s="17">
        <f t="shared" si="530"/>
        <v>0</v>
      </c>
      <c r="P1323" s="13">
        <f t="shared" ca="1" si="531"/>
        <v>741.57146</v>
      </c>
      <c r="Q1323" s="20">
        <f t="shared" si="519"/>
        <v>0</v>
      </c>
      <c r="R1323" s="13">
        <f t="shared" si="532"/>
        <v>0</v>
      </c>
      <c r="S1323" s="4" t="str">
        <f t="shared" si="533"/>
        <v>A+J=</v>
      </c>
      <c r="T1323" s="34">
        <f t="shared" si="534"/>
        <v>45383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>
        <f t="shared" si="517"/>
        <v>45373</v>
      </c>
      <c r="B1324" s="69">
        <f t="shared" ca="1" si="520"/>
        <v>1742.7388559999999</v>
      </c>
      <c r="C1324" s="6">
        <f t="shared" si="521"/>
        <v>1000</v>
      </c>
      <c r="D1324" s="12">
        <f ca="1">IF(A1324&lt;$B$1,VLOOKUP(A1324,[1]DI!$A$4:$B$15000,2,FALSE),0)</f>
        <v>0.1065</v>
      </c>
      <c r="E1324" s="13">
        <f t="shared" ca="1" si="522"/>
        <v>1.00040168</v>
      </c>
      <c r="F1324" s="13">
        <f ca="1">(TRUNC(PRODUCT($E$12:$E1323),16))</f>
        <v>1.3682758120420599</v>
      </c>
      <c r="G1324" s="13">
        <f t="shared" si="523"/>
        <v>1</v>
      </c>
      <c r="H1324" s="13">
        <f t="shared" ca="1" si="524"/>
        <v>1.3682758100000001</v>
      </c>
      <c r="I1324" s="12">
        <f t="shared" si="518"/>
        <v>7.0000000000000007E-2</v>
      </c>
      <c r="J1324" s="34">
        <f t="shared" si="525"/>
        <v>44061</v>
      </c>
      <c r="K1324" s="2">
        <f t="shared" si="526"/>
        <v>901</v>
      </c>
      <c r="L1324" s="17">
        <f t="shared" si="527"/>
        <v>901</v>
      </c>
      <c r="M1324" s="11">
        <f t="shared" si="528"/>
        <v>1.27367512</v>
      </c>
      <c r="N1324" s="11">
        <f t="shared" ca="1" si="529"/>
        <v>1.7427388559999999</v>
      </c>
      <c r="O1324" s="17">
        <f t="shared" si="530"/>
        <v>0</v>
      </c>
      <c r="P1324" s="13">
        <f t="shared" ca="1" si="531"/>
        <v>742.73885600000006</v>
      </c>
      <c r="Q1324" s="20">
        <f t="shared" si="519"/>
        <v>0</v>
      </c>
      <c r="R1324" s="13">
        <f t="shared" si="532"/>
        <v>0</v>
      </c>
      <c r="S1324" s="4" t="str">
        <f t="shared" si="533"/>
        <v>A+J=</v>
      </c>
      <c r="T1324" s="34">
        <f t="shared" si="534"/>
        <v>45383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>
        <f t="shared" si="517"/>
        <v>45374</v>
      </c>
      <c r="B1325" s="69">
        <f t="shared" ca="1" si="520"/>
        <v>1743.9070339999998</v>
      </c>
      <c r="C1325" s="6">
        <f t="shared" si="521"/>
        <v>1000</v>
      </c>
      <c r="D1325" s="12">
        <f ca="1">IF(A1325&lt;$B$1,VLOOKUP(A1325,[1]DI!$A$4:$B$15000,2,FALSE),0)</f>
        <v>0</v>
      </c>
      <c r="E1325" s="13">
        <f t="shared" ca="1" si="522"/>
        <v>1</v>
      </c>
      <c r="F1325" s="13">
        <f ca="1">(TRUNC(PRODUCT($E$12:$E1324),16))</f>
        <v>1.36882542107024</v>
      </c>
      <c r="G1325" s="13">
        <f t="shared" si="523"/>
        <v>1</v>
      </c>
      <c r="H1325" s="13">
        <f t="shared" ca="1" si="524"/>
        <v>1.3688254200000001</v>
      </c>
      <c r="I1325" s="12">
        <f t="shared" si="518"/>
        <v>7.0000000000000007E-2</v>
      </c>
      <c r="J1325" s="34">
        <f t="shared" si="525"/>
        <v>44061</v>
      </c>
      <c r="K1325" s="2">
        <f t="shared" si="526"/>
        <v>901</v>
      </c>
      <c r="L1325" s="17">
        <f t="shared" si="527"/>
        <v>902</v>
      </c>
      <c r="M1325" s="11">
        <f t="shared" si="528"/>
        <v>1.2740171309999999</v>
      </c>
      <c r="N1325" s="11">
        <f t="shared" ca="1" si="529"/>
        <v>1.743907034</v>
      </c>
      <c r="O1325" s="17">
        <f t="shared" si="530"/>
        <v>0</v>
      </c>
      <c r="P1325" s="13">
        <f t="shared" ca="1" si="531"/>
        <v>743.90703399999995</v>
      </c>
      <c r="Q1325" s="20">
        <f t="shared" si="519"/>
        <v>0</v>
      </c>
      <c r="R1325" s="13">
        <f t="shared" si="532"/>
        <v>0</v>
      </c>
      <c r="S1325" s="4" t="str">
        <f t="shared" si="533"/>
        <v>A+J=</v>
      </c>
      <c r="T1325" s="34">
        <f t="shared" si="534"/>
        <v>45383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>
        <f t="shared" si="517"/>
        <v>45375</v>
      </c>
      <c r="B1326" s="69">
        <f t="shared" ca="1" si="520"/>
        <v>1743.9070339999998</v>
      </c>
      <c r="C1326" s="6">
        <f t="shared" si="521"/>
        <v>1000</v>
      </c>
      <c r="D1326" s="12">
        <f ca="1">IF(A1326&lt;$B$1,VLOOKUP(A1326,[1]DI!$A$4:$B$15000,2,FALSE),0)</f>
        <v>0</v>
      </c>
      <c r="E1326" s="13">
        <f t="shared" ca="1" si="522"/>
        <v>1</v>
      </c>
      <c r="F1326" s="13">
        <f ca="1">(TRUNC(PRODUCT($E$12:$E1325),16))</f>
        <v>1.36882542107024</v>
      </c>
      <c r="G1326" s="13">
        <f t="shared" si="523"/>
        <v>1</v>
      </c>
      <c r="H1326" s="13">
        <f t="shared" ca="1" si="524"/>
        <v>1.3688254200000001</v>
      </c>
      <c r="I1326" s="12">
        <f t="shared" si="518"/>
        <v>7.0000000000000007E-2</v>
      </c>
      <c r="J1326" s="34">
        <f t="shared" si="525"/>
        <v>44061</v>
      </c>
      <c r="K1326" s="2">
        <f t="shared" si="526"/>
        <v>901</v>
      </c>
      <c r="L1326" s="17">
        <f t="shared" si="527"/>
        <v>902</v>
      </c>
      <c r="M1326" s="11">
        <f t="shared" si="528"/>
        <v>1.2740171309999999</v>
      </c>
      <c r="N1326" s="11">
        <f t="shared" ca="1" si="529"/>
        <v>1.743907034</v>
      </c>
      <c r="O1326" s="17">
        <f t="shared" si="530"/>
        <v>0</v>
      </c>
      <c r="P1326" s="13">
        <f t="shared" ca="1" si="531"/>
        <v>743.90703399999995</v>
      </c>
      <c r="Q1326" s="20">
        <f t="shared" si="519"/>
        <v>0</v>
      </c>
      <c r="R1326" s="13">
        <f t="shared" si="532"/>
        <v>0</v>
      </c>
      <c r="S1326" s="4" t="str">
        <f t="shared" si="533"/>
        <v>A+J=</v>
      </c>
      <c r="T1326" s="34">
        <f t="shared" si="534"/>
        <v>45383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>
        <f t="shared" si="517"/>
        <v>45376</v>
      </c>
      <c r="B1327" s="69">
        <f t="shared" ca="1" si="520"/>
        <v>1743.9070339999998</v>
      </c>
      <c r="C1327" s="6">
        <f t="shared" si="521"/>
        <v>1000</v>
      </c>
      <c r="D1327" s="12">
        <f ca="1">IF(A1327&lt;$B$1,VLOOKUP(A1327,[1]DI!$A$4:$B$15000,2,FALSE),0)</f>
        <v>0.1065</v>
      </c>
      <c r="E1327" s="13">
        <f t="shared" ca="1" si="522"/>
        <v>1.00040168</v>
      </c>
      <c r="F1327" s="13">
        <f ca="1">(TRUNC(PRODUCT($E$12:$E1326),16))</f>
        <v>1.36882542107024</v>
      </c>
      <c r="G1327" s="13">
        <f t="shared" si="523"/>
        <v>1</v>
      </c>
      <c r="H1327" s="13">
        <f t="shared" ca="1" si="524"/>
        <v>1.3688254200000001</v>
      </c>
      <c r="I1327" s="12">
        <f t="shared" si="518"/>
        <v>7.0000000000000007E-2</v>
      </c>
      <c r="J1327" s="34">
        <f t="shared" si="525"/>
        <v>44061</v>
      </c>
      <c r="K1327" s="2">
        <f t="shared" si="526"/>
        <v>902</v>
      </c>
      <c r="L1327" s="17">
        <f t="shared" si="527"/>
        <v>902</v>
      </c>
      <c r="M1327" s="11">
        <f t="shared" si="528"/>
        <v>1.2740171309999999</v>
      </c>
      <c r="N1327" s="11">
        <f t="shared" ca="1" si="529"/>
        <v>1.743907034</v>
      </c>
      <c r="O1327" s="17">
        <f t="shared" si="530"/>
        <v>0</v>
      </c>
      <c r="P1327" s="13">
        <f t="shared" ca="1" si="531"/>
        <v>743.90703399999995</v>
      </c>
      <c r="Q1327" s="20">
        <f t="shared" si="519"/>
        <v>0</v>
      </c>
      <c r="R1327" s="13">
        <f t="shared" si="532"/>
        <v>0</v>
      </c>
      <c r="S1327" s="4" t="str">
        <f t="shared" si="533"/>
        <v>A+J=</v>
      </c>
      <c r="T1327" s="34">
        <f t="shared" si="534"/>
        <v>45383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>
        <f t="shared" si="517"/>
        <v>45377</v>
      </c>
      <c r="B1328" s="69">
        <f t="shared" ref="B1328:B1334" ca="1" si="535">IF(A1328&lt;=TODAY(),C1328+P1328,IF(AND(A1328&gt;TODAY(),A1328&lt;=$B$1),IF(VLOOKUP(TODAY(),$A$10:$D$5000,4,FALSE)=0,"n.d",C1328+P1328),"n.d"))</f>
        <v>1745.0759950000001</v>
      </c>
      <c r="C1328" s="6">
        <f t="shared" ref="C1328:C1335" si="536">(C1327-R1327)</f>
        <v>1000</v>
      </c>
      <c r="D1328" s="12">
        <f ca="1">IF(A1328&lt;$B$1,VLOOKUP(A1328,[1]DI!$A$4:$B$15000,2,FALSE),0)</f>
        <v>0.1065</v>
      </c>
      <c r="E1328" s="13">
        <f t="shared" ref="E1328:E1334" ca="1" si="537">ROUND(((1+D1328)^(1/252)),8)</f>
        <v>1.00040168</v>
      </c>
      <c r="F1328" s="13">
        <f ca="1">(TRUNC(PRODUCT($E$12:$E1327),16))</f>
        <v>1.36937525086538</v>
      </c>
      <c r="G1328" s="13">
        <f t="shared" ref="G1328:G1334" si="538">IF(O1327&gt;0,F1327,G1327)</f>
        <v>1</v>
      </c>
      <c r="H1328" s="13">
        <f t="shared" ref="H1328:H1334" ca="1" si="539">ROUND(F1328/G1328,8)</f>
        <v>1.36937525</v>
      </c>
      <c r="I1328" s="12">
        <f t="shared" si="518"/>
        <v>7.0000000000000007E-2</v>
      </c>
      <c r="J1328" s="34">
        <f t="shared" ref="J1328:J1334" si="540">IF(O1327&gt;0,VLOOKUP(O1327,W$12:AG$150,2),J1327)</f>
        <v>44061</v>
      </c>
      <c r="K1328" s="2">
        <f t="shared" ref="K1328:K1334" si="541">IF(A1328&gt;J1328,IF(NETWORKDAYS(J1328,A1328,$W$21:$W$544)-1=0,1,NETWORKDAYS(J1328,A1328,$W$21:$W$544)-1),0)</f>
        <v>903</v>
      </c>
      <c r="L1328" s="17">
        <f t="shared" ref="L1328:L1334" si="542">IF(AND(K1328=1,K1327=1),1,IF(K1328&gt;0,IF(K1328=K1327,K1328+1,K1328),0))</f>
        <v>903</v>
      </c>
      <c r="M1328" s="11">
        <f t="shared" ref="M1328:M1334" si="543">ROUND((I1328+1)^(L1328/252),9)</f>
        <v>1.2743592340000001</v>
      </c>
      <c r="N1328" s="11">
        <f t="shared" ref="N1328:N1334" ca="1" si="544">ROUND(H1328*M1328,9)</f>
        <v>1.7450759950000001</v>
      </c>
      <c r="O1328" s="17">
        <f t="shared" ref="O1328:O1334" si="545">IF(VLOOKUP(A1328,X$12:AE$150,8)=VLOOKUP(A1327,X$12:AE$150,8),0,VLOOKUP(A1328,X$12:AE$150,8))</f>
        <v>0</v>
      </c>
      <c r="P1328" s="13">
        <f t="shared" ref="P1328:P1334" ca="1" si="546">TRUNC(((N1328-1)*C1328),8)</f>
        <v>745.07599500000003</v>
      </c>
      <c r="Q1328" s="20">
        <f t="shared" si="519"/>
        <v>0</v>
      </c>
      <c r="R1328" s="13">
        <f t="shared" ref="R1328:R1334" si="547">IF(Q1328&gt;0,TRUNC(Q1328*C$12,8),0)</f>
        <v>0</v>
      </c>
      <c r="S1328" s="4" t="str">
        <f t="shared" ref="S1328:S1334" si="548">IF(O1327&gt;0,VLOOKUP(O1327,W$12:AG$150,10),S1327)</f>
        <v>A+J=</v>
      </c>
      <c r="T1328" s="34">
        <f t="shared" ref="T1328:T1334" si="549">IF(O1327&gt;0,VLOOKUP(O1327,W$12:AG$150,11),T1327)</f>
        <v>45383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>
        <f t="shared" si="517"/>
        <v>45378</v>
      </c>
      <c r="B1329" s="69">
        <f t="shared" ca="1" si="535"/>
        <v>1746.2457359999999</v>
      </c>
      <c r="C1329" s="6">
        <f t="shared" si="536"/>
        <v>1000</v>
      </c>
      <c r="D1329" s="12">
        <f ca="1">IF(A1329&lt;$B$1,VLOOKUP(A1329,[1]DI!$A$4:$B$15000,2,FALSE),0)</f>
        <v>0.1065</v>
      </c>
      <c r="E1329" s="13">
        <f t="shared" ca="1" si="537"/>
        <v>1.00040168</v>
      </c>
      <c r="F1329" s="13">
        <f ca="1">(TRUNC(PRODUCT($E$12:$E1328),16))</f>
        <v>1.3699253015161399</v>
      </c>
      <c r="G1329" s="13">
        <f t="shared" si="538"/>
        <v>1</v>
      </c>
      <c r="H1329" s="13">
        <f t="shared" ca="1" si="539"/>
        <v>1.3699253</v>
      </c>
      <c r="I1329" s="12">
        <f t="shared" si="518"/>
        <v>7.0000000000000007E-2</v>
      </c>
      <c r="J1329" s="34">
        <f t="shared" si="540"/>
        <v>44061</v>
      </c>
      <c r="K1329" s="2">
        <f t="shared" si="541"/>
        <v>904</v>
      </c>
      <c r="L1329" s="17">
        <f t="shared" si="542"/>
        <v>904</v>
      </c>
      <c r="M1329" s="11">
        <f t="shared" si="543"/>
        <v>1.274701428</v>
      </c>
      <c r="N1329" s="11">
        <f t="shared" ca="1" si="544"/>
        <v>1.7462457360000001</v>
      </c>
      <c r="O1329" s="17">
        <f t="shared" si="545"/>
        <v>0</v>
      </c>
      <c r="P1329" s="13">
        <f t="shared" ca="1" si="546"/>
        <v>746.24573599999997</v>
      </c>
      <c r="Q1329" s="20">
        <f t="shared" si="519"/>
        <v>0</v>
      </c>
      <c r="R1329" s="13">
        <f t="shared" si="547"/>
        <v>0</v>
      </c>
      <c r="S1329" s="4" t="str">
        <f t="shared" si="548"/>
        <v>A+J=</v>
      </c>
      <c r="T1329" s="34">
        <f t="shared" si="549"/>
        <v>45383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>
        <f t="shared" si="517"/>
        <v>45379</v>
      </c>
      <c r="B1330" s="69">
        <f t="shared" ca="1" si="535"/>
        <v>1747.4162609999998</v>
      </c>
      <c r="C1330" s="6">
        <f t="shared" si="536"/>
        <v>1000</v>
      </c>
      <c r="D1330" s="12">
        <f ca="1">IF(A1330&lt;$B$1,VLOOKUP(A1330,[1]DI!$A$4:$B$15000,2,FALSE),0)</f>
        <v>0.1065</v>
      </c>
      <c r="E1330" s="13">
        <f t="shared" ca="1" si="537"/>
        <v>1.00040168</v>
      </c>
      <c r="F1330" s="13">
        <f ca="1">(TRUNC(PRODUCT($E$12:$E1329),16))</f>
        <v>1.3704755731112599</v>
      </c>
      <c r="G1330" s="13">
        <f t="shared" si="538"/>
        <v>1</v>
      </c>
      <c r="H1330" s="13">
        <f t="shared" ca="1" si="539"/>
        <v>1.37047557</v>
      </c>
      <c r="I1330" s="12">
        <f t="shared" si="518"/>
        <v>7.0000000000000007E-2</v>
      </c>
      <c r="J1330" s="34">
        <f t="shared" si="540"/>
        <v>44061</v>
      </c>
      <c r="K1330" s="2">
        <f t="shared" si="541"/>
        <v>905</v>
      </c>
      <c r="L1330" s="17">
        <f t="shared" si="542"/>
        <v>905</v>
      </c>
      <c r="M1330" s="11">
        <f t="shared" si="543"/>
        <v>1.2750437139999999</v>
      </c>
      <c r="N1330" s="11">
        <f t="shared" ca="1" si="544"/>
        <v>1.7474162609999999</v>
      </c>
      <c r="O1330" s="17">
        <f t="shared" si="545"/>
        <v>0</v>
      </c>
      <c r="P1330" s="13">
        <f t="shared" ca="1" si="546"/>
        <v>747.41626099999996</v>
      </c>
      <c r="Q1330" s="20">
        <f t="shared" si="519"/>
        <v>0</v>
      </c>
      <c r="R1330" s="13">
        <f t="shared" si="547"/>
        <v>0</v>
      </c>
      <c r="S1330" s="4" t="str">
        <f t="shared" si="548"/>
        <v>A+J=</v>
      </c>
      <c r="T1330" s="34">
        <f t="shared" si="549"/>
        <v>45383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>
        <f t="shared" si="517"/>
        <v>45380</v>
      </c>
      <c r="B1331" s="69">
        <f t="shared" ca="1" si="535"/>
        <v>1748.587583</v>
      </c>
      <c r="C1331" s="6">
        <f t="shared" si="536"/>
        <v>1000</v>
      </c>
      <c r="D1331" s="12">
        <f ca="1">IF(A1331&lt;$B$1,VLOOKUP(A1331,[1]DI!$A$4:$B$15000,2,FALSE),0)</f>
        <v>0</v>
      </c>
      <c r="E1331" s="13">
        <f t="shared" ca="1" si="537"/>
        <v>1</v>
      </c>
      <c r="F1331" s="13">
        <f ca="1">(TRUNC(PRODUCT($E$12:$E1330),16))</f>
        <v>1.37102606573946</v>
      </c>
      <c r="G1331" s="13">
        <f t="shared" si="538"/>
        <v>1</v>
      </c>
      <c r="H1331" s="13">
        <f t="shared" ca="1" si="539"/>
        <v>1.3710260700000001</v>
      </c>
      <c r="I1331" s="12">
        <f t="shared" si="518"/>
        <v>7.0000000000000007E-2</v>
      </c>
      <c r="J1331" s="34">
        <f t="shared" si="540"/>
        <v>44061</v>
      </c>
      <c r="K1331" s="2">
        <f t="shared" si="541"/>
        <v>905</v>
      </c>
      <c r="L1331" s="17">
        <f t="shared" si="542"/>
        <v>906</v>
      </c>
      <c r="M1331" s="11">
        <f t="shared" si="543"/>
        <v>1.2753860930000001</v>
      </c>
      <c r="N1331" s="11">
        <f t="shared" ca="1" si="544"/>
        <v>1.7485875829999999</v>
      </c>
      <c r="O1331" s="17">
        <f t="shared" si="545"/>
        <v>0</v>
      </c>
      <c r="P1331" s="13">
        <f t="shared" ca="1" si="546"/>
        <v>748.587583</v>
      </c>
      <c r="Q1331" s="20">
        <f t="shared" si="519"/>
        <v>0</v>
      </c>
      <c r="R1331" s="13">
        <f t="shared" si="547"/>
        <v>0</v>
      </c>
      <c r="S1331" s="4" t="str">
        <f t="shared" si="548"/>
        <v>A+J=</v>
      </c>
      <c r="T1331" s="34">
        <f t="shared" si="549"/>
        <v>45383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>
        <f t="shared" si="517"/>
        <v>45381</v>
      </c>
      <c r="B1332" s="69">
        <f t="shared" ca="1" si="535"/>
        <v>1748.587583</v>
      </c>
      <c r="C1332" s="6">
        <f t="shared" si="536"/>
        <v>1000</v>
      </c>
      <c r="D1332" s="12">
        <f ca="1">IF(A1332&lt;$B$1,VLOOKUP(A1332,[1]DI!$A$4:$B$15000,2,FALSE),0)</f>
        <v>0</v>
      </c>
      <c r="E1332" s="13">
        <f t="shared" ca="1" si="537"/>
        <v>1</v>
      </c>
      <c r="F1332" s="13">
        <f ca="1">(TRUNC(PRODUCT($E$12:$E1331),16))</f>
        <v>1.37102606573946</v>
      </c>
      <c r="G1332" s="13">
        <f t="shared" si="538"/>
        <v>1</v>
      </c>
      <c r="H1332" s="13">
        <f t="shared" ca="1" si="539"/>
        <v>1.3710260700000001</v>
      </c>
      <c r="I1332" s="12">
        <f t="shared" si="518"/>
        <v>7.0000000000000007E-2</v>
      </c>
      <c r="J1332" s="34">
        <f t="shared" si="540"/>
        <v>44061</v>
      </c>
      <c r="K1332" s="2">
        <f t="shared" si="541"/>
        <v>905</v>
      </c>
      <c r="L1332" s="17">
        <f t="shared" si="542"/>
        <v>906</v>
      </c>
      <c r="M1332" s="11">
        <f t="shared" si="543"/>
        <v>1.2753860930000001</v>
      </c>
      <c r="N1332" s="11">
        <f t="shared" ca="1" si="544"/>
        <v>1.7485875829999999</v>
      </c>
      <c r="O1332" s="17">
        <f t="shared" si="545"/>
        <v>0</v>
      </c>
      <c r="P1332" s="13">
        <f t="shared" ca="1" si="546"/>
        <v>748.587583</v>
      </c>
      <c r="Q1332" s="20">
        <f t="shared" si="519"/>
        <v>0</v>
      </c>
      <c r="R1332" s="13">
        <f t="shared" si="547"/>
        <v>0</v>
      </c>
      <c r="S1332" s="4" t="str">
        <f t="shared" si="548"/>
        <v>A+J=</v>
      </c>
      <c r="T1332" s="34">
        <f t="shared" si="549"/>
        <v>45383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>
        <f t="shared" si="517"/>
        <v>45382</v>
      </c>
      <c r="B1333" s="69">
        <f t="shared" ca="1" si="535"/>
        <v>1748.587583</v>
      </c>
      <c r="C1333" s="6">
        <f t="shared" si="536"/>
        <v>1000</v>
      </c>
      <c r="D1333" s="12">
        <f ca="1">IF(A1333&lt;$B$1,VLOOKUP(A1333,[1]DI!$A$4:$B$15000,2,FALSE),0)</f>
        <v>0</v>
      </c>
      <c r="E1333" s="13">
        <f t="shared" ca="1" si="537"/>
        <v>1</v>
      </c>
      <c r="F1333" s="13">
        <f ca="1">(TRUNC(PRODUCT($E$12:$E1332),16))</f>
        <v>1.37102606573946</v>
      </c>
      <c r="G1333" s="13">
        <f t="shared" si="538"/>
        <v>1</v>
      </c>
      <c r="H1333" s="13">
        <f t="shared" ca="1" si="539"/>
        <v>1.3710260700000001</v>
      </c>
      <c r="I1333" s="12">
        <f t="shared" si="518"/>
        <v>7.0000000000000007E-2</v>
      </c>
      <c r="J1333" s="34">
        <f t="shared" si="540"/>
        <v>44061</v>
      </c>
      <c r="K1333" s="2">
        <f t="shared" si="541"/>
        <v>905</v>
      </c>
      <c r="L1333" s="17">
        <f t="shared" si="542"/>
        <v>906</v>
      </c>
      <c r="M1333" s="11">
        <f t="shared" si="543"/>
        <v>1.2753860930000001</v>
      </c>
      <c r="N1333" s="11">
        <f t="shared" ca="1" si="544"/>
        <v>1.7485875829999999</v>
      </c>
      <c r="O1333" s="17">
        <f t="shared" si="545"/>
        <v>0</v>
      </c>
      <c r="P1333" s="13">
        <f t="shared" ca="1" si="546"/>
        <v>748.587583</v>
      </c>
      <c r="Q1333" s="20">
        <f t="shared" si="519"/>
        <v>0</v>
      </c>
      <c r="R1333" s="13">
        <f t="shared" si="547"/>
        <v>0</v>
      </c>
      <c r="S1333" s="4" t="str">
        <f t="shared" si="548"/>
        <v>A+J=</v>
      </c>
      <c r="T1333" s="34">
        <f t="shared" si="549"/>
        <v>45383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>
        <f t="shared" si="517"/>
        <v>45383</v>
      </c>
      <c r="B1334" s="69">
        <f t="shared" ca="1" si="535"/>
        <v>1748.587583</v>
      </c>
      <c r="C1334" s="6">
        <f t="shared" si="536"/>
        <v>1000</v>
      </c>
      <c r="D1334" s="12">
        <f ca="1">IF(A1334&lt;$B$1,VLOOKUP(A1334,[1]DI!$A$4:$B$15000,2,FALSE),0)</f>
        <v>0.1065</v>
      </c>
      <c r="E1334" s="13">
        <f t="shared" ca="1" si="537"/>
        <v>1.00040168</v>
      </c>
      <c r="F1334" s="13">
        <f ca="1">(TRUNC(PRODUCT($E$12:$E1333),16))</f>
        <v>1.37102606573946</v>
      </c>
      <c r="G1334" s="13">
        <f t="shared" si="538"/>
        <v>1</v>
      </c>
      <c r="H1334" s="13">
        <f t="shared" ca="1" si="539"/>
        <v>1.3710260700000001</v>
      </c>
      <c r="I1334" s="12">
        <f t="shared" si="518"/>
        <v>7.0000000000000007E-2</v>
      </c>
      <c r="J1334" s="34">
        <f t="shared" si="540"/>
        <v>44061</v>
      </c>
      <c r="K1334" s="2">
        <f t="shared" si="541"/>
        <v>906</v>
      </c>
      <c r="L1334" s="17">
        <f t="shared" si="542"/>
        <v>906</v>
      </c>
      <c r="M1334" s="11">
        <f t="shared" si="543"/>
        <v>1.2753860930000001</v>
      </c>
      <c r="N1334" s="11">
        <f t="shared" ca="1" si="544"/>
        <v>1.7485875829999999</v>
      </c>
      <c r="O1334" s="17">
        <f t="shared" si="545"/>
        <v>1</v>
      </c>
      <c r="P1334" s="13">
        <f t="shared" ca="1" si="546"/>
        <v>748.587583</v>
      </c>
      <c r="Q1334" s="20">
        <f t="shared" si="519"/>
        <v>1</v>
      </c>
      <c r="R1334" s="13">
        <f t="shared" si="547"/>
        <v>1000</v>
      </c>
      <c r="S1334" s="4" t="str">
        <f t="shared" si="548"/>
        <v>A+J=</v>
      </c>
      <c r="T1334" s="34">
        <f t="shared" si="549"/>
        <v>45383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>
        <f t="shared" si="517"/>
        <v>45384</v>
      </c>
      <c r="B1335" s="69"/>
      <c r="C1335" s="6">
        <f t="shared" si="536"/>
        <v>0</v>
      </c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69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69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69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69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69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69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69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69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69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69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69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69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69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69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69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69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69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69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69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69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69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69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69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69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69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69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69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69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69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69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69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69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69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69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69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69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69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69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69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69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69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69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69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69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69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69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69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69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69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69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69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69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69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69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69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69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69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69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69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69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69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69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69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69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69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69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69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69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69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69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69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69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69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69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69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69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69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69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69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69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69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69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69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69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69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69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69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69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69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69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69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69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69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69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69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69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69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69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69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69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69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69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69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69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69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69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69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69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69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69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69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69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69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69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69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69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69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69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69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69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69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69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69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69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69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69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69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69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69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69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69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69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69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69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69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69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69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69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69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69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69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69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69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69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69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69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69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69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69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69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69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69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69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69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69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69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69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69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69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69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69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69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69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69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69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69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69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69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69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69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69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69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69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69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69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69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69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69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69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69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69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69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69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69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69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69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69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69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69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69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69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69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69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69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69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69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69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69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69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69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69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69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69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69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69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69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69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69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69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69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69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69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69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69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69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69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69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69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69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69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69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69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69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69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69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69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69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69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69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69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69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69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69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69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69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69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69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69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69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69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69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69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69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69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69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69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69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69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69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69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69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69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69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69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69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69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69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69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69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69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69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69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69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69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69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69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69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69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69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69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69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69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69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69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69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69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69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69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69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69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69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69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69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69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69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69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69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69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69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69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69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69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69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69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69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69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69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69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69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69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69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69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69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69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69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69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69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69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69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69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69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69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69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69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69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69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69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69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69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69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69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69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69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69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69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69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69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69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69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69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69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69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69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69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69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69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69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69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69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69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69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69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69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69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69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69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69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69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69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69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69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69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69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69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69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69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69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69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69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69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69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69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69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69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69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69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69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69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69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69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69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69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69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69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69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69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69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69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69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69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69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69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69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69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69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69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69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69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69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69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69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69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69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69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69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69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69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69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69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69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69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69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69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69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69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69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69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69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69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69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69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69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69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69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69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69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69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69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69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69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69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69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69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69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69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69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69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69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69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69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69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69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69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69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69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69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69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69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69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69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69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69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69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69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69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69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69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69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69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69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69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69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69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69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69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69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69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69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69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69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69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69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69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69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69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69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69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69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69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69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69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69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69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69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69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69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69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69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69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69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69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69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69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69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69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69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69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69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69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69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69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69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69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69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69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7"/>
      <c r="B1831" s="71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69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69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69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69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69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69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69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69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69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69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69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69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69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69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69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69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69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69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69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69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69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69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69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69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69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69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69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7"/>
      <c r="B1859" s="71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69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69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69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69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69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69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69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69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69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69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69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69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69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69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69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69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69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69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69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69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69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69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69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69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69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69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69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69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69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69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69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69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69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69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69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69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69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69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69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69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69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69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69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69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69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69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69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69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69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69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69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69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69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69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69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69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69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69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69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69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69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69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69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69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69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69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69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69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69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69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69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69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69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69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69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69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69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69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69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69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69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69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69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69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69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69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69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69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69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69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69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69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69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69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69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69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69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69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69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69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69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69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69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69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69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69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69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69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69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69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69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69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69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69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69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69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69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69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69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69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69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69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69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69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69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69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69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69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69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69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69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69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69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69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69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69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69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69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69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69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69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69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69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69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69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69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69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69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69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69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69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69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69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69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69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69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69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69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69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69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69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69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69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69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69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69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69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69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69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69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69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69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69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69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69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69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69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69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69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69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69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69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69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69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69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69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69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69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69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69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69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69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69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69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69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69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69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69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69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69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69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69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69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69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69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69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69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69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69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69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69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69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69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69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69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69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69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69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69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69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69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69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69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69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69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69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69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69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69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69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69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69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69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69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69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69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69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69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69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69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69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69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69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69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69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69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69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69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69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69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69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69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69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69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69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69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69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69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69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69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69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69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69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69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69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69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69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69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69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69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69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69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69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69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69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69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69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69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69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69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69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69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69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69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69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69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69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69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69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69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69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69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69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69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69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69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69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69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69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69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69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69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69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69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69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69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69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69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69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69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69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69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69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69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69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69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69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69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69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69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69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69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69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69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69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69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69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69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69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69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69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69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69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69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69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69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69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69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69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69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69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69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69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69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69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69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69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69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69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69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69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69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69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69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69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69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69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69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69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69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69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69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69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69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69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69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69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69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69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69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69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69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69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69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69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69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69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69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69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69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69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69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69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69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69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69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69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69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69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69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69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69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69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69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69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69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69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69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69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69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69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69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69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69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69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69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69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69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69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69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69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69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69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69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69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69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69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69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69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69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69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69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69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69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69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69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69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69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69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69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69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69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69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69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69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69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69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69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69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69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69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69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69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69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69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69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69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69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69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69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69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69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69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69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69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69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69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69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69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69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69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69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69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69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69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69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69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69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69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69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69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69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69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69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69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69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69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69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69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69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69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69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69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69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69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69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69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69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69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69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69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69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69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69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69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69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69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69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69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69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69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69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69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69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69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69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69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69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69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69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69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69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69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69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69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69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69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69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69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69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69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69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69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69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69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69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69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69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69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69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69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69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69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69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69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69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69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69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69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69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69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69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69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69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69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69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69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69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69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69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69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69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69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69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69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69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69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69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69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69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69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69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69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69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69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69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69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69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69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69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69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69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69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69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69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69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69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69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69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69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69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69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69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69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69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69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69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69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69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69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69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69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69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69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69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69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69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69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69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69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69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69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69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69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69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69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69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69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69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69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69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69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69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69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69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69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69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69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69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69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69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69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69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69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69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69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69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69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69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69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69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69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69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69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69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69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69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69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69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69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69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69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69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69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69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69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69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69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69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69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69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69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69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69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69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69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69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69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69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69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69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69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69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69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69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69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69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69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69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69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69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69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69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69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69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69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69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69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69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69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69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69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69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69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69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69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69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69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69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69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69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69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69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69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69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69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69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69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69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69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69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69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69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69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69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69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69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69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69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69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69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69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69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69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69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69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69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69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69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69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69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69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69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69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69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69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69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69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69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69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69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69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69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69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69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69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69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69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69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69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69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69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69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69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69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69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69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69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69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69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69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69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69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69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69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69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69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69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69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69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69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69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69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69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69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69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69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69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69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69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69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69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69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69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69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69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69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69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69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69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69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69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69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69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69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69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69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69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69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69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69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69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69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69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69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69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69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69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69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69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69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69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69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69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69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69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69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69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69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69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69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69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69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69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69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69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69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69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69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69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69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69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69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69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69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69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69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69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69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69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69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69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69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69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69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69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69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69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69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69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69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69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69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69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69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69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69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69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69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69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69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69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69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69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69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69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69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69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69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69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69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69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69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69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69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69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69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69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69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69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69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69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69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69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69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69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69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69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69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69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69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69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69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69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69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69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69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69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69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69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69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69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69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69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69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69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69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69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69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69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69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69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69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69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69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69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69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69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69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69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69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69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69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69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69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69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69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69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69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69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69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69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69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69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69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69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69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69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69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69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69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69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69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69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69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69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69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69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69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69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69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69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69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69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69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69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69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69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69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69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69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69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69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69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69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69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69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69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69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69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69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69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69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69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69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69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69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69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69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69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69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69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69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69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69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69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69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69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69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69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69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69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69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69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69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69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69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69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69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69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69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69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69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69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69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69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69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69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69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69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69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69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69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69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69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69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69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69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69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69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69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69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69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69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69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69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69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69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69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69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69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69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69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69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69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69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69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69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69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69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69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69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69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69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69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69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69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69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69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69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69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69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69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69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69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69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69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69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69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69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69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69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69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69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69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69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69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69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69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69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69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69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69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69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69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69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69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69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69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69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69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69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69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69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69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2025-05-09T18:34:19Z</dcterms:modified>
</cp:coreProperties>
</file>