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F9BAEA5-3B6A-41BF-9831-E1AE39BEB6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1" l="1"/>
  <c r="AC25" i="1" s="1"/>
  <c r="AC26" i="1" l="1"/>
  <c r="AB26" i="1" s="1"/>
  <c r="AD26" i="1" s="1"/>
  <c r="X16" i="1" s="1"/>
  <c r="AG15" i="1" s="1"/>
  <c r="AB25" i="1"/>
  <c r="AD25" i="1" s="1"/>
  <c r="X15" i="1" s="1"/>
  <c r="AB24" i="1"/>
  <c r="AD24" i="1" s="1"/>
  <c r="X14" i="1" s="1"/>
  <c r="AG13" i="1" s="1"/>
  <c r="J12" i="1"/>
  <c r="Z16" i="1" l="1"/>
  <c r="AG14" i="1"/>
  <c r="Z15" i="1"/>
  <c r="A12" i="1"/>
  <c r="AB23" i="1" l="1"/>
  <c r="Q12" i="1" l="1"/>
  <c r="R12" i="1" s="1"/>
  <c r="B1" i="1"/>
  <c r="D12" i="1" l="1"/>
  <c r="E12" i="1" s="1"/>
  <c r="AD23" i="1"/>
  <c r="X13" i="1" s="1"/>
  <c r="AC22" i="1"/>
  <c r="AB22" i="1" s="1"/>
  <c r="AD22" i="1" s="1"/>
  <c r="AE13" i="1"/>
  <c r="AE14" i="1" s="1"/>
  <c r="AE15" i="1" s="1"/>
  <c r="AE16" i="1" s="1"/>
  <c r="W13" i="1"/>
  <c r="W14" i="1" s="1"/>
  <c r="W15" i="1" s="1"/>
  <c r="W16" i="1" s="1"/>
  <c r="I13" i="1"/>
  <c r="A13" i="1"/>
  <c r="Y12" i="1"/>
  <c r="S12" i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4" i="1" l="1"/>
  <c r="AB15" i="1"/>
  <c r="AB16" i="1"/>
  <c r="AG12" i="1"/>
  <c r="T12" i="1" s="1"/>
  <c r="Z14" i="1"/>
  <c r="N12" i="1"/>
  <c r="P12" i="1" s="1"/>
  <c r="B12" i="1" s="1"/>
  <c r="G13" i="1"/>
  <c r="A14" i="1"/>
  <c r="D13" i="1"/>
  <c r="X12" i="1"/>
  <c r="Z13" i="1" s="1"/>
  <c r="AA13" i="1" s="1"/>
  <c r="F13" i="1"/>
  <c r="AB13" i="1"/>
  <c r="Y13" i="1" s="1"/>
  <c r="Y14" i="1" s="1"/>
  <c r="AA15" i="1" s="1"/>
  <c r="I14" i="1"/>
  <c r="A15" i="1" l="1"/>
  <c r="D15" i="1" s="1"/>
  <c r="E15" i="1" s="1"/>
  <c r="D14" i="1"/>
  <c r="E14" i="1" s="1"/>
  <c r="AA14" i="1"/>
  <c r="Y15" i="1"/>
  <c r="E13" i="1"/>
  <c r="H13" i="1"/>
  <c r="I15" i="1"/>
  <c r="A16" i="1"/>
  <c r="D16" i="1" s="1"/>
  <c r="C13" i="1"/>
  <c r="J13" i="1"/>
  <c r="K13" i="1" s="1"/>
  <c r="L13" i="1" s="1"/>
  <c r="M13" i="1" s="1"/>
  <c r="Y16" i="1" l="1"/>
  <c r="AA16" i="1"/>
  <c r="F15" i="1"/>
  <c r="F14" i="1"/>
  <c r="F16" i="1"/>
  <c r="N13" i="1"/>
  <c r="E16" i="1"/>
  <c r="I16" i="1"/>
  <c r="S13" i="1"/>
  <c r="A17" i="1"/>
  <c r="D17" i="1" s="1"/>
  <c r="T13" i="1"/>
  <c r="F17" i="1" l="1"/>
  <c r="P13" i="1"/>
  <c r="E17" i="1"/>
  <c r="I17" i="1"/>
  <c r="A18" i="1"/>
  <c r="D18" i="1" s="1"/>
  <c r="F18" i="1" l="1"/>
  <c r="B13" i="1"/>
  <c r="E18" i="1"/>
  <c r="A19" i="1"/>
  <c r="D19" i="1" s="1"/>
  <c r="I18" i="1"/>
  <c r="F19" i="1" l="1"/>
  <c r="E19" i="1"/>
  <c r="I19" i="1"/>
  <c r="A20" i="1"/>
  <c r="D20" i="1" s="1"/>
  <c r="F20" i="1" l="1"/>
  <c r="E20" i="1"/>
  <c r="F21" i="1" s="1"/>
  <c r="A21" i="1"/>
  <c r="D21" i="1" s="1"/>
  <c r="I20" i="1"/>
  <c r="E21" i="1" l="1"/>
  <c r="F22" i="1" s="1"/>
  <c r="A22" i="1"/>
  <c r="D22" i="1" s="1"/>
  <c r="I21" i="1"/>
  <c r="E22" i="1" l="1"/>
  <c r="F23" i="1" s="1"/>
  <c r="I22" i="1"/>
  <c r="A23" i="1"/>
  <c r="D23" i="1" s="1"/>
  <c r="E23" i="1" l="1"/>
  <c r="F24" i="1" s="1"/>
  <c r="A24" i="1"/>
  <c r="D24" i="1" s="1"/>
  <c r="I23" i="1"/>
  <c r="E24" i="1" l="1"/>
  <c r="F25" i="1" s="1"/>
  <c r="A25" i="1"/>
  <c r="D25" i="1" s="1"/>
  <c r="I24" i="1"/>
  <c r="E25" i="1" l="1"/>
  <c r="F26" i="1" s="1"/>
  <c r="I25" i="1"/>
  <c r="A26" i="1"/>
  <c r="D26" i="1" s="1"/>
  <c r="E26" i="1" l="1"/>
  <c r="I26" i="1"/>
  <c r="A27" i="1"/>
  <c r="D27" i="1" s="1"/>
  <c r="F27" i="1" l="1"/>
  <c r="E27" i="1"/>
  <c r="F28" i="1" s="1"/>
  <c r="A28" i="1"/>
  <c r="D28" i="1" s="1"/>
  <c r="I27" i="1"/>
  <c r="E28" i="1" l="1"/>
  <c r="I28" i="1"/>
  <c r="A29" i="1"/>
  <c r="D29" i="1" s="1"/>
  <c r="F29" i="1" l="1"/>
  <c r="E29" i="1"/>
  <c r="F30" i="1" s="1"/>
  <c r="A30" i="1"/>
  <c r="D30" i="1" s="1"/>
  <c r="I29" i="1"/>
  <c r="E30" i="1" l="1"/>
  <c r="F31" i="1" s="1"/>
  <c r="A31" i="1"/>
  <c r="D31" i="1" s="1"/>
  <c r="I30" i="1"/>
  <c r="E31" i="1" l="1"/>
  <c r="F32" i="1" s="1"/>
  <c r="A32" i="1"/>
  <c r="D32" i="1" s="1"/>
  <c r="I31" i="1"/>
  <c r="E32" i="1" l="1"/>
  <c r="A33" i="1"/>
  <c r="D33" i="1" s="1"/>
  <c r="I32" i="1"/>
  <c r="F33" i="1" l="1"/>
  <c r="E33" i="1"/>
  <c r="A34" i="1"/>
  <c r="D34" i="1" s="1"/>
  <c r="I33" i="1"/>
  <c r="F34" i="1" l="1"/>
  <c r="E34" i="1"/>
  <c r="F35" i="1" s="1"/>
  <c r="A35" i="1"/>
  <c r="D35" i="1" s="1"/>
  <c r="I34" i="1"/>
  <c r="E35" i="1" l="1"/>
  <c r="F36" i="1" s="1"/>
  <c r="I35" i="1"/>
  <c r="A36" i="1"/>
  <c r="D36" i="1" s="1"/>
  <c r="E36" i="1" l="1"/>
  <c r="F37" i="1" s="1"/>
  <c r="A37" i="1"/>
  <c r="D37" i="1" s="1"/>
  <c r="I36" i="1"/>
  <c r="E37" i="1" l="1"/>
  <c r="A38" i="1"/>
  <c r="D38" i="1" s="1"/>
  <c r="I37" i="1"/>
  <c r="F38" i="1" l="1"/>
  <c r="E38" i="1"/>
  <c r="F39" i="1" s="1"/>
  <c r="A39" i="1"/>
  <c r="D39" i="1" s="1"/>
  <c r="I38" i="1"/>
  <c r="E39" i="1" l="1"/>
  <c r="A40" i="1"/>
  <c r="D40" i="1" s="1"/>
  <c r="I39" i="1"/>
  <c r="F40" i="1" l="1"/>
  <c r="E40" i="1"/>
  <c r="A41" i="1"/>
  <c r="D41" i="1" s="1"/>
  <c r="I40" i="1"/>
  <c r="F41" i="1" l="1"/>
  <c r="E41" i="1"/>
  <c r="I41" i="1"/>
  <c r="A42" i="1"/>
  <c r="D42" i="1" s="1"/>
  <c r="F42" i="1" l="1"/>
  <c r="E42" i="1"/>
  <c r="A43" i="1"/>
  <c r="D43" i="1" s="1"/>
  <c r="I42" i="1"/>
  <c r="F43" i="1" l="1"/>
  <c r="E43" i="1"/>
  <c r="F44" i="1" s="1"/>
  <c r="I43" i="1"/>
  <c r="A44" i="1"/>
  <c r="D44" i="1" s="1"/>
  <c r="E44" i="1" l="1"/>
  <c r="A45" i="1"/>
  <c r="D45" i="1" s="1"/>
  <c r="I44" i="1"/>
  <c r="F45" i="1" l="1"/>
  <c r="E45" i="1"/>
  <c r="A46" i="1"/>
  <c r="D46" i="1" s="1"/>
  <c r="I45" i="1"/>
  <c r="F46" i="1" l="1"/>
  <c r="E46" i="1"/>
  <c r="I46" i="1"/>
  <c r="A47" i="1"/>
  <c r="D47" i="1" s="1"/>
  <c r="F47" i="1" l="1"/>
  <c r="E47" i="1"/>
  <c r="A48" i="1"/>
  <c r="D48" i="1" s="1"/>
  <c r="I47" i="1"/>
  <c r="F48" i="1" l="1"/>
  <c r="E48" i="1"/>
  <c r="I48" i="1"/>
  <c r="A49" i="1"/>
  <c r="D49" i="1" s="1"/>
  <c r="F49" i="1" l="1"/>
  <c r="E49" i="1"/>
  <c r="I49" i="1"/>
  <c r="A50" i="1"/>
  <c r="D50" i="1" s="1"/>
  <c r="F50" i="1" l="1"/>
  <c r="E50" i="1"/>
  <c r="A51" i="1"/>
  <c r="D51" i="1" s="1"/>
  <c r="I50" i="1"/>
  <c r="F51" i="1" l="1"/>
  <c r="E51" i="1"/>
  <c r="I51" i="1"/>
  <c r="A52" i="1"/>
  <c r="D52" i="1" s="1"/>
  <c r="F52" i="1" l="1"/>
  <c r="E52" i="1"/>
  <c r="F53" i="1" s="1"/>
  <c r="A53" i="1"/>
  <c r="D53" i="1" s="1"/>
  <c r="I52" i="1"/>
  <c r="E53" i="1" l="1"/>
  <c r="F54" i="1" s="1"/>
  <c r="I53" i="1"/>
  <c r="A54" i="1"/>
  <c r="D54" i="1" s="1"/>
  <c r="E54" i="1" l="1"/>
  <c r="F55" i="1" s="1"/>
  <c r="I54" i="1"/>
  <c r="A55" i="1"/>
  <c r="D55" i="1" s="1"/>
  <c r="E55" i="1" l="1"/>
  <c r="I55" i="1"/>
  <c r="A56" i="1"/>
  <c r="D56" i="1" s="1"/>
  <c r="F56" i="1" l="1"/>
  <c r="E56" i="1"/>
  <c r="F57" i="1" s="1"/>
  <c r="I56" i="1"/>
  <c r="A57" i="1"/>
  <c r="D57" i="1" s="1"/>
  <c r="E57" i="1" l="1"/>
  <c r="A58" i="1"/>
  <c r="D58" i="1" s="1"/>
  <c r="I57" i="1"/>
  <c r="F58" i="1" l="1"/>
  <c r="E58" i="1"/>
  <c r="I58" i="1"/>
  <c r="A59" i="1"/>
  <c r="D59" i="1" s="1"/>
  <c r="F59" i="1" l="1"/>
  <c r="E59" i="1"/>
  <c r="A60" i="1"/>
  <c r="D60" i="1" s="1"/>
  <c r="I59" i="1"/>
  <c r="F60" i="1" l="1"/>
  <c r="E60" i="1"/>
  <c r="I60" i="1"/>
  <c r="A61" i="1"/>
  <c r="D61" i="1" s="1"/>
  <c r="F61" i="1" l="1"/>
  <c r="E61" i="1"/>
  <c r="A62" i="1"/>
  <c r="D62" i="1" s="1"/>
  <c r="I61" i="1"/>
  <c r="F62" i="1" l="1"/>
  <c r="E62" i="1"/>
  <c r="A63" i="1"/>
  <c r="D63" i="1" s="1"/>
  <c r="I62" i="1"/>
  <c r="F63" i="1" l="1"/>
  <c r="E63" i="1"/>
  <c r="F64" i="1" s="1"/>
  <c r="I63" i="1"/>
  <c r="A64" i="1"/>
  <c r="D64" i="1" s="1"/>
  <c r="E64" i="1" l="1"/>
  <c r="I64" i="1"/>
  <c r="A65" i="1"/>
  <c r="D65" i="1" s="1"/>
  <c r="F65" i="1" l="1"/>
  <c r="E65" i="1"/>
  <c r="A66" i="1"/>
  <c r="D66" i="1" s="1"/>
  <c r="I65" i="1"/>
  <c r="F66" i="1" l="1"/>
  <c r="E66" i="1"/>
  <c r="F67" i="1" s="1"/>
  <c r="I66" i="1"/>
  <c r="A67" i="1"/>
  <c r="D67" i="1" s="1"/>
  <c r="E67" i="1" l="1"/>
  <c r="A68" i="1"/>
  <c r="D68" i="1" s="1"/>
  <c r="I67" i="1"/>
  <c r="F68" i="1" l="1"/>
  <c r="E68" i="1"/>
  <c r="A69" i="1"/>
  <c r="D69" i="1" s="1"/>
  <c r="I68" i="1"/>
  <c r="F69" i="1" l="1"/>
  <c r="E69" i="1"/>
  <c r="A70" i="1"/>
  <c r="D70" i="1" s="1"/>
  <c r="I69" i="1"/>
  <c r="F70" i="1" l="1"/>
  <c r="E70" i="1"/>
  <c r="I70" i="1"/>
  <c r="A71" i="1"/>
  <c r="D71" i="1" s="1"/>
  <c r="F71" i="1" l="1"/>
  <c r="E71" i="1"/>
  <c r="I71" i="1"/>
  <c r="A72" i="1"/>
  <c r="D72" i="1" s="1"/>
  <c r="F72" i="1" l="1"/>
  <c r="E72" i="1"/>
  <c r="A73" i="1"/>
  <c r="D73" i="1" s="1"/>
  <c r="I72" i="1"/>
  <c r="F73" i="1" l="1"/>
  <c r="E73" i="1"/>
  <c r="F74" i="1" s="1"/>
  <c r="I73" i="1"/>
  <c r="A74" i="1"/>
  <c r="D74" i="1" s="1"/>
  <c r="E74" i="1" l="1"/>
  <c r="A75" i="1"/>
  <c r="D75" i="1" s="1"/>
  <c r="I74" i="1"/>
  <c r="F75" i="1" l="1"/>
  <c r="E75" i="1"/>
  <c r="I75" i="1"/>
  <c r="A76" i="1"/>
  <c r="D76" i="1" s="1"/>
  <c r="F76" i="1" l="1"/>
  <c r="E76" i="1"/>
  <c r="I76" i="1"/>
  <c r="A77" i="1"/>
  <c r="D77" i="1" s="1"/>
  <c r="F77" i="1" l="1"/>
  <c r="E77" i="1"/>
  <c r="I77" i="1"/>
  <c r="A78" i="1"/>
  <c r="D78" i="1" s="1"/>
  <c r="F78" i="1" l="1"/>
  <c r="E78" i="1"/>
  <c r="A79" i="1"/>
  <c r="D79" i="1" s="1"/>
  <c r="I78" i="1"/>
  <c r="F79" i="1" l="1"/>
  <c r="E79" i="1"/>
  <c r="F80" i="1" s="1"/>
  <c r="I79" i="1"/>
  <c r="A80" i="1"/>
  <c r="D80" i="1" s="1"/>
  <c r="E80" i="1" l="1"/>
  <c r="A81" i="1"/>
  <c r="D81" i="1" s="1"/>
  <c r="I80" i="1"/>
  <c r="F81" i="1" l="1"/>
  <c r="E81" i="1"/>
  <c r="F82" i="1" s="1"/>
  <c r="I81" i="1"/>
  <c r="A82" i="1"/>
  <c r="D82" i="1" s="1"/>
  <c r="E82" i="1" l="1"/>
  <c r="F83" i="1" s="1"/>
  <c r="A83" i="1"/>
  <c r="D83" i="1" s="1"/>
  <c r="I82" i="1"/>
  <c r="E83" i="1" l="1"/>
  <c r="A84" i="1"/>
  <c r="D84" i="1" s="1"/>
  <c r="I83" i="1"/>
  <c r="F84" i="1" l="1"/>
  <c r="E84" i="1"/>
  <c r="F85" i="1" s="1"/>
  <c r="I84" i="1"/>
  <c r="A85" i="1"/>
  <c r="D85" i="1" s="1"/>
  <c r="E85" i="1" l="1"/>
  <c r="I85" i="1"/>
  <c r="A86" i="1"/>
  <c r="D86" i="1" s="1"/>
  <c r="F86" i="1" l="1"/>
  <c r="E86" i="1"/>
  <c r="A87" i="1"/>
  <c r="D87" i="1" s="1"/>
  <c r="I86" i="1"/>
  <c r="F87" i="1" l="1"/>
  <c r="E87" i="1"/>
  <c r="I87" i="1"/>
  <c r="A88" i="1"/>
  <c r="D88" i="1" s="1"/>
  <c r="F88" i="1" l="1"/>
  <c r="E88" i="1"/>
  <c r="I88" i="1"/>
  <c r="A89" i="1"/>
  <c r="D89" i="1" s="1"/>
  <c r="F89" i="1" l="1"/>
  <c r="E89" i="1"/>
  <c r="A90" i="1"/>
  <c r="D90" i="1" s="1"/>
  <c r="I89" i="1"/>
  <c r="F90" i="1" l="1"/>
  <c r="E90" i="1"/>
  <c r="I90" i="1"/>
  <c r="A91" i="1"/>
  <c r="D91" i="1" s="1"/>
  <c r="F91" i="1" l="1"/>
  <c r="E91" i="1"/>
  <c r="I91" i="1"/>
  <c r="A92" i="1"/>
  <c r="D92" i="1" s="1"/>
  <c r="F92" i="1" l="1"/>
  <c r="E92" i="1"/>
  <c r="A93" i="1"/>
  <c r="D93" i="1" s="1"/>
  <c r="I92" i="1"/>
  <c r="F93" i="1" l="1"/>
  <c r="E93" i="1"/>
  <c r="O13" i="1"/>
  <c r="G14" i="1" s="1"/>
  <c r="I93" i="1"/>
  <c r="A94" i="1"/>
  <c r="D94" i="1" s="1"/>
  <c r="F94" i="1" l="1"/>
  <c r="H14" i="1"/>
  <c r="Q13" i="1"/>
  <c r="R13" i="1" s="1"/>
  <c r="C14" i="1" s="1"/>
  <c r="S14" i="1"/>
  <c r="T14" i="1"/>
  <c r="J14" i="1"/>
  <c r="K14" i="1" s="1"/>
  <c r="L14" i="1" s="1"/>
  <c r="M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G15" i="1" s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E94" i="1"/>
  <c r="I94" i="1"/>
  <c r="A95" i="1"/>
  <c r="D95" i="1" s="1"/>
  <c r="F95" i="1" l="1"/>
  <c r="G16" i="1"/>
  <c r="H15" i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E95" i="1"/>
  <c r="F96" i="1" s="1"/>
  <c r="A96" i="1"/>
  <c r="D96" i="1" s="1"/>
  <c r="I95" i="1"/>
  <c r="G17" i="1" l="1"/>
  <c r="H16" i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J16" i="1"/>
  <c r="N15" i="1"/>
  <c r="O96" i="1"/>
  <c r="Q96" i="1" s="1"/>
  <c r="R96" i="1" s="1"/>
  <c r="E96" i="1"/>
  <c r="F97" i="1" s="1"/>
  <c r="A97" i="1"/>
  <c r="D97" i="1" s="1"/>
  <c r="I96" i="1"/>
  <c r="T96" i="1"/>
  <c r="S96" i="1"/>
  <c r="G18" i="1" l="1"/>
  <c r="H17" i="1"/>
  <c r="P15" i="1"/>
  <c r="B14" i="1"/>
  <c r="K16" i="1"/>
  <c r="L16" i="1" s="1"/>
  <c r="M16" i="1" s="1"/>
  <c r="J17" i="1"/>
  <c r="O97" i="1"/>
  <c r="Q97" i="1" s="1"/>
  <c r="R97" i="1" s="1"/>
  <c r="E97" i="1"/>
  <c r="C27" i="1"/>
  <c r="A98" i="1"/>
  <c r="D98" i="1" s="1"/>
  <c r="I97" i="1"/>
  <c r="T97" i="1"/>
  <c r="S97" i="1"/>
  <c r="F98" i="1" l="1"/>
  <c r="G19" i="1"/>
  <c r="H18" i="1"/>
  <c r="B15" i="1"/>
  <c r="N16" i="1"/>
  <c r="K17" i="1"/>
  <c r="L17" i="1" s="1"/>
  <c r="M17" i="1" s="1"/>
  <c r="J18" i="1"/>
  <c r="O98" i="1"/>
  <c r="Q98" i="1" s="1"/>
  <c r="R98" i="1" s="1"/>
  <c r="E98" i="1"/>
  <c r="T98" i="1"/>
  <c r="S98" i="1"/>
  <c r="A99" i="1"/>
  <c r="D99" i="1" s="1"/>
  <c r="I98" i="1"/>
  <c r="C28" i="1"/>
  <c r="F99" i="1" l="1"/>
  <c r="G20" i="1"/>
  <c r="H19" i="1"/>
  <c r="P16" i="1"/>
  <c r="K18" i="1"/>
  <c r="L18" i="1" s="1"/>
  <c r="M18" i="1" s="1"/>
  <c r="J19" i="1"/>
  <c r="N17" i="1"/>
  <c r="O99" i="1"/>
  <c r="Q99" i="1" s="1"/>
  <c r="R99" i="1" s="1"/>
  <c r="E99" i="1"/>
  <c r="T99" i="1"/>
  <c r="S99" i="1"/>
  <c r="C29" i="1"/>
  <c r="I99" i="1"/>
  <c r="A100" i="1"/>
  <c r="D100" i="1" s="1"/>
  <c r="F100" i="1" l="1"/>
  <c r="G21" i="1"/>
  <c r="H20" i="1"/>
  <c r="P17" i="1"/>
  <c r="B16" i="1"/>
  <c r="K19" i="1"/>
  <c r="L19" i="1" s="1"/>
  <c r="M19" i="1" s="1"/>
  <c r="J20" i="1"/>
  <c r="N18" i="1"/>
  <c r="O100" i="1"/>
  <c r="Q100" i="1" s="1"/>
  <c r="R100" i="1" s="1"/>
  <c r="E100" i="1"/>
  <c r="I100" i="1"/>
  <c r="S100" i="1"/>
  <c r="T100" i="1"/>
  <c r="A101" i="1"/>
  <c r="D101" i="1" s="1"/>
  <c r="C30" i="1"/>
  <c r="F101" i="1" l="1"/>
  <c r="G22" i="1"/>
  <c r="H21" i="1"/>
  <c r="P18" i="1"/>
  <c r="B17" i="1"/>
  <c r="N19" i="1"/>
  <c r="K20" i="1"/>
  <c r="L20" i="1" s="1"/>
  <c r="M20" i="1" s="1"/>
  <c r="J21" i="1"/>
  <c r="O101" i="1"/>
  <c r="Q101" i="1" s="1"/>
  <c r="R101" i="1" s="1"/>
  <c r="E101" i="1"/>
  <c r="C31" i="1"/>
  <c r="A102" i="1"/>
  <c r="D102" i="1" s="1"/>
  <c r="T101" i="1"/>
  <c r="S101" i="1"/>
  <c r="I101" i="1"/>
  <c r="F102" i="1" l="1"/>
  <c r="G23" i="1"/>
  <c r="H22" i="1"/>
  <c r="P19" i="1"/>
  <c r="B18" i="1"/>
  <c r="K21" i="1"/>
  <c r="L21" i="1" s="1"/>
  <c r="M21" i="1" s="1"/>
  <c r="J22" i="1"/>
  <c r="N20" i="1"/>
  <c r="O102" i="1"/>
  <c r="Q102" i="1" s="1"/>
  <c r="R102" i="1" s="1"/>
  <c r="E102" i="1"/>
  <c r="T102" i="1"/>
  <c r="S102" i="1"/>
  <c r="A103" i="1"/>
  <c r="D103" i="1" s="1"/>
  <c r="I102" i="1"/>
  <c r="C32" i="1"/>
  <c r="F103" i="1" l="1"/>
  <c r="G24" i="1"/>
  <c r="H23" i="1"/>
  <c r="P20" i="1"/>
  <c r="B19" i="1"/>
  <c r="K22" i="1"/>
  <c r="L22" i="1" s="1"/>
  <c r="M22" i="1" s="1"/>
  <c r="J23" i="1"/>
  <c r="N21" i="1"/>
  <c r="O103" i="1"/>
  <c r="Q103" i="1" s="1"/>
  <c r="R103" i="1" s="1"/>
  <c r="E103" i="1"/>
  <c r="T103" i="1"/>
  <c r="S103" i="1"/>
  <c r="A104" i="1"/>
  <c r="D104" i="1" s="1"/>
  <c r="I103" i="1"/>
  <c r="C33" i="1"/>
  <c r="F104" i="1" l="1"/>
  <c r="G25" i="1"/>
  <c r="H24" i="1"/>
  <c r="P21" i="1"/>
  <c r="B20" i="1"/>
  <c r="N22" i="1"/>
  <c r="K23" i="1"/>
  <c r="L23" i="1" s="1"/>
  <c r="M23" i="1" s="1"/>
  <c r="J24" i="1"/>
  <c r="O104" i="1"/>
  <c r="Q104" i="1" s="1"/>
  <c r="R104" i="1" s="1"/>
  <c r="E104" i="1"/>
  <c r="C34" i="1"/>
  <c r="I104" i="1"/>
  <c r="S104" i="1"/>
  <c r="T104" i="1"/>
  <c r="A105" i="1"/>
  <c r="D105" i="1" s="1"/>
  <c r="F105" i="1" l="1"/>
  <c r="G26" i="1"/>
  <c r="H25" i="1"/>
  <c r="P22" i="1"/>
  <c r="B21" i="1"/>
  <c r="J25" i="1"/>
  <c r="K24" i="1"/>
  <c r="L24" i="1" s="1"/>
  <c r="M24" i="1" s="1"/>
  <c r="N23" i="1"/>
  <c r="O105" i="1"/>
  <c r="Q105" i="1" s="1"/>
  <c r="R105" i="1" s="1"/>
  <c r="E105" i="1"/>
  <c r="T105" i="1"/>
  <c r="S105" i="1"/>
  <c r="A106" i="1"/>
  <c r="D106" i="1" s="1"/>
  <c r="I105" i="1"/>
  <c r="C35" i="1"/>
  <c r="F106" i="1" l="1"/>
  <c r="G27" i="1"/>
  <c r="H26" i="1"/>
  <c r="P23" i="1"/>
  <c r="B22" i="1"/>
  <c r="J26" i="1"/>
  <c r="K25" i="1"/>
  <c r="L25" i="1" s="1"/>
  <c r="M25" i="1" s="1"/>
  <c r="N24" i="1"/>
  <c r="O106" i="1"/>
  <c r="Q106" i="1" s="1"/>
  <c r="R106" i="1" s="1"/>
  <c r="E106" i="1"/>
  <c r="C36" i="1"/>
  <c r="I106" i="1"/>
  <c r="T106" i="1"/>
  <c r="S106" i="1"/>
  <c r="A107" i="1"/>
  <c r="D107" i="1" s="1"/>
  <c r="F107" i="1" l="1"/>
  <c r="G28" i="1"/>
  <c r="H27" i="1"/>
  <c r="P24" i="1"/>
  <c r="B23" i="1"/>
  <c r="N25" i="1"/>
  <c r="K26" i="1"/>
  <c r="L26" i="1" s="1"/>
  <c r="M26" i="1" s="1"/>
  <c r="J27" i="1"/>
  <c r="O107" i="1"/>
  <c r="Q107" i="1" s="1"/>
  <c r="R107" i="1" s="1"/>
  <c r="E107" i="1"/>
  <c r="A108" i="1"/>
  <c r="D108" i="1" s="1"/>
  <c r="C37" i="1"/>
  <c r="I107" i="1"/>
  <c r="T107" i="1"/>
  <c r="S107" i="1"/>
  <c r="F108" i="1" l="1"/>
  <c r="G29" i="1"/>
  <c r="H28" i="1"/>
  <c r="P25" i="1"/>
  <c r="B24" i="1"/>
  <c r="K27" i="1"/>
  <c r="L27" i="1" s="1"/>
  <c r="M27" i="1" s="1"/>
  <c r="J28" i="1"/>
  <c r="N26" i="1"/>
  <c r="O108" i="1"/>
  <c r="Q108" i="1" s="1"/>
  <c r="R108" i="1" s="1"/>
  <c r="E108" i="1"/>
  <c r="I108" i="1"/>
  <c r="S108" i="1"/>
  <c r="T108" i="1"/>
  <c r="A109" i="1"/>
  <c r="D109" i="1" s="1"/>
  <c r="C38" i="1"/>
  <c r="F109" i="1" l="1"/>
  <c r="G30" i="1"/>
  <c r="H29" i="1"/>
  <c r="P26" i="1"/>
  <c r="B25" i="1"/>
  <c r="K28" i="1"/>
  <c r="L28" i="1" s="1"/>
  <c r="M28" i="1" s="1"/>
  <c r="J29" i="1"/>
  <c r="N27" i="1"/>
  <c r="O109" i="1"/>
  <c r="Q109" i="1" s="1"/>
  <c r="R109" i="1" s="1"/>
  <c r="E109" i="1"/>
  <c r="I109" i="1"/>
  <c r="T109" i="1"/>
  <c r="S109" i="1"/>
  <c r="C39" i="1"/>
  <c r="A110" i="1"/>
  <c r="D110" i="1" s="1"/>
  <c r="F110" i="1" l="1"/>
  <c r="G31" i="1"/>
  <c r="H30" i="1"/>
  <c r="P27" i="1"/>
  <c r="B26" i="1"/>
  <c r="N28" i="1"/>
  <c r="J30" i="1"/>
  <c r="K29" i="1"/>
  <c r="L29" i="1" s="1"/>
  <c r="M29" i="1" s="1"/>
  <c r="O110" i="1"/>
  <c r="Q110" i="1" s="1"/>
  <c r="R110" i="1" s="1"/>
  <c r="E110" i="1"/>
  <c r="T110" i="1"/>
  <c r="S110" i="1"/>
  <c r="I110" i="1"/>
  <c r="C40" i="1"/>
  <c r="A111" i="1"/>
  <c r="D111" i="1" s="1"/>
  <c r="F111" i="1" l="1"/>
  <c r="G32" i="1"/>
  <c r="H31" i="1"/>
  <c r="P28" i="1"/>
  <c r="B27" i="1"/>
  <c r="K30" i="1"/>
  <c r="L30" i="1" s="1"/>
  <c r="M30" i="1" s="1"/>
  <c r="J31" i="1"/>
  <c r="N29" i="1"/>
  <c r="O111" i="1"/>
  <c r="Q111" i="1" s="1"/>
  <c r="R111" i="1" s="1"/>
  <c r="E111" i="1"/>
  <c r="I111" i="1"/>
  <c r="T111" i="1"/>
  <c r="S111" i="1"/>
  <c r="C41" i="1"/>
  <c r="A112" i="1"/>
  <c r="D112" i="1" s="1"/>
  <c r="F112" i="1" l="1"/>
  <c r="G33" i="1"/>
  <c r="H32" i="1"/>
  <c r="P29" i="1"/>
  <c r="B28" i="1"/>
  <c r="N30" i="1"/>
  <c r="J32" i="1"/>
  <c r="K31" i="1"/>
  <c r="L31" i="1" s="1"/>
  <c r="M31" i="1" s="1"/>
  <c r="O112" i="1"/>
  <c r="Q112" i="1" s="1"/>
  <c r="R112" i="1" s="1"/>
  <c r="E112" i="1"/>
  <c r="A113" i="1"/>
  <c r="D113" i="1" s="1"/>
  <c r="C42" i="1"/>
  <c r="S112" i="1"/>
  <c r="T112" i="1"/>
  <c r="I112" i="1"/>
  <c r="F113" i="1" l="1"/>
  <c r="G34" i="1"/>
  <c r="H33" i="1"/>
  <c r="P30" i="1"/>
  <c r="B29" i="1"/>
  <c r="K32" i="1"/>
  <c r="L32" i="1" s="1"/>
  <c r="M32" i="1" s="1"/>
  <c r="J33" i="1"/>
  <c r="N31" i="1"/>
  <c r="O113" i="1"/>
  <c r="Q113" i="1" s="1"/>
  <c r="R113" i="1" s="1"/>
  <c r="E113" i="1"/>
  <c r="I113" i="1"/>
  <c r="C43" i="1"/>
  <c r="T113" i="1"/>
  <c r="S113" i="1"/>
  <c r="A114" i="1"/>
  <c r="D114" i="1" s="1"/>
  <c r="F114" i="1" l="1"/>
  <c r="G35" i="1"/>
  <c r="H34" i="1"/>
  <c r="P31" i="1"/>
  <c r="B30" i="1"/>
  <c r="N32" i="1"/>
  <c r="K33" i="1"/>
  <c r="L33" i="1" s="1"/>
  <c r="M33" i="1" s="1"/>
  <c r="J34" i="1"/>
  <c r="O114" i="1"/>
  <c r="Q114" i="1" s="1"/>
  <c r="R114" i="1" s="1"/>
  <c r="E114" i="1"/>
  <c r="F115" i="1" s="1"/>
  <c r="C44" i="1"/>
  <c r="T114" i="1"/>
  <c r="S114" i="1"/>
  <c r="A115" i="1"/>
  <c r="D115" i="1" s="1"/>
  <c r="I114" i="1"/>
  <c r="G36" i="1" l="1"/>
  <c r="H35" i="1"/>
  <c r="P32" i="1"/>
  <c r="B31" i="1"/>
  <c r="N33" i="1"/>
  <c r="K34" i="1"/>
  <c r="L34" i="1" s="1"/>
  <c r="M34" i="1" s="1"/>
  <c r="J35" i="1"/>
  <c r="O115" i="1"/>
  <c r="Q115" i="1" s="1"/>
  <c r="R115" i="1" s="1"/>
  <c r="E115" i="1"/>
  <c r="T115" i="1"/>
  <c r="S115" i="1"/>
  <c r="A116" i="1"/>
  <c r="D116" i="1" s="1"/>
  <c r="C45" i="1"/>
  <c r="I115" i="1"/>
  <c r="F116" i="1" l="1"/>
  <c r="G37" i="1"/>
  <c r="H36" i="1"/>
  <c r="P33" i="1"/>
  <c r="B32" i="1"/>
  <c r="N34" i="1"/>
  <c r="K35" i="1"/>
  <c r="L35" i="1" s="1"/>
  <c r="M35" i="1" s="1"/>
  <c r="J36" i="1"/>
  <c r="O116" i="1"/>
  <c r="Q116" i="1" s="1"/>
  <c r="R116" i="1" s="1"/>
  <c r="E116" i="1"/>
  <c r="I116" i="1"/>
  <c r="S116" i="1"/>
  <c r="T116" i="1"/>
  <c r="C46" i="1"/>
  <c r="A117" i="1"/>
  <c r="D117" i="1" s="1"/>
  <c r="F117" i="1" l="1"/>
  <c r="G38" i="1"/>
  <c r="H37" i="1"/>
  <c r="P34" i="1"/>
  <c r="B33" i="1"/>
  <c r="N35" i="1"/>
  <c r="K36" i="1"/>
  <c r="L36" i="1" s="1"/>
  <c r="M36" i="1" s="1"/>
  <c r="J37" i="1"/>
  <c r="O117" i="1"/>
  <c r="Q117" i="1" s="1"/>
  <c r="R117" i="1" s="1"/>
  <c r="E117" i="1"/>
  <c r="A118" i="1"/>
  <c r="D118" i="1" s="1"/>
  <c r="I117" i="1"/>
  <c r="C47" i="1"/>
  <c r="T117" i="1"/>
  <c r="S117" i="1"/>
  <c r="F118" i="1" l="1"/>
  <c r="G39" i="1"/>
  <c r="H38" i="1"/>
  <c r="B34" i="1"/>
  <c r="P35" i="1"/>
  <c r="N36" i="1"/>
  <c r="J38" i="1"/>
  <c r="K37" i="1"/>
  <c r="L37" i="1" s="1"/>
  <c r="M37" i="1" s="1"/>
  <c r="O118" i="1"/>
  <c r="Q118" i="1" s="1"/>
  <c r="R118" i="1" s="1"/>
  <c r="E118" i="1"/>
  <c r="C48" i="1"/>
  <c r="I118" i="1"/>
  <c r="T118" i="1"/>
  <c r="S118" i="1"/>
  <c r="A119" i="1"/>
  <c r="D119" i="1" s="1"/>
  <c r="F119" i="1" l="1"/>
  <c r="G40" i="1"/>
  <c r="H39" i="1"/>
  <c r="P36" i="1"/>
  <c r="B35" i="1"/>
  <c r="K38" i="1"/>
  <c r="L38" i="1" s="1"/>
  <c r="M38" i="1" s="1"/>
  <c r="J39" i="1"/>
  <c r="N37" i="1"/>
  <c r="O119" i="1"/>
  <c r="Q119" i="1" s="1"/>
  <c r="R119" i="1" s="1"/>
  <c r="E119" i="1"/>
  <c r="C49" i="1"/>
  <c r="I119" i="1"/>
  <c r="T119" i="1"/>
  <c r="S119" i="1"/>
  <c r="A120" i="1"/>
  <c r="D120" i="1" s="1"/>
  <c r="F120" i="1" l="1"/>
  <c r="G41" i="1"/>
  <c r="H40" i="1"/>
  <c r="P37" i="1"/>
  <c r="B36" i="1"/>
  <c r="N38" i="1"/>
  <c r="J40" i="1"/>
  <c r="K39" i="1"/>
  <c r="L39" i="1" s="1"/>
  <c r="M39" i="1" s="1"/>
  <c r="O120" i="1"/>
  <c r="Q120" i="1" s="1"/>
  <c r="R120" i="1" s="1"/>
  <c r="E120" i="1"/>
  <c r="T120" i="1"/>
  <c r="S120" i="1"/>
  <c r="I120" i="1"/>
  <c r="C50" i="1"/>
  <c r="A121" i="1"/>
  <c r="D121" i="1" s="1"/>
  <c r="F121" i="1" l="1"/>
  <c r="G42" i="1"/>
  <c r="H41" i="1"/>
  <c r="P38" i="1"/>
  <c r="B37" i="1"/>
  <c r="J41" i="1"/>
  <c r="K40" i="1"/>
  <c r="L40" i="1" s="1"/>
  <c r="M40" i="1" s="1"/>
  <c r="N39" i="1"/>
  <c r="O121" i="1"/>
  <c r="Q121" i="1" s="1"/>
  <c r="R121" i="1" s="1"/>
  <c r="E121" i="1"/>
  <c r="A122" i="1"/>
  <c r="D122" i="1" s="1"/>
  <c r="C51" i="1"/>
  <c r="S121" i="1"/>
  <c r="T121" i="1"/>
  <c r="I121" i="1"/>
  <c r="F122" i="1" l="1"/>
  <c r="G43" i="1"/>
  <c r="H42" i="1"/>
  <c r="P39" i="1"/>
  <c r="B38" i="1"/>
  <c r="N40" i="1"/>
  <c r="J42" i="1"/>
  <c r="K41" i="1"/>
  <c r="L41" i="1" s="1"/>
  <c r="M41" i="1" s="1"/>
  <c r="O122" i="1"/>
  <c r="Q122" i="1" s="1"/>
  <c r="R122" i="1" s="1"/>
  <c r="E122" i="1"/>
  <c r="I122" i="1"/>
  <c r="C52" i="1"/>
  <c r="T122" i="1"/>
  <c r="S122" i="1"/>
  <c r="A123" i="1"/>
  <c r="D123" i="1" s="1"/>
  <c r="F123" i="1" l="1"/>
  <c r="G44" i="1"/>
  <c r="H43" i="1"/>
  <c r="P40" i="1"/>
  <c r="B39" i="1"/>
  <c r="K42" i="1"/>
  <c r="L42" i="1" s="1"/>
  <c r="M42" i="1" s="1"/>
  <c r="J43" i="1"/>
  <c r="N41" i="1"/>
  <c r="O123" i="1"/>
  <c r="Q123" i="1" s="1"/>
  <c r="R123" i="1" s="1"/>
  <c r="E123" i="1"/>
  <c r="A124" i="1"/>
  <c r="D124" i="1" s="1"/>
  <c r="C53" i="1"/>
  <c r="T123" i="1"/>
  <c r="S123" i="1"/>
  <c r="I123" i="1"/>
  <c r="F124" i="1" l="1"/>
  <c r="G45" i="1"/>
  <c r="H44" i="1"/>
  <c r="P41" i="1"/>
  <c r="B40" i="1"/>
  <c r="N42" i="1"/>
  <c r="K43" i="1"/>
  <c r="L43" i="1" s="1"/>
  <c r="M43" i="1" s="1"/>
  <c r="J44" i="1"/>
  <c r="O124" i="1"/>
  <c r="Q124" i="1" s="1"/>
  <c r="R124" i="1" s="1"/>
  <c r="E124" i="1"/>
  <c r="I124" i="1"/>
  <c r="T124" i="1"/>
  <c r="S124" i="1"/>
  <c r="C54" i="1"/>
  <c r="A125" i="1"/>
  <c r="D125" i="1" s="1"/>
  <c r="F125" i="1" l="1"/>
  <c r="G46" i="1"/>
  <c r="H45" i="1"/>
  <c r="P42" i="1"/>
  <c r="B41" i="1"/>
  <c r="N43" i="1"/>
  <c r="K44" i="1"/>
  <c r="L44" i="1" s="1"/>
  <c r="M44" i="1" s="1"/>
  <c r="J45" i="1"/>
  <c r="O125" i="1"/>
  <c r="Q125" i="1" s="1"/>
  <c r="R125" i="1" s="1"/>
  <c r="E125" i="1"/>
  <c r="A126" i="1"/>
  <c r="D126" i="1" s="1"/>
  <c r="S125" i="1"/>
  <c r="T125" i="1"/>
  <c r="C55" i="1"/>
  <c r="I125" i="1"/>
  <c r="F126" i="1" l="1"/>
  <c r="G47" i="1"/>
  <c r="H46" i="1"/>
  <c r="P43" i="1"/>
  <c r="B42" i="1"/>
  <c r="N44" i="1"/>
  <c r="K45" i="1"/>
  <c r="L45" i="1" s="1"/>
  <c r="M45" i="1" s="1"/>
  <c r="J46" i="1"/>
  <c r="O126" i="1"/>
  <c r="Q126" i="1" s="1"/>
  <c r="R126" i="1" s="1"/>
  <c r="E126" i="1"/>
  <c r="C56" i="1"/>
  <c r="T126" i="1"/>
  <c r="S126" i="1"/>
  <c r="A127" i="1"/>
  <c r="D127" i="1" s="1"/>
  <c r="I126" i="1"/>
  <c r="F127" i="1" l="1"/>
  <c r="G48" i="1"/>
  <c r="H47" i="1"/>
  <c r="P44" i="1"/>
  <c r="B43" i="1"/>
  <c r="N45" i="1"/>
  <c r="K46" i="1"/>
  <c r="L46" i="1" s="1"/>
  <c r="M46" i="1" s="1"/>
  <c r="J47" i="1"/>
  <c r="O127" i="1"/>
  <c r="Q127" i="1" s="1"/>
  <c r="R127" i="1" s="1"/>
  <c r="E127" i="1"/>
  <c r="T127" i="1"/>
  <c r="S127" i="1"/>
  <c r="C57" i="1"/>
  <c r="I127" i="1"/>
  <c r="A128" i="1"/>
  <c r="D128" i="1" s="1"/>
  <c r="F128" i="1" l="1"/>
  <c r="G49" i="1"/>
  <c r="H48" i="1"/>
  <c r="P45" i="1"/>
  <c r="B44" i="1"/>
  <c r="N46" i="1"/>
  <c r="J48" i="1"/>
  <c r="K47" i="1"/>
  <c r="L47" i="1" s="1"/>
  <c r="M47" i="1" s="1"/>
  <c r="O128" i="1"/>
  <c r="Q128" i="1" s="1"/>
  <c r="R128" i="1" s="1"/>
  <c r="E128" i="1"/>
  <c r="A129" i="1"/>
  <c r="D129" i="1" s="1"/>
  <c r="C58" i="1"/>
  <c r="I128" i="1"/>
  <c r="T128" i="1"/>
  <c r="S128" i="1"/>
  <c r="F129" i="1" l="1"/>
  <c r="G50" i="1"/>
  <c r="H49" i="1"/>
  <c r="P46" i="1"/>
  <c r="B45" i="1"/>
  <c r="K48" i="1"/>
  <c r="L48" i="1" s="1"/>
  <c r="M48" i="1" s="1"/>
  <c r="J49" i="1"/>
  <c r="N47" i="1"/>
  <c r="O129" i="1"/>
  <c r="Q129" i="1" s="1"/>
  <c r="R129" i="1" s="1"/>
  <c r="E129" i="1"/>
  <c r="I129" i="1"/>
  <c r="C59" i="1"/>
  <c r="S129" i="1"/>
  <c r="T129" i="1"/>
  <c r="A130" i="1"/>
  <c r="D130" i="1" s="1"/>
  <c r="F130" i="1" l="1"/>
  <c r="G51" i="1"/>
  <c r="H50" i="1"/>
  <c r="P47" i="1"/>
  <c r="B46" i="1"/>
  <c r="N48" i="1"/>
  <c r="J50" i="1"/>
  <c r="K49" i="1"/>
  <c r="L49" i="1" s="1"/>
  <c r="M49" i="1" s="1"/>
  <c r="O130" i="1"/>
  <c r="Q130" i="1" s="1"/>
  <c r="R130" i="1" s="1"/>
  <c r="E130" i="1"/>
  <c r="T130" i="1"/>
  <c r="S130" i="1"/>
  <c r="C60" i="1"/>
  <c r="A131" i="1"/>
  <c r="D131" i="1" s="1"/>
  <c r="I130" i="1"/>
  <c r="F131" i="1" l="1"/>
  <c r="G52" i="1"/>
  <c r="H51" i="1"/>
  <c r="P48" i="1"/>
  <c r="B47" i="1"/>
  <c r="K50" i="1"/>
  <c r="L50" i="1" s="1"/>
  <c r="M50" i="1" s="1"/>
  <c r="J51" i="1"/>
  <c r="N49" i="1"/>
  <c r="O131" i="1"/>
  <c r="Q131" i="1" s="1"/>
  <c r="R131" i="1" s="1"/>
  <c r="E131" i="1"/>
  <c r="I131" i="1"/>
  <c r="C61" i="1"/>
  <c r="T131" i="1"/>
  <c r="S131" i="1"/>
  <c r="A132" i="1"/>
  <c r="D132" i="1" s="1"/>
  <c r="F132" i="1" l="1"/>
  <c r="G53" i="1"/>
  <c r="H52" i="1"/>
  <c r="P49" i="1"/>
  <c r="B48" i="1"/>
  <c r="N50" i="1"/>
  <c r="K51" i="1"/>
  <c r="L51" i="1" s="1"/>
  <c r="M51" i="1" s="1"/>
  <c r="J52" i="1"/>
  <c r="O132" i="1"/>
  <c r="Q132" i="1" s="1"/>
  <c r="R132" i="1" s="1"/>
  <c r="E132" i="1"/>
  <c r="T132" i="1"/>
  <c r="S132" i="1"/>
  <c r="C62" i="1"/>
  <c r="A133" i="1"/>
  <c r="D133" i="1" s="1"/>
  <c r="I132" i="1"/>
  <c r="F133" i="1" l="1"/>
  <c r="G54" i="1"/>
  <c r="H53" i="1"/>
  <c r="P50" i="1"/>
  <c r="B49" i="1"/>
  <c r="J53" i="1"/>
  <c r="K52" i="1"/>
  <c r="L52" i="1" s="1"/>
  <c r="M52" i="1" s="1"/>
  <c r="N51" i="1"/>
  <c r="O133" i="1"/>
  <c r="Q133" i="1" s="1"/>
  <c r="R133" i="1" s="1"/>
  <c r="E133" i="1"/>
  <c r="A134" i="1"/>
  <c r="D134" i="1" s="1"/>
  <c r="C63" i="1"/>
  <c r="I133" i="1"/>
  <c r="S133" i="1"/>
  <c r="T133" i="1"/>
  <c r="F134" i="1" l="1"/>
  <c r="G55" i="1"/>
  <c r="H54" i="1"/>
  <c r="B50" i="1"/>
  <c r="P51" i="1"/>
  <c r="K53" i="1"/>
  <c r="L53" i="1" s="1"/>
  <c r="M53" i="1" s="1"/>
  <c r="J54" i="1"/>
  <c r="N52" i="1"/>
  <c r="O134" i="1"/>
  <c r="Q134" i="1" s="1"/>
  <c r="R134" i="1" s="1"/>
  <c r="E134" i="1"/>
  <c r="I134" i="1"/>
  <c r="C64" i="1"/>
  <c r="T134" i="1"/>
  <c r="S134" i="1"/>
  <c r="A135" i="1"/>
  <c r="D135" i="1" s="1"/>
  <c r="F135" i="1" l="1"/>
  <c r="G56" i="1"/>
  <c r="H55" i="1"/>
  <c r="B51" i="1"/>
  <c r="P52" i="1"/>
  <c r="N53" i="1"/>
  <c r="J55" i="1"/>
  <c r="K54" i="1"/>
  <c r="L54" i="1" s="1"/>
  <c r="M54" i="1" s="1"/>
  <c r="O135" i="1"/>
  <c r="Q135" i="1" s="1"/>
  <c r="R135" i="1" s="1"/>
  <c r="E135" i="1"/>
  <c r="T135" i="1"/>
  <c r="S135" i="1"/>
  <c r="I135" i="1"/>
  <c r="A136" i="1"/>
  <c r="D136" i="1" s="1"/>
  <c r="C65" i="1"/>
  <c r="F136" i="1" l="1"/>
  <c r="G57" i="1"/>
  <c r="H56" i="1"/>
  <c r="B52" i="1"/>
  <c r="P53" i="1"/>
  <c r="J56" i="1"/>
  <c r="K55" i="1"/>
  <c r="L55" i="1" s="1"/>
  <c r="M55" i="1" s="1"/>
  <c r="N54" i="1"/>
  <c r="O136" i="1"/>
  <c r="Q136" i="1" s="1"/>
  <c r="R136" i="1" s="1"/>
  <c r="E136" i="1"/>
  <c r="I136" i="1"/>
  <c r="T136" i="1"/>
  <c r="S136" i="1"/>
  <c r="A137" i="1"/>
  <c r="D137" i="1" s="1"/>
  <c r="C66" i="1"/>
  <c r="F137" i="1" l="1"/>
  <c r="G58" i="1"/>
  <c r="H57" i="1"/>
  <c r="B53" i="1"/>
  <c r="P54" i="1"/>
  <c r="N55" i="1"/>
  <c r="K56" i="1"/>
  <c r="L56" i="1" s="1"/>
  <c r="M56" i="1" s="1"/>
  <c r="J57" i="1"/>
  <c r="O137" i="1"/>
  <c r="Q137" i="1" s="1"/>
  <c r="R137" i="1" s="1"/>
  <c r="E137" i="1"/>
  <c r="I137" i="1"/>
  <c r="S137" i="1"/>
  <c r="T137" i="1"/>
  <c r="C67" i="1"/>
  <c r="A138" i="1"/>
  <c r="D138" i="1" s="1"/>
  <c r="F138" i="1" l="1"/>
  <c r="G59" i="1"/>
  <c r="H58" i="1"/>
  <c r="B54" i="1"/>
  <c r="P55" i="1"/>
  <c r="N56" i="1"/>
  <c r="K57" i="1"/>
  <c r="L57" i="1" s="1"/>
  <c r="M57" i="1" s="1"/>
  <c r="J58" i="1"/>
  <c r="O138" i="1"/>
  <c r="Q138" i="1" s="1"/>
  <c r="R138" i="1" s="1"/>
  <c r="E138" i="1"/>
  <c r="T138" i="1"/>
  <c r="S138" i="1"/>
  <c r="A139" i="1"/>
  <c r="D139" i="1" s="1"/>
  <c r="I138" i="1"/>
  <c r="C68" i="1"/>
  <c r="F139" i="1" l="1"/>
  <c r="G60" i="1"/>
  <c r="H59" i="1"/>
  <c r="B55" i="1"/>
  <c r="P56" i="1"/>
  <c r="N57" i="1"/>
  <c r="K58" i="1"/>
  <c r="L58" i="1" s="1"/>
  <c r="M58" i="1" s="1"/>
  <c r="J59" i="1"/>
  <c r="O139" i="1"/>
  <c r="Q139" i="1" s="1"/>
  <c r="R139" i="1" s="1"/>
  <c r="E139" i="1"/>
  <c r="I139" i="1"/>
  <c r="A140" i="1"/>
  <c r="D140" i="1" s="1"/>
  <c r="C69" i="1"/>
  <c r="T139" i="1"/>
  <c r="S139" i="1"/>
  <c r="F140" i="1" l="1"/>
  <c r="G61" i="1"/>
  <c r="H60" i="1"/>
  <c r="B56" i="1"/>
  <c r="P57" i="1"/>
  <c r="N58" i="1"/>
  <c r="K59" i="1"/>
  <c r="L59" i="1" s="1"/>
  <c r="M59" i="1" s="1"/>
  <c r="J60" i="1"/>
  <c r="O140" i="1"/>
  <c r="Q140" i="1" s="1"/>
  <c r="R140" i="1" s="1"/>
  <c r="E140" i="1"/>
  <c r="F141" i="1" s="1"/>
  <c r="T140" i="1"/>
  <c r="S140" i="1"/>
  <c r="A141" i="1"/>
  <c r="D141" i="1" s="1"/>
  <c r="C70" i="1"/>
  <c r="I140" i="1"/>
  <c r="G62" i="1" l="1"/>
  <c r="H61" i="1"/>
  <c r="B57" i="1"/>
  <c r="P58" i="1"/>
  <c r="N59" i="1"/>
  <c r="J61" i="1"/>
  <c r="K60" i="1"/>
  <c r="L60" i="1" s="1"/>
  <c r="M60" i="1" s="1"/>
  <c r="O141" i="1"/>
  <c r="Q141" i="1" s="1"/>
  <c r="R141" i="1" s="1"/>
  <c r="E141" i="1"/>
  <c r="S141" i="1"/>
  <c r="T141" i="1"/>
  <c r="I141" i="1"/>
  <c r="C71" i="1"/>
  <c r="A142" i="1"/>
  <c r="D142" i="1" s="1"/>
  <c r="F142" i="1" l="1"/>
  <c r="G63" i="1"/>
  <c r="H62" i="1"/>
  <c r="B58" i="1"/>
  <c r="P59" i="1"/>
  <c r="N60" i="1"/>
  <c r="K61" i="1"/>
  <c r="L61" i="1" s="1"/>
  <c r="M61" i="1" s="1"/>
  <c r="J62" i="1"/>
  <c r="O142" i="1"/>
  <c r="Q142" i="1" s="1"/>
  <c r="R142" i="1" s="1"/>
  <c r="E142" i="1"/>
  <c r="F143" i="1" s="1"/>
  <c r="S142" i="1"/>
  <c r="T142" i="1"/>
  <c r="C72" i="1"/>
  <c r="I142" i="1"/>
  <c r="A143" i="1"/>
  <c r="D143" i="1" s="1"/>
  <c r="G64" i="1" l="1"/>
  <c r="H63" i="1"/>
  <c r="B59" i="1"/>
  <c r="P60" i="1"/>
  <c r="N61" i="1"/>
  <c r="J63" i="1"/>
  <c r="K62" i="1"/>
  <c r="L62" i="1" s="1"/>
  <c r="M62" i="1" s="1"/>
  <c r="O143" i="1"/>
  <c r="Q143" i="1" s="1"/>
  <c r="R143" i="1" s="1"/>
  <c r="E143" i="1"/>
  <c r="A144" i="1"/>
  <c r="D144" i="1" s="1"/>
  <c r="C73" i="1"/>
  <c r="T143" i="1"/>
  <c r="S143" i="1"/>
  <c r="I143" i="1"/>
  <c r="F144" i="1" l="1"/>
  <c r="G65" i="1"/>
  <c r="H64" i="1"/>
  <c r="B60" i="1"/>
  <c r="P61" i="1"/>
  <c r="K63" i="1"/>
  <c r="L63" i="1" s="1"/>
  <c r="M63" i="1" s="1"/>
  <c r="J64" i="1"/>
  <c r="N62" i="1"/>
  <c r="O144" i="1"/>
  <c r="Q144" i="1" s="1"/>
  <c r="R144" i="1" s="1"/>
  <c r="E144" i="1"/>
  <c r="F145" i="1" s="1"/>
  <c r="I144" i="1"/>
  <c r="T144" i="1"/>
  <c r="S144" i="1"/>
  <c r="C74" i="1"/>
  <c r="A145" i="1"/>
  <c r="D145" i="1" s="1"/>
  <c r="G66" i="1" l="1"/>
  <c r="H65" i="1"/>
  <c r="B61" i="1"/>
  <c r="P62" i="1"/>
  <c r="N63" i="1"/>
  <c r="K64" i="1"/>
  <c r="L64" i="1" s="1"/>
  <c r="M64" i="1" s="1"/>
  <c r="J65" i="1"/>
  <c r="O145" i="1"/>
  <c r="Q145" i="1" s="1"/>
  <c r="R145" i="1" s="1"/>
  <c r="E145" i="1"/>
  <c r="C75" i="1"/>
  <c r="S145" i="1"/>
  <c r="T145" i="1"/>
  <c r="A146" i="1"/>
  <c r="D146" i="1" s="1"/>
  <c r="I145" i="1"/>
  <c r="F146" i="1" l="1"/>
  <c r="G67" i="1"/>
  <c r="H66" i="1"/>
  <c r="B62" i="1"/>
  <c r="P63" i="1"/>
  <c r="N64" i="1"/>
  <c r="J66" i="1"/>
  <c r="K65" i="1"/>
  <c r="L65" i="1" s="1"/>
  <c r="M65" i="1" s="1"/>
  <c r="O146" i="1"/>
  <c r="Q146" i="1" s="1"/>
  <c r="R146" i="1" s="1"/>
  <c r="E146" i="1"/>
  <c r="F147" i="1" s="1"/>
  <c r="T146" i="1"/>
  <c r="S146" i="1"/>
  <c r="I146" i="1"/>
  <c r="A147" i="1"/>
  <c r="D147" i="1" s="1"/>
  <c r="C76" i="1"/>
  <c r="G68" i="1" l="1"/>
  <c r="H67" i="1"/>
  <c r="B63" i="1"/>
  <c r="P64" i="1"/>
  <c r="K66" i="1"/>
  <c r="L66" i="1" s="1"/>
  <c r="M66" i="1" s="1"/>
  <c r="J67" i="1"/>
  <c r="N65" i="1"/>
  <c r="O147" i="1"/>
  <c r="Q147" i="1" s="1"/>
  <c r="R147" i="1" s="1"/>
  <c r="E147" i="1"/>
  <c r="C77" i="1"/>
  <c r="S147" i="1"/>
  <c r="T147" i="1"/>
  <c r="I147" i="1"/>
  <c r="A148" i="1"/>
  <c r="D148" i="1" s="1"/>
  <c r="F148" i="1" l="1"/>
  <c r="G69" i="1"/>
  <c r="H68" i="1"/>
  <c r="B64" i="1"/>
  <c r="P65" i="1"/>
  <c r="N66" i="1"/>
  <c r="K67" i="1"/>
  <c r="L67" i="1" s="1"/>
  <c r="M67" i="1" s="1"/>
  <c r="J68" i="1"/>
  <c r="O148" i="1"/>
  <c r="Q148" i="1" s="1"/>
  <c r="R148" i="1" s="1"/>
  <c r="E148" i="1"/>
  <c r="F149" i="1" s="1"/>
  <c r="I148" i="1"/>
  <c r="C78" i="1"/>
  <c r="A149" i="1"/>
  <c r="D149" i="1" s="1"/>
  <c r="T148" i="1"/>
  <c r="S148" i="1"/>
  <c r="G70" i="1" l="1"/>
  <c r="H69" i="1"/>
  <c r="B65" i="1"/>
  <c r="P66" i="1"/>
  <c r="N67" i="1"/>
  <c r="K68" i="1"/>
  <c r="L68" i="1" s="1"/>
  <c r="M68" i="1" s="1"/>
  <c r="J69" i="1"/>
  <c r="O149" i="1"/>
  <c r="Q149" i="1" s="1"/>
  <c r="R149" i="1" s="1"/>
  <c r="E149" i="1"/>
  <c r="S149" i="1"/>
  <c r="T149" i="1"/>
  <c r="A150" i="1"/>
  <c r="D150" i="1" s="1"/>
  <c r="C79" i="1"/>
  <c r="I149" i="1"/>
  <c r="F150" i="1" l="1"/>
  <c r="G71" i="1"/>
  <c r="H70" i="1"/>
  <c r="B66" i="1"/>
  <c r="P67" i="1"/>
  <c r="N68" i="1"/>
  <c r="K69" i="1"/>
  <c r="L69" i="1" s="1"/>
  <c r="M69" i="1" s="1"/>
  <c r="J70" i="1"/>
  <c r="O150" i="1"/>
  <c r="Q150" i="1" s="1"/>
  <c r="R150" i="1" s="1"/>
  <c r="E150" i="1"/>
  <c r="T150" i="1"/>
  <c r="S150" i="1"/>
  <c r="A151" i="1"/>
  <c r="D151" i="1" s="1"/>
  <c r="I150" i="1"/>
  <c r="C80" i="1"/>
  <c r="F151" i="1" l="1"/>
  <c r="G72" i="1"/>
  <c r="H71" i="1"/>
  <c r="B67" i="1"/>
  <c r="P68" i="1"/>
  <c r="N69" i="1"/>
  <c r="J71" i="1"/>
  <c r="K70" i="1"/>
  <c r="L70" i="1" s="1"/>
  <c r="M70" i="1" s="1"/>
  <c r="O151" i="1"/>
  <c r="Q151" i="1" s="1"/>
  <c r="R151" i="1" s="1"/>
  <c r="E151" i="1"/>
  <c r="F152" i="1" s="1"/>
  <c r="I151" i="1"/>
  <c r="S151" i="1"/>
  <c r="T151" i="1"/>
  <c r="C81" i="1"/>
  <c r="A152" i="1"/>
  <c r="D152" i="1" s="1"/>
  <c r="G73" i="1" l="1"/>
  <c r="H72" i="1"/>
  <c r="B68" i="1"/>
  <c r="P69" i="1"/>
  <c r="N70" i="1"/>
  <c r="K71" i="1"/>
  <c r="L71" i="1" s="1"/>
  <c r="M71" i="1" s="1"/>
  <c r="J72" i="1"/>
  <c r="O152" i="1"/>
  <c r="Q152" i="1" s="1"/>
  <c r="R152" i="1" s="1"/>
  <c r="E152" i="1"/>
  <c r="T152" i="1"/>
  <c r="S152" i="1"/>
  <c r="C82" i="1"/>
  <c r="A153" i="1"/>
  <c r="D153" i="1" s="1"/>
  <c r="I152" i="1"/>
  <c r="F153" i="1" l="1"/>
  <c r="G74" i="1"/>
  <c r="H73" i="1"/>
  <c r="B69" i="1"/>
  <c r="P70" i="1"/>
  <c r="N71" i="1"/>
  <c r="K72" i="1"/>
  <c r="L72" i="1" s="1"/>
  <c r="M72" i="1" s="1"/>
  <c r="J73" i="1"/>
  <c r="O153" i="1"/>
  <c r="Q153" i="1" s="1"/>
  <c r="R153" i="1" s="1"/>
  <c r="E153" i="1"/>
  <c r="F154" i="1" s="1"/>
  <c r="I153" i="1"/>
  <c r="A154" i="1"/>
  <c r="D154" i="1" s="1"/>
  <c r="C83" i="1"/>
  <c r="S153" i="1"/>
  <c r="T153" i="1"/>
  <c r="G75" i="1" l="1"/>
  <c r="H74" i="1"/>
  <c r="B70" i="1"/>
  <c r="P71" i="1"/>
  <c r="N72" i="1"/>
  <c r="J74" i="1"/>
  <c r="K73" i="1"/>
  <c r="L73" i="1" s="1"/>
  <c r="M73" i="1" s="1"/>
  <c r="O154" i="1"/>
  <c r="Q154" i="1" s="1"/>
  <c r="R154" i="1" s="1"/>
  <c r="E154" i="1"/>
  <c r="C84" i="1"/>
  <c r="T154" i="1"/>
  <c r="S154" i="1"/>
  <c r="A155" i="1"/>
  <c r="D155" i="1" s="1"/>
  <c r="I154" i="1"/>
  <c r="F155" i="1" l="1"/>
  <c r="G76" i="1"/>
  <c r="H75" i="1"/>
  <c r="B71" i="1"/>
  <c r="P72" i="1"/>
  <c r="K74" i="1"/>
  <c r="L74" i="1" s="1"/>
  <c r="M74" i="1" s="1"/>
  <c r="J75" i="1"/>
  <c r="N73" i="1"/>
  <c r="O155" i="1"/>
  <c r="Q155" i="1" s="1"/>
  <c r="R155" i="1" s="1"/>
  <c r="E155" i="1"/>
  <c r="F156" i="1" s="1"/>
  <c r="I155" i="1"/>
  <c r="A156" i="1"/>
  <c r="D156" i="1" s="1"/>
  <c r="S155" i="1"/>
  <c r="T155" i="1"/>
  <c r="C85" i="1"/>
  <c r="G77" i="1" l="1"/>
  <c r="H76" i="1"/>
  <c r="B72" i="1"/>
  <c r="P73" i="1"/>
  <c r="N74" i="1"/>
  <c r="J76" i="1"/>
  <c r="K75" i="1"/>
  <c r="L75" i="1" s="1"/>
  <c r="M75" i="1" s="1"/>
  <c r="O156" i="1"/>
  <c r="Q156" i="1" s="1"/>
  <c r="R156" i="1" s="1"/>
  <c r="E156" i="1"/>
  <c r="F157" i="1" s="1"/>
  <c r="A157" i="1"/>
  <c r="D157" i="1" s="1"/>
  <c r="I156" i="1"/>
  <c r="C86" i="1"/>
  <c r="T156" i="1"/>
  <c r="S156" i="1"/>
  <c r="G78" i="1" l="1"/>
  <c r="H77" i="1"/>
  <c r="B73" i="1"/>
  <c r="P74" i="1"/>
  <c r="J77" i="1"/>
  <c r="K76" i="1"/>
  <c r="L76" i="1" s="1"/>
  <c r="M76" i="1" s="1"/>
  <c r="N75" i="1"/>
  <c r="O157" i="1"/>
  <c r="Q157" i="1" s="1"/>
  <c r="R157" i="1" s="1"/>
  <c r="E157" i="1"/>
  <c r="C87" i="1"/>
  <c r="I157" i="1"/>
  <c r="A158" i="1"/>
  <c r="D158" i="1" s="1"/>
  <c r="S157" i="1"/>
  <c r="T157" i="1"/>
  <c r="F158" i="1" l="1"/>
  <c r="G79" i="1"/>
  <c r="H78" i="1"/>
  <c r="B74" i="1"/>
  <c r="P75" i="1"/>
  <c r="N76" i="1"/>
  <c r="K77" i="1"/>
  <c r="L77" i="1" s="1"/>
  <c r="M77" i="1" s="1"/>
  <c r="J78" i="1"/>
  <c r="O158" i="1"/>
  <c r="Q158" i="1" s="1"/>
  <c r="R158" i="1" s="1"/>
  <c r="E158" i="1"/>
  <c r="T158" i="1"/>
  <c r="S158" i="1"/>
  <c r="A159" i="1"/>
  <c r="D159" i="1" s="1"/>
  <c r="I158" i="1"/>
  <c r="C88" i="1"/>
  <c r="F159" i="1" l="1"/>
  <c r="G80" i="1"/>
  <c r="H79" i="1"/>
  <c r="B75" i="1"/>
  <c r="P76" i="1"/>
  <c r="N77" i="1"/>
  <c r="K78" i="1"/>
  <c r="L78" i="1" s="1"/>
  <c r="M78" i="1" s="1"/>
  <c r="J79" i="1"/>
  <c r="O159" i="1"/>
  <c r="Q159" i="1" s="1"/>
  <c r="R159" i="1" s="1"/>
  <c r="E159" i="1"/>
  <c r="I159" i="1"/>
  <c r="A160" i="1"/>
  <c r="D160" i="1" s="1"/>
  <c r="S159" i="1"/>
  <c r="T159" i="1"/>
  <c r="C89" i="1"/>
  <c r="F160" i="1" l="1"/>
  <c r="G81" i="1"/>
  <c r="H80" i="1"/>
  <c r="B76" i="1"/>
  <c r="P77" i="1"/>
  <c r="N78" i="1"/>
  <c r="J80" i="1"/>
  <c r="K79" i="1"/>
  <c r="L79" i="1" s="1"/>
  <c r="M79" i="1" s="1"/>
  <c r="O160" i="1"/>
  <c r="Q160" i="1" s="1"/>
  <c r="R160" i="1" s="1"/>
  <c r="E160" i="1"/>
  <c r="A161" i="1"/>
  <c r="D161" i="1" s="1"/>
  <c r="I160" i="1"/>
  <c r="C90" i="1"/>
  <c r="T160" i="1"/>
  <c r="S160" i="1"/>
  <c r="F161" i="1" l="1"/>
  <c r="G82" i="1"/>
  <c r="H81" i="1"/>
  <c r="B77" i="1"/>
  <c r="P78" i="1"/>
  <c r="N79" i="1"/>
  <c r="J81" i="1"/>
  <c r="K80" i="1"/>
  <c r="L80" i="1" s="1"/>
  <c r="M80" i="1" s="1"/>
  <c r="O161" i="1"/>
  <c r="Q161" i="1" s="1"/>
  <c r="R161" i="1" s="1"/>
  <c r="E161" i="1"/>
  <c r="F162" i="1" s="1"/>
  <c r="C91" i="1"/>
  <c r="I161" i="1"/>
  <c r="T161" i="1"/>
  <c r="S161" i="1"/>
  <c r="A162" i="1"/>
  <c r="D162" i="1" s="1"/>
  <c r="G83" i="1" l="1"/>
  <c r="H82" i="1"/>
  <c r="B78" i="1"/>
  <c r="P79" i="1"/>
  <c r="K81" i="1"/>
  <c r="L81" i="1" s="1"/>
  <c r="M81" i="1" s="1"/>
  <c r="J82" i="1"/>
  <c r="N80" i="1"/>
  <c r="O162" i="1"/>
  <c r="Q162" i="1" s="1"/>
  <c r="R162" i="1" s="1"/>
  <c r="E162" i="1"/>
  <c r="F163" i="1" s="1"/>
  <c r="I162" i="1"/>
  <c r="S162" i="1"/>
  <c r="T162" i="1"/>
  <c r="C92" i="1"/>
  <c r="A163" i="1"/>
  <c r="D163" i="1" s="1"/>
  <c r="G84" i="1" l="1"/>
  <c r="H83" i="1"/>
  <c r="B79" i="1"/>
  <c r="P80" i="1"/>
  <c r="N81" i="1"/>
  <c r="J83" i="1"/>
  <c r="K82" i="1"/>
  <c r="L82" i="1" s="1"/>
  <c r="M82" i="1" s="1"/>
  <c r="O163" i="1"/>
  <c r="Q163" i="1" s="1"/>
  <c r="R163" i="1" s="1"/>
  <c r="E163" i="1"/>
  <c r="F164" i="1" s="1"/>
  <c r="C93" i="1"/>
  <c r="I163" i="1"/>
  <c r="A164" i="1"/>
  <c r="D164" i="1" s="1"/>
  <c r="S163" i="1"/>
  <c r="T163" i="1"/>
  <c r="G85" i="1" l="1"/>
  <c r="H84" i="1"/>
  <c r="B80" i="1"/>
  <c r="P81" i="1"/>
  <c r="N82" i="1"/>
  <c r="K83" i="1"/>
  <c r="L83" i="1" s="1"/>
  <c r="M83" i="1" s="1"/>
  <c r="J84" i="1"/>
  <c r="O164" i="1"/>
  <c r="Q164" i="1" s="1"/>
  <c r="R164" i="1" s="1"/>
  <c r="E164" i="1"/>
  <c r="I164" i="1"/>
  <c r="T164" i="1"/>
  <c r="S164" i="1"/>
  <c r="A165" i="1"/>
  <c r="D165" i="1" s="1"/>
  <c r="C94" i="1"/>
  <c r="F165" i="1" l="1"/>
  <c r="G86" i="1"/>
  <c r="H85" i="1"/>
  <c r="B81" i="1"/>
  <c r="P82" i="1"/>
  <c r="N83" i="1"/>
  <c r="K84" i="1"/>
  <c r="L84" i="1" s="1"/>
  <c r="M84" i="1" s="1"/>
  <c r="J85" i="1"/>
  <c r="O165" i="1"/>
  <c r="Q165" i="1" s="1"/>
  <c r="R165" i="1" s="1"/>
  <c r="E165" i="1"/>
  <c r="T165" i="1"/>
  <c r="S165" i="1"/>
  <c r="I165" i="1"/>
  <c r="C95" i="1"/>
  <c r="A166" i="1"/>
  <c r="D166" i="1" s="1"/>
  <c r="F166" i="1" l="1"/>
  <c r="G87" i="1"/>
  <c r="H86" i="1"/>
  <c r="B82" i="1"/>
  <c r="P83" i="1"/>
  <c r="N84" i="1"/>
  <c r="J86" i="1"/>
  <c r="K85" i="1"/>
  <c r="L85" i="1" s="1"/>
  <c r="M85" i="1" s="1"/>
  <c r="O166" i="1"/>
  <c r="Q166" i="1" s="1"/>
  <c r="R166" i="1" s="1"/>
  <c r="E166" i="1"/>
  <c r="A167" i="1"/>
  <c r="D167" i="1" s="1"/>
  <c r="I166" i="1"/>
  <c r="T166" i="1"/>
  <c r="S166" i="1"/>
  <c r="C96" i="1"/>
  <c r="F167" i="1" l="1"/>
  <c r="G88" i="1"/>
  <c r="H87" i="1"/>
  <c r="B83" i="1"/>
  <c r="P84" i="1"/>
  <c r="K86" i="1"/>
  <c r="L86" i="1" s="1"/>
  <c r="M86" i="1" s="1"/>
  <c r="J87" i="1"/>
  <c r="N85" i="1"/>
  <c r="O167" i="1"/>
  <c r="Q167" i="1" s="1"/>
  <c r="R167" i="1" s="1"/>
  <c r="E167" i="1"/>
  <c r="I167" i="1"/>
  <c r="T167" i="1"/>
  <c r="S167" i="1"/>
  <c r="A168" i="1"/>
  <c r="D168" i="1" s="1"/>
  <c r="C97" i="1"/>
  <c r="F168" i="1" l="1"/>
  <c r="G89" i="1"/>
  <c r="H88" i="1"/>
  <c r="B84" i="1"/>
  <c r="P85" i="1"/>
  <c r="N86" i="1"/>
  <c r="J88" i="1"/>
  <c r="K87" i="1"/>
  <c r="L87" i="1" s="1"/>
  <c r="M87" i="1" s="1"/>
  <c r="O168" i="1"/>
  <c r="Q168" i="1" s="1"/>
  <c r="R168" i="1" s="1"/>
  <c r="E168" i="1"/>
  <c r="T168" i="1"/>
  <c r="S168" i="1"/>
  <c r="I168" i="1"/>
  <c r="C98" i="1"/>
  <c r="A169" i="1"/>
  <c r="D169" i="1" s="1"/>
  <c r="F169" i="1" l="1"/>
  <c r="G90" i="1"/>
  <c r="H89" i="1"/>
  <c r="B85" i="1"/>
  <c r="P86" i="1"/>
  <c r="K88" i="1"/>
  <c r="L88" i="1" s="1"/>
  <c r="M88" i="1" s="1"/>
  <c r="J89" i="1"/>
  <c r="N87" i="1"/>
  <c r="O169" i="1"/>
  <c r="Q169" i="1" s="1"/>
  <c r="R169" i="1" s="1"/>
  <c r="E169" i="1"/>
  <c r="T169" i="1"/>
  <c r="S169" i="1"/>
  <c r="C99" i="1"/>
  <c r="A170" i="1"/>
  <c r="D170" i="1" s="1"/>
  <c r="I169" i="1"/>
  <c r="F170" i="1" l="1"/>
  <c r="G91" i="1"/>
  <c r="H90" i="1"/>
  <c r="B86" i="1"/>
  <c r="P87" i="1"/>
  <c r="N88" i="1"/>
  <c r="J90" i="1"/>
  <c r="K89" i="1"/>
  <c r="L89" i="1" s="1"/>
  <c r="M89" i="1" s="1"/>
  <c r="O170" i="1"/>
  <c r="Q170" i="1" s="1"/>
  <c r="R170" i="1" s="1"/>
  <c r="E170" i="1"/>
  <c r="T170" i="1"/>
  <c r="S170" i="1"/>
  <c r="I170" i="1"/>
  <c r="A171" i="1"/>
  <c r="D171" i="1" s="1"/>
  <c r="C100" i="1"/>
  <c r="F171" i="1" l="1"/>
  <c r="G92" i="1"/>
  <c r="H91" i="1"/>
  <c r="B87" i="1"/>
  <c r="P88" i="1"/>
  <c r="J91" i="1"/>
  <c r="K90" i="1"/>
  <c r="L90" i="1" s="1"/>
  <c r="M90" i="1" s="1"/>
  <c r="N89" i="1"/>
  <c r="O171" i="1"/>
  <c r="Q171" i="1" s="1"/>
  <c r="R171" i="1" s="1"/>
  <c r="E171" i="1"/>
  <c r="I171" i="1"/>
  <c r="T171" i="1"/>
  <c r="S171" i="1"/>
  <c r="C101" i="1"/>
  <c r="A172" i="1"/>
  <c r="D172" i="1" s="1"/>
  <c r="F172" i="1" l="1"/>
  <c r="G93" i="1"/>
  <c r="H92" i="1"/>
  <c r="B88" i="1"/>
  <c r="P89" i="1"/>
  <c r="N90" i="1"/>
  <c r="K91" i="1"/>
  <c r="L91" i="1" s="1"/>
  <c r="M91" i="1" s="1"/>
  <c r="J92" i="1"/>
  <c r="O172" i="1"/>
  <c r="Q172" i="1" s="1"/>
  <c r="R172" i="1" s="1"/>
  <c r="E172" i="1"/>
  <c r="A173" i="1"/>
  <c r="D173" i="1" s="1"/>
  <c r="I172" i="1"/>
  <c r="T172" i="1"/>
  <c r="S172" i="1"/>
  <c r="C102" i="1"/>
  <c r="F173" i="1" l="1"/>
  <c r="G94" i="1"/>
  <c r="H93" i="1"/>
  <c r="B89" i="1"/>
  <c r="P90" i="1"/>
  <c r="N91" i="1"/>
  <c r="K92" i="1"/>
  <c r="L92" i="1" s="1"/>
  <c r="M92" i="1" s="1"/>
  <c r="J93" i="1"/>
  <c r="O173" i="1"/>
  <c r="Q173" i="1" s="1"/>
  <c r="R173" i="1" s="1"/>
  <c r="E173" i="1"/>
  <c r="I173" i="1"/>
  <c r="T173" i="1"/>
  <c r="S173" i="1"/>
  <c r="C103" i="1"/>
  <c r="A174" i="1"/>
  <c r="D174" i="1" s="1"/>
  <c r="F174" i="1" l="1"/>
  <c r="G95" i="1"/>
  <c r="H94" i="1"/>
  <c r="B90" i="1"/>
  <c r="P91" i="1"/>
  <c r="N92" i="1"/>
  <c r="K93" i="1"/>
  <c r="L93" i="1" s="1"/>
  <c r="M93" i="1" s="1"/>
  <c r="J94" i="1"/>
  <c r="O174" i="1"/>
  <c r="Q174" i="1" s="1"/>
  <c r="R174" i="1" s="1"/>
  <c r="E174" i="1"/>
  <c r="A175" i="1"/>
  <c r="D175" i="1" s="1"/>
  <c r="I174" i="1"/>
  <c r="T174" i="1"/>
  <c r="S174" i="1"/>
  <c r="C104" i="1"/>
  <c r="F175" i="1" l="1"/>
  <c r="G96" i="1"/>
  <c r="H95" i="1"/>
  <c r="B91" i="1"/>
  <c r="P92" i="1"/>
  <c r="N93" i="1"/>
  <c r="J95" i="1"/>
  <c r="K94" i="1"/>
  <c r="L94" i="1" s="1"/>
  <c r="M94" i="1" s="1"/>
  <c r="O175" i="1"/>
  <c r="Q175" i="1" s="1"/>
  <c r="R175" i="1" s="1"/>
  <c r="E175" i="1"/>
  <c r="F176" i="1" s="1"/>
  <c r="I175" i="1"/>
  <c r="T175" i="1"/>
  <c r="S175" i="1"/>
  <c r="C105" i="1"/>
  <c r="A176" i="1"/>
  <c r="D176" i="1" s="1"/>
  <c r="G97" i="1" l="1"/>
  <c r="H96" i="1"/>
  <c r="B92" i="1"/>
  <c r="P93" i="1"/>
  <c r="N94" i="1"/>
  <c r="J96" i="1"/>
  <c r="K95" i="1"/>
  <c r="L95" i="1" s="1"/>
  <c r="M95" i="1" s="1"/>
  <c r="O176" i="1"/>
  <c r="Q176" i="1" s="1"/>
  <c r="R176" i="1" s="1"/>
  <c r="E176" i="1"/>
  <c r="F177" i="1" s="1"/>
  <c r="A177" i="1"/>
  <c r="D177" i="1" s="1"/>
  <c r="I176" i="1"/>
  <c r="T176" i="1"/>
  <c r="S176" i="1"/>
  <c r="C106" i="1"/>
  <c r="G98" i="1" l="1"/>
  <c r="H97" i="1"/>
  <c r="B93" i="1"/>
  <c r="P94" i="1"/>
  <c r="N95" i="1"/>
  <c r="K96" i="1"/>
  <c r="L96" i="1" s="1"/>
  <c r="M96" i="1" s="1"/>
  <c r="J97" i="1"/>
  <c r="O177" i="1"/>
  <c r="Q177" i="1" s="1"/>
  <c r="R177" i="1" s="1"/>
  <c r="E177" i="1"/>
  <c r="I177" i="1"/>
  <c r="T177" i="1"/>
  <c r="S177" i="1"/>
  <c r="C107" i="1"/>
  <c r="A178" i="1"/>
  <c r="D178" i="1" s="1"/>
  <c r="F178" i="1" l="1"/>
  <c r="G99" i="1"/>
  <c r="H98" i="1"/>
  <c r="B94" i="1"/>
  <c r="P95" i="1"/>
  <c r="J98" i="1"/>
  <c r="K97" i="1"/>
  <c r="L97" i="1" s="1"/>
  <c r="M97" i="1" s="1"/>
  <c r="N96" i="1"/>
  <c r="O178" i="1"/>
  <c r="Q178" i="1" s="1"/>
  <c r="R178" i="1" s="1"/>
  <c r="E178" i="1"/>
  <c r="A179" i="1"/>
  <c r="D179" i="1" s="1"/>
  <c r="I178" i="1"/>
  <c r="T178" i="1"/>
  <c r="S178" i="1"/>
  <c r="C108" i="1"/>
  <c r="F179" i="1" l="1"/>
  <c r="G100" i="1"/>
  <c r="H99" i="1"/>
  <c r="B95" i="1"/>
  <c r="P96" i="1"/>
  <c r="N97" i="1"/>
  <c r="K98" i="1"/>
  <c r="L98" i="1" s="1"/>
  <c r="M98" i="1" s="1"/>
  <c r="J99" i="1"/>
  <c r="O179" i="1"/>
  <c r="Q179" i="1" s="1"/>
  <c r="R179" i="1" s="1"/>
  <c r="E179" i="1"/>
  <c r="I179" i="1"/>
  <c r="T179" i="1"/>
  <c r="S179" i="1"/>
  <c r="C109" i="1"/>
  <c r="A180" i="1"/>
  <c r="D180" i="1" s="1"/>
  <c r="F180" i="1" l="1"/>
  <c r="G101" i="1"/>
  <c r="H100" i="1"/>
  <c r="B96" i="1"/>
  <c r="P97" i="1"/>
  <c r="J100" i="1"/>
  <c r="K99" i="1"/>
  <c r="L99" i="1" s="1"/>
  <c r="M99" i="1" s="1"/>
  <c r="N98" i="1"/>
  <c r="O180" i="1"/>
  <c r="Q180" i="1" s="1"/>
  <c r="R180" i="1" s="1"/>
  <c r="E180" i="1"/>
  <c r="I180" i="1"/>
  <c r="T180" i="1"/>
  <c r="S180" i="1"/>
  <c r="C110" i="1"/>
  <c r="A181" i="1"/>
  <c r="D181" i="1" s="1"/>
  <c r="F181" i="1" l="1"/>
  <c r="G102" i="1"/>
  <c r="H101" i="1"/>
  <c r="B97" i="1"/>
  <c r="P98" i="1"/>
  <c r="N99" i="1"/>
  <c r="K100" i="1"/>
  <c r="L100" i="1" s="1"/>
  <c r="M100" i="1" s="1"/>
  <c r="J101" i="1"/>
  <c r="O181" i="1"/>
  <c r="Q181" i="1" s="1"/>
  <c r="R181" i="1" s="1"/>
  <c r="E181" i="1"/>
  <c r="A182" i="1"/>
  <c r="D182" i="1" s="1"/>
  <c r="I181" i="1"/>
  <c r="T181" i="1"/>
  <c r="S181" i="1"/>
  <c r="C111" i="1"/>
  <c r="F182" i="1" l="1"/>
  <c r="G103" i="1"/>
  <c r="H102" i="1"/>
  <c r="B98" i="1"/>
  <c r="P99" i="1"/>
  <c r="N100" i="1"/>
  <c r="K101" i="1"/>
  <c r="L101" i="1" s="1"/>
  <c r="M101" i="1" s="1"/>
  <c r="J102" i="1"/>
  <c r="O182" i="1"/>
  <c r="Q182" i="1" s="1"/>
  <c r="R182" i="1" s="1"/>
  <c r="E182" i="1"/>
  <c r="F183" i="1" s="1"/>
  <c r="I182" i="1"/>
  <c r="T182" i="1"/>
  <c r="S182" i="1"/>
  <c r="C112" i="1"/>
  <c r="A183" i="1"/>
  <c r="D183" i="1" s="1"/>
  <c r="G104" i="1" l="1"/>
  <c r="H103" i="1"/>
  <c r="B99" i="1"/>
  <c r="P100" i="1"/>
  <c r="N101" i="1"/>
  <c r="K102" i="1"/>
  <c r="L102" i="1" s="1"/>
  <c r="M102" i="1" s="1"/>
  <c r="J103" i="1"/>
  <c r="O183" i="1"/>
  <c r="Q183" i="1" s="1"/>
  <c r="R183" i="1" s="1"/>
  <c r="E183" i="1"/>
  <c r="A184" i="1"/>
  <c r="D184" i="1" s="1"/>
  <c r="T183" i="1"/>
  <c r="S183" i="1"/>
  <c r="C113" i="1"/>
  <c r="I183" i="1"/>
  <c r="F184" i="1" l="1"/>
  <c r="G105" i="1"/>
  <c r="H104" i="1"/>
  <c r="B100" i="1"/>
  <c r="P101" i="1"/>
  <c r="N102" i="1"/>
  <c r="K103" i="1"/>
  <c r="L103" i="1" s="1"/>
  <c r="M103" i="1" s="1"/>
  <c r="J104" i="1"/>
  <c r="O184" i="1"/>
  <c r="Q184" i="1" s="1"/>
  <c r="R184" i="1" s="1"/>
  <c r="E184" i="1"/>
  <c r="I184" i="1"/>
  <c r="C114" i="1"/>
  <c r="T184" i="1"/>
  <c r="S184" i="1"/>
  <c r="A185" i="1"/>
  <c r="D185" i="1" s="1"/>
  <c r="F185" i="1" l="1"/>
  <c r="G106" i="1"/>
  <c r="H105" i="1"/>
  <c r="B101" i="1"/>
  <c r="P102" i="1"/>
  <c r="N103" i="1"/>
  <c r="K104" i="1"/>
  <c r="L104" i="1" s="1"/>
  <c r="M104" i="1" s="1"/>
  <c r="J105" i="1"/>
  <c r="O185" i="1"/>
  <c r="Q185" i="1" s="1"/>
  <c r="R185" i="1" s="1"/>
  <c r="E185" i="1"/>
  <c r="A186" i="1"/>
  <c r="D186" i="1" s="1"/>
  <c r="C115" i="1"/>
  <c r="I185" i="1"/>
  <c r="T185" i="1"/>
  <c r="S185" i="1"/>
  <c r="F186" i="1" l="1"/>
  <c r="G107" i="1"/>
  <c r="H106" i="1"/>
  <c r="B102" i="1"/>
  <c r="P103" i="1"/>
  <c r="N104" i="1"/>
  <c r="K105" i="1"/>
  <c r="L105" i="1" s="1"/>
  <c r="M105" i="1" s="1"/>
  <c r="J106" i="1"/>
  <c r="O186" i="1"/>
  <c r="Q186" i="1" s="1"/>
  <c r="R186" i="1" s="1"/>
  <c r="E186" i="1"/>
  <c r="F187" i="1" s="1"/>
  <c r="I186" i="1"/>
  <c r="C116" i="1"/>
  <c r="T186" i="1"/>
  <c r="S186" i="1"/>
  <c r="A187" i="1"/>
  <c r="D187" i="1" s="1"/>
  <c r="G108" i="1" l="1"/>
  <c r="H107" i="1"/>
  <c r="B103" i="1"/>
  <c r="P104" i="1"/>
  <c r="N105" i="1"/>
  <c r="K106" i="1"/>
  <c r="L106" i="1" s="1"/>
  <c r="M106" i="1" s="1"/>
  <c r="J107" i="1"/>
  <c r="O187" i="1"/>
  <c r="Q187" i="1" s="1"/>
  <c r="R187" i="1" s="1"/>
  <c r="E187" i="1"/>
  <c r="S187" i="1"/>
  <c r="T187" i="1"/>
  <c r="I187" i="1"/>
  <c r="A188" i="1"/>
  <c r="D188" i="1" s="1"/>
  <c r="C117" i="1"/>
  <c r="F188" i="1" l="1"/>
  <c r="G109" i="1"/>
  <c r="H108" i="1"/>
  <c r="B104" i="1"/>
  <c r="P105" i="1"/>
  <c r="N106" i="1"/>
  <c r="K107" i="1"/>
  <c r="L107" i="1" s="1"/>
  <c r="M107" i="1" s="1"/>
  <c r="J108" i="1"/>
  <c r="O188" i="1"/>
  <c r="Q188" i="1" s="1"/>
  <c r="R188" i="1" s="1"/>
  <c r="E188" i="1"/>
  <c r="T188" i="1"/>
  <c r="S188" i="1"/>
  <c r="C118" i="1"/>
  <c r="A189" i="1"/>
  <c r="D189" i="1" s="1"/>
  <c r="I188" i="1"/>
  <c r="F189" i="1" l="1"/>
  <c r="G110" i="1"/>
  <c r="H109" i="1"/>
  <c r="B105" i="1"/>
  <c r="P106" i="1"/>
  <c r="N107" i="1"/>
  <c r="K108" i="1"/>
  <c r="L108" i="1" s="1"/>
  <c r="M108" i="1" s="1"/>
  <c r="J109" i="1"/>
  <c r="O189" i="1"/>
  <c r="Q189" i="1" s="1"/>
  <c r="R189" i="1" s="1"/>
  <c r="E189" i="1"/>
  <c r="F190" i="1" s="1"/>
  <c r="S189" i="1"/>
  <c r="T189" i="1"/>
  <c r="C119" i="1"/>
  <c r="I189" i="1"/>
  <c r="A190" i="1"/>
  <c r="D190" i="1" s="1"/>
  <c r="G111" i="1" l="1"/>
  <c r="H110" i="1"/>
  <c r="B106" i="1"/>
  <c r="P107" i="1"/>
  <c r="N108" i="1"/>
  <c r="K109" i="1"/>
  <c r="L109" i="1" s="1"/>
  <c r="M109" i="1" s="1"/>
  <c r="J110" i="1"/>
  <c r="O190" i="1"/>
  <c r="Q190" i="1" s="1"/>
  <c r="R190" i="1" s="1"/>
  <c r="E190" i="1"/>
  <c r="T190" i="1"/>
  <c r="S190" i="1"/>
  <c r="A191" i="1"/>
  <c r="D191" i="1" s="1"/>
  <c r="I190" i="1"/>
  <c r="C120" i="1"/>
  <c r="F191" i="1" l="1"/>
  <c r="G112" i="1"/>
  <c r="H111" i="1"/>
  <c r="B107" i="1"/>
  <c r="P108" i="1"/>
  <c r="N109" i="1"/>
  <c r="K110" i="1"/>
  <c r="L110" i="1" s="1"/>
  <c r="M110" i="1" s="1"/>
  <c r="J111" i="1"/>
  <c r="O191" i="1"/>
  <c r="Q191" i="1" s="1"/>
  <c r="R191" i="1" s="1"/>
  <c r="E191" i="1"/>
  <c r="F192" i="1" s="1"/>
  <c r="S191" i="1"/>
  <c r="T191" i="1"/>
  <c r="I191" i="1"/>
  <c r="A192" i="1"/>
  <c r="D192" i="1" s="1"/>
  <c r="C121" i="1"/>
  <c r="G113" i="1" l="1"/>
  <c r="H112" i="1"/>
  <c r="B108" i="1"/>
  <c r="P109" i="1"/>
  <c r="N110" i="1"/>
  <c r="K111" i="1"/>
  <c r="L111" i="1" s="1"/>
  <c r="M111" i="1" s="1"/>
  <c r="J112" i="1"/>
  <c r="O192" i="1"/>
  <c r="Q192" i="1" s="1"/>
  <c r="R192" i="1" s="1"/>
  <c r="E192" i="1"/>
  <c r="F193" i="1" s="1"/>
  <c r="T192" i="1"/>
  <c r="S192" i="1"/>
  <c r="C122" i="1"/>
  <c r="A193" i="1"/>
  <c r="D193" i="1" s="1"/>
  <c r="I192" i="1"/>
  <c r="G114" i="1" l="1"/>
  <c r="H113" i="1"/>
  <c r="B109" i="1"/>
  <c r="P110" i="1"/>
  <c r="N111" i="1"/>
  <c r="K112" i="1"/>
  <c r="L112" i="1" s="1"/>
  <c r="M112" i="1" s="1"/>
  <c r="J113" i="1"/>
  <c r="O193" i="1"/>
  <c r="Q193" i="1" s="1"/>
  <c r="R193" i="1" s="1"/>
  <c r="E193" i="1"/>
  <c r="S193" i="1"/>
  <c r="T193" i="1"/>
  <c r="C123" i="1"/>
  <c r="I193" i="1"/>
  <c r="A194" i="1"/>
  <c r="D194" i="1" s="1"/>
  <c r="F194" i="1" l="1"/>
  <c r="G115" i="1"/>
  <c r="H114" i="1"/>
  <c r="B110" i="1"/>
  <c r="P111" i="1"/>
  <c r="N112" i="1"/>
  <c r="K113" i="1"/>
  <c r="L113" i="1" s="1"/>
  <c r="M113" i="1" s="1"/>
  <c r="J114" i="1"/>
  <c r="O194" i="1"/>
  <c r="Q194" i="1" s="1"/>
  <c r="R194" i="1" s="1"/>
  <c r="E194" i="1"/>
  <c r="A195" i="1"/>
  <c r="D195" i="1" s="1"/>
  <c r="I194" i="1"/>
  <c r="C124" i="1"/>
  <c r="T194" i="1"/>
  <c r="S194" i="1"/>
  <c r="F195" i="1" l="1"/>
  <c r="G116" i="1"/>
  <c r="H115" i="1"/>
  <c r="B111" i="1"/>
  <c r="P112" i="1"/>
  <c r="N113" i="1"/>
  <c r="K114" i="1"/>
  <c r="L114" i="1" s="1"/>
  <c r="M114" i="1" s="1"/>
  <c r="J115" i="1"/>
  <c r="O195" i="1"/>
  <c r="Q195" i="1" s="1"/>
  <c r="R195" i="1" s="1"/>
  <c r="E195" i="1"/>
  <c r="C125" i="1"/>
  <c r="S195" i="1"/>
  <c r="T195" i="1"/>
  <c r="I195" i="1"/>
  <c r="A196" i="1"/>
  <c r="D196" i="1" s="1"/>
  <c r="F196" i="1" l="1"/>
  <c r="G117" i="1"/>
  <c r="H116" i="1"/>
  <c r="B112" i="1"/>
  <c r="P113" i="1"/>
  <c r="N114" i="1"/>
  <c r="K115" i="1"/>
  <c r="L115" i="1" s="1"/>
  <c r="M115" i="1" s="1"/>
  <c r="J116" i="1"/>
  <c r="O196" i="1"/>
  <c r="Q196" i="1" s="1"/>
  <c r="R196" i="1" s="1"/>
  <c r="E196" i="1"/>
  <c r="A197" i="1"/>
  <c r="D197" i="1" s="1"/>
  <c r="I196" i="1"/>
  <c r="T196" i="1"/>
  <c r="S196" i="1"/>
  <c r="C126" i="1"/>
  <c r="F197" i="1" l="1"/>
  <c r="G118" i="1"/>
  <c r="H117" i="1"/>
  <c r="B113" i="1"/>
  <c r="P114" i="1"/>
  <c r="N115" i="1"/>
  <c r="K116" i="1"/>
  <c r="L116" i="1" s="1"/>
  <c r="M116" i="1" s="1"/>
  <c r="J117" i="1"/>
  <c r="O197" i="1"/>
  <c r="Q197" i="1" s="1"/>
  <c r="R197" i="1" s="1"/>
  <c r="E197" i="1"/>
  <c r="S197" i="1"/>
  <c r="T197" i="1"/>
  <c r="C127" i="1"/>
  <c r="I197" i="1"/>
  <c r="A198" i="1"/>
  <c r="D198" i="1" s="1"/>
  <c r="F198" i="1" l="1"/>
  <c r="G119" i="1"/>
  <c r="H118" i="1"/>
  <c r="B114" i="1"/>
  <c r="P115" i="1"/>
  <c r="N116" i="1"/>
  <c r="K117" i="1"/>
  <c r="L117" i="1" s="1"/>
  <c r="M117" i="1" s="1"/>
  <c r="J118" i="1"/>
  <c r="O198" i="1"/>
  <c r="Q198" i="1" s="1"/>
  <c r="R198" i="1" s="1"/>
  <c r="E198" i="1"/>
  <c r="F199" i="1" s="1"/>
  <c r="T198" i="1"/>
  <c r="S198" i="1"/>
  <c r="A199" i="1"/>
  <c r="D199" i="1" s="1"/>
  <c r="I198" i="1"/>
  <c r="C128" i="1"/>
  <c r="G120" i="1" l="1"/>
  <c r="H119" i="1"/>
  <c r="B115" i="1"/>
  <c r="P116" i="1"/>
  <c r="N117" i="1"/>
  <c r="K118" i="1"/>
  <c r="L118" i="1" s="1"/>
  <c r="M118" i="1" s="1"/>
  <c r="J119" i="1"/>
  <c r="O199" i="1"/>
  <c r="Q199" i="1" s="1"/>
  <c r="R199" i="1" s="1"/>
  <c r="E199" i="1"/>
  <c r="S199" i="1"/>
  <c r="T199" i="1"/>
  <c r="I199" i="1"/>
  <c r="A200" i="1"/>
  <c r="D200" i="1" s="1"/>
  <c r="C129" i="1"/>
  <c r="F200" i="1" l="1"/>
  <c r="G121" i="1"/>
  <c r="H120" i="1"/>
  <c r="B116" i="1"/>
  <c r="P117" i="1"/>
  <c r="N118" i="1"/>
  <c r="K119" i="1"/>
  <c r="L119" i="1" s="1"/>
  <c r="M119" i="1" s="1"/>
  <c r="J120" i="1"/>
  <c r="O200" i="1"/>
  <c r="Q200" i="1" s="1"/>
  <c r="R200" i="1" s="1"/>
  <c r="E200" i="1"/>
  <c r="C130" i="1"/>
  <c r="T200" i="1"/>
  <c r="S200" i="1"/>
  <c r="A201" i="1"/>
  <c r="D201" i="1" s="1"/>
  <c r="I200" i="1"/>
  <c r="F201" i="1" l="1"/>
  <c r="G122" i="1"/>
  <c r="H121" i="1"/>
  <c r="B117" i="1"/>
  <c r="P118" i="1"/>
  <c r="N119" i="1"/>
  <c r="K120" i="1"/>
  <c r="L120" i="1" s="1"/>
  <c r="M120" i="1" s="1"/>
  <c r="J121" i="1"/>
  <c r="O201" i="1"/>
  <c r="Q201" i="1" s="1"/>
  <c r="R201" i="1" s="1"/>
  <c r="E201" i="1"/>
  <c r="S201" i="1"/>
  <c r="T201" i="1"/>
  <c r="I201" i="1"/>
  <c r="A202" i="1"/>
  <c r="D202" i="1" s="1"/>
  <c r="C131" i="1"/>
  <c r="F202" i="1" l="1"/>
  <c r="G123" i="1"/>
  <c r="H122" i="1"/>
  <c r="B118" i="1"/>
  <c r="P119" i="1"/>
  <c r="N120" i="1"/>
  <c r="K121" i="1"/>
  <c r="L121" i="1" s="1"/>
  <c r="M121" i="1" s="1"/>
  <c r="J122" i="1"/>
  <c r="O202" i="1"/>
  <c r="Q202" i="1" s="1"/>
  <c r="R202" i="1" s="1"/>
  <c r="E202" i="1"/>
  <c r="T202" i="1"/>
  <c r="S202" i="1"/>
  <c r="C132" i="1"/>
  <c r="A203" i="1"/>
  <c r="D203" i="1" s="1"/>
  <c r="I202" i="1"/>
  <c r="F203" i="1" l="1"/>
  <c r="G124" i="1"/>
  <c r="H123" i="1"/>
  <c r="B119" i="1"/>
  <c r="P120" i="1"/>
  <c r="N121" i="1"/>
  <c r="K122" i="1"/>
  <c r="L122" i="1" s="1"/>
  <c r="M122" i="1" s="1"/>
  <c r="J123" i="1"/>
  <c r="O203" i="1"/>
  <c r="Q203" i="1" s="1"/>
  <c r="R203" i="1" s="1"/>
  <c r="E203" i="1"/>
  <c r="S203" i="1"/>
  <c r="T203" i="1"/>
  <c r="C133" i="1"/>
  <c r="I203" i="1"/>
  <c r="A204" i="1"/>
  <c r="D204" i="1" s="1"/>
  <c r="F204" i="1" l="1"/>
  <c r="G125" i="1"/>
  <c r="H124" i="1"/>
  <c r="B120" i="1"/>
  <c r="P121" i="1"/>
  <c r="N122" i="1"/>
  <c r="K123" i="1"/>
  <c r="L123" i="1" s="1"/>
  <c r="M123" i="1" s="1"/>
  <c r="J124" i="1"/>
  <c r="O204" i="1"/>
  <c r="Q204" i="1" s="1"/>
  <c r="R204" i="1" s="1"/>
  <c r="E204" i="1"/>
  <c r="A205" i="1"/>
  <c r="D205" i="1" s="1"/>
  <c r="I204" i="1"/>
  <c r="C134" i="1"/>
  <c r="T204" i="1"/>
  <c r="S204" i="1"/>
  <c r="F205" i="1" l="1"/>
  <c r="G126" i="1"/>
  <c r="H125" i="1"/>
  <c r="B121" i="1"/>
  <c r="P122" i="1"/>
  <c r="N123" i="1"/>
  <c r="K124" i="1"/>
  <c r="L124" i="1" s="1"/>
  <c r="M124" i="1" s="1"/>
  <c r="J125" i="1"/>
  <c r="O205" i="1"/>
  <c r="Q205" i="1" s="1"/>
  <c r="R205" i="1" s="1"/>
  <c r="E205" i="1"/>
  <c r="C135" i="1"/>
  <c r="S205" i="1"/>
  <c r="T205" i="1"/>
  <c r="I205" i="1"/>
  <c r="A206" i="1"/>
  <c r="D206" i="1" s="1"/>
  <c r="F206" i="1" l="1"/>
  <c r="G127" i="1"/>
  <c r="H126" i="1"/>
  <c r="B122" i="1"/>
  <c r="P123" i="1"/>
  <c r="N124" i="1"/>
  <c r="K125" i="1"/>
  <c r="L125" i="1" s="1"/>
  <c r="M125" i="1" s="1"/>
  <c r="J126" i="1"/>
  <c r="O206" i="1"/>
  <c r="Q206" i="1" s="1"/>
  <c r="R206" i="1" s="1"/>
  <c r="E206" i="1"/>
  <c r="I206" i="1"/>
  <c r="A207" i="1"/>
  <c r="D207" i="1" s="1"/>
  <c r="T206" i="1"/>
  <c r="S206" i="1"/>
  <c r="C136" i="1"/>
  <c r="F207" i="1" l="1"/>
  <c r="G128" i="1"/>
  <c r="H127" i="1"/>
  <c r="B123" i="1"/>
  <c r="P124" i="1"/>
  <c r="N125" i="1"/>
  <c r="K126" i="1"/>
  <c r="L126" i="1" s="1"/>
  <c r="M126" i="1" s="1"/>
  <c r="J127" i="1"/>
  <c r="O207" i="1"/>
  <c r="Q207" i="1" s="1"/>
  <c r="R207" i="1" s="1"/>
  <c r="E207" i="1"/>
  <c r="A208" i="1"/>
  <c r="D208" i="1" s="1"/>
  <c r="C137" i="1"/>
  <c r="I207" i="1"/>
  <c r="S207" i="1"/>
  <c r="T207" i="1"/>
  <c r="F208" i="1" l="1"/>
  <c r="G129" i="1"/>
  <c r="H128" i="1"/>
  <c r="B124" i="1"/>
  <c r="P125" i="1"/>
  <c r="N126" i="1"/>
  <c r="K127" i="1"/>
  <c r="L127" i="1" s="1"/>
  <c r="M127" i="1" s="1"/>
  <c r="J128" i="1"/>
  <c r="O208" i="1"/>
  <c r="Q208" i="1" s="1"/>
  <c r="R208" i="1" s="1"/>
  <c r="E208" i="1"/>
  <c r="F209" i="1" s="1"/>
  <c r="I208" i="1"/>
  <c r="C138" i="1"/>
  <c r="T208" i="1"/>
  <c r="S208" i="1"/>
  <c r="A209" i="1"/>
  <c r="D209" i="1" s="1"/>
  <c r="G130" i="1" l="1"/>
  <c r="H129" i="1"/>
  <c r="B125" i="1"/>
  <c r="P126" i="1"/>
  <c r="N127" i="1"/>
  <c r="K128" i="1"/>
  <c r="L128" i="1" s="1"/>
  <c r="M128" i="1" s="1"/>
  <c r="J129" i="1"/>
  <c r="O209" i="1"/>
  <c r="Q209" i="1" s="1"/>
  <c r="R209" i="1" s="1"/>
  <c r="E209" i="1"/>
  <c r="C139" i="1"/>
  <c r="I209" i="1"/>
  <c r="T209" i="1"/>
  <c r="S209" i="1"/>
  <c r="A210" i="1"/>
  <c r="D210" i="1" s="1"/>
  <c r="F210" i="1" l="1"/>
  <c r="G131" i="1"/>
  <c r="H130" i="1"/>
  <c r="B126" i="1"/>
  <c r="P127" i="1"/>
  <c r="N128" i="1"/>
  <c r="K129" i="1"/>
  <c r="L129" i="1" s="1"/>
  <c r="M129" i="1" s="1"/>
  <c r="J130" i="1"/>
  <c r="O210" i="1"/>
  <c r="Q210" i="1" s="1"/>
  <c r="R210" i="1" s="1"/>
  <c r="E210" i="1"/>
  <c r="A211" i="1"/>
  <c r="D211" i="1" s="1"/>
  <c r="C140" i="1"/>
  <c r="T210" i="1"/>
  <c r="S210" i="1"/>
  <c r="I210" i="1"/>
  <c r="F211" i="1" l="1"/>
  <c r="G132" i="1"/>
  <c r="H131" i="1"/>
  <c r="B127" i="1"/>
  <c r="P128" i="1"/>
  <c r="N129" i="1"/>
  <c r="K130" i="1"/>
  <c r="L130" i="1" s="1"/>
  <c r="M130" i="1" s="1"/>
  <c r="J131" i="1"/>
  <c r="O211" i="1"/>
  <c r="Q211" i="1" s="1"/>
  <c r="R211" i="1" s="1"/>
  <c r="E211" i="1"/>
  <c r="I211" i="1"/>
  <c r="C141" i="1"/>
  <c r="T211" i="1"/>
  <c r="S211" i="1"/>
  <c r="A212" i="1"/>
  <c r="D212" i="1" s="1"/>
  <c r="F212" i="1" l="1"/>
  <c r="G133" i="1"/>
  <c r="H132" i="1"/>
  <c r="B128" i="1"/>
  <c r="P129" i="1"/>
  <c r="N130" i="1"/>
  <c r="K131" i="1"/>
  <c r="L131" i="1" s="1"/>
  <c r="M131" i="1" s="1"/>
  <c r="J132" i="1"/>
  <c r="O212" i="1"/>
  <c r="Q212" i="1" s="1"/>
  <c r="R212" i="1" s="1"/>
  <c r="E212" i="1"/>
  <c r="I212" i="1"/>
  <c r="T212" i="1"/>
  <c r="S212" i="1"/>
  <c r="A213" i="1"/>
  <c r="D213" i="1" s="1"/>
  <c r="C142" i="1"/>
  <c r="F213" i="1" l="1"/>
  <c r="G134" i="1"/>
  <c r="H133" i="1"/>
  <c r="B129" i="1"/>
  <c r="P130" i="1"/>
  <c r="N131" i="1"/>
  <c r="K132" i="1"/>
  <c r="L132" i="1" s="1"/>
  <c r="M132" i="1" s="1"/>
  <c r="J133" i="1"/>
  <c r="O213" i="1"/>
  <c r="Q213" i="1" s="1"/>
  <c r="R213" i="1" s="1"/>
  <c r="E213" i="1"/>
  <c r="I213" i="1"/>
  <c r="T213" i="1"/>
  <c r="S213" i="1"/>
  <c r="C143" i="1"/>
  <c r="A214" i="1"/>
  <c r="D214" i="1" s="1"/>
  <c r="F214" i="1" l="1"/>
  <c r="G135" i="1"/>
  <c r="H134" i="1"/>
  <c r="B130" i="1"/>
  <c r="P131" i="1"/>
  <c r="N132" i="1"/>
  <c r="K133" i="1"/>
  <c r="L133" i="1" s="1"/>
  <c r="M133" i="1" s="1"/>
  <c r="J134" i="1"/>
  <c r="O214" i="1"/>
  <c r="Q214" i="1" s="1"/>
  <c r="R214" i="1" s="1"/>
  <c r="E214" i="1"/>
  <c r="C144" i="1"/>
  <c r="I214" i="1"/>
  <c r="T214" i="1"/>
  <c r="S214" i="1"/>
  <c r="A215" i="1"/>
  <c r="D215" i="1" s="1"/>
  <c r="F215" i="1" l="1"/>
  <c r="G136" i="1"/>
  <c r="H135" i="1"/>
  <c r="B131" i="1"/>
  <c r="P132" i="1"/>
  <c r="K134" i="1"/>
  <c r="L134" i="1" s="1"/>
  <c r="M134" i="1" s="1"/>
  <c r="J135" i="1"/>
  <c r="N133" i="1"/>
  <c r="O215" i="1"/>
  <c r="Q215" i="1" s="1"/>
  <c r="R215" i="1" s="1"/>
  <c r="E215" i="1"/>
  <c r="A216" i="1"/>
  <c r="D216" i="1" s="1"/>
  <c r="I215" i="1"/>
  <c r="C145" i="1"/>
  <c r="T215" i="1"/>
  <c r="S215" i="1"/>
  <c r="F216" i="1" l="1"/>
  <c r="G137" i="1"/>
  <c r="H136" i="1"/>
  <c r="B132" i="1"/>
  <c r="P133" i="1"/>
  <c r="N134" i="1"/>
  <c r="K135" i="1"/>
  <c r="L135" i="1" s="1"/>
  <c r="M135" i="1" s="1"/>
  <c r="J136" i="1"/>
  <c r="O216" i="1"/>
  <c r="Q216" i="1" s="1"/>
  <c r="R216" i="1" s="1"/>
  <c r="E216" i="1"/>
  <c r="C146" i="1"/>
  <c r="T216" i="1"/>
  <c r="S216" i="1"/>
  <c r="I216" i="1"/>
  <c r="A217" i="1"/>
  <c r="D217" i="1" s="1"/>
  <c r="F217" i="1" l="1"/>
  <c r="G138" i="1"/>
  <c r="H137" i="1"/>
  <c r="B133" i="1"/>
  <c r="P134" i="1"/>
  <c r="K136" i="1"/>
  <c r="L136" i="1" s="1"/>
  <c r="M136" i="1" s="1"/>
  <c r="J137" i="1"/>
  <c r="N135" i="1"/>
  <c r="O217" i="1"/>
  <c r="Q217" i="1" s="1"/>
  <c r="R217" i="1" s="1"/>
  <c r="E217" i="1"/>
  <c r="I217" i="1"/>
  <c r="T217" i="1"/>
  <c r="S217" i="1"/>
  <c r="C147" i="1"/>
  <c r="A218" i="1"/>
  <c r="D218" i="1" s="1"/>
  <c r="F218" i="1" l="1"/>
  <c r="G139" i="1"/>
  <c r="H138" i="1"/>
  <c r="B134" i="1"/>
  <c r="P135" i="1"/>
  <c r="N136" i="1"/>
  <c r="K137" i="1"/>
  <c r="L137" i="1" s="1"/>
  <c r="M137" i="1" s="1"/>
  <c r="J138" i="1"/>
  <c r="O218" i="1"/>
  <c r="Q218" i="1" s="1"/>
  <c r="R218" i="1" s="1"/>
  <c r="E218" i="1"/>
  <c r="C148" i="1"/>
  <c r="T218" i="1"/>
  <c r="S218" i="1"/>
  <c r="A219" i="1"/>
  <c r="D219" i="1" s="1"/>
  <c r="I218" i="1"/>
  <c r="F219" i="1" l="1"/>
  <c r="G140" i="1"/>
  <c r="H139" i="1"/>
  <c r="B135" i="1"/>
  <c r="P136" i="1"/>
  <c r="N137" i="1"/>
  <c r="K138" i="1"/>
  <c r="L138" i="1" s="1"/>
  <c r="M138" i="1" s="1"/>
  <c r="J139" i="1"/>
  <c r="O219" i="1"/>
  <c r="Q219" i="1" s="1"/>
  <c r="R219" i="1" s="1"/>
  <c r="E219" i="1"/>
  <c r="I219" i="1"/>
  <c r="T219" i="1"/>
  <c r="S219" i="1"/>
  <c r="A220" i="1"/>
  <c r="D220" i="1" s="1"/>
  <c r="C149" i="1"/>
  <c r="F220" i="1" l="1"/>
  <c r="G141" i="1"/>
  <c r="H140" i="1"/>
  <c r="B136" i="1"/>
  <c r="P137" i="1"/>
  <c r="N138" i="1"/>
  <c r="K139" i="1"/>
  <c r="L139" i="1" s="1"/>
  <c r="M139" i="1" s="1"/>
  <c r="J140" i="1"/>
  <c r="O220" i="1"/>
  <c r="Q220" i="1" s="1"/>
  <c r="R220" i="1" s="1"/>
  <c r="E220" i="1"/>
  <c r="T220" i="1"/>
  <c r="S220" i="1"/>
  <c r="C150" i="1"/>
  <c r="A221" i="1"/>
  <c r="D221" i="1" s="1"/>
  <c r="I220" i="1"/>
  <c r="F221" i="1" l="1"/>
  <c r="G142" i="1"/>
  <c r="H141" i="1"/>
  <c r="B137" i="1"/>
  <c r="P138" i="1"/>
  <c r="N139" i="1"/>
  <c r="K140" i="1"/>
  <c r="L140" i="1" s="1"/>
  <c r="M140" i="1" s="1"/>
  <c r="J141" i="1"/>
  <c r="O221" i="1"/>
  <c r="Q221" i="1" s="1"/>
  <c r="R221" i="1" s="1"/>
  <c r="E221" i="1"/>
  <c r="I221" i="1"/>
  <c r="T221" i="1"/>
  <c r="S221" i="1"/>
  <c r="C151" i="1"/>
  <c r="A222" i="1"/>
  <c r="D222" i="1" s="1"/>
  <c r="F222" i="1" l="1"/>
  <c r="G143" i="1"/>
  <c r="H142" i="1"/>
  <c r="B138" i="1"/>
  <c r="P139" i="1"/>
  <c r="N140" i="1"/>
  <c r="K141" i="1"/>
  <c r="L141" i="1" s="1"/>
  <c r="M141" i="1" s="1"/>
  <c r="J142" i="1"/>
  <c r="O222" i="1"/>
  <c r="Q222" i="1" s="1"/>
  <c r="R222" i="1" s="1"/>
  <c r="E222" i="1"/>
  <c r="T222" i="1"/>
  <c r="S222" i="1"/>
  <c r="I222" i="1"/>
  <c r="A223" i="1"/>
  <c r="D223" i="1" s="1"/>
  <c r="C152" i="1"/>
  <c r="F223" i="1" l="1"/>
  <c r="G144" i="1"/>
  <c r="H143" i="1"/>
  <c r="B139" i="1"/>
  <c r="P140" i="1"/>
  <c r="N141" i="1"/>
  <c r="K142" i="1"/>
  <c r="L142" i="1" s="1"/>
  <c r="M142" i="1" s="1"/>
  <c r="J143" i="1"/>
  <c r="O223" i="1"/>
  <c r="Q223" i="1" s="1"/>
  <c r="R223" i="1" s="1"/>
  <c r="E223" i="1"/>
  <c r="T223" i="1"/>
  <c r="S223" i="1"/>
  <c r="C153" i="1"/>
  <c r="A224" i="1"/>
  <c r="D224" i="1" s="1"/>
  <c r="I223" i="1"/>
  <c r="F224" i="1" l="1"/>
  <c r="G145" i="1"/>
  <c r="H144" i="1"/>
  <c r="B140" i="1"/>
  <c r="P141" i="1"/>
  <c r="N142" i="1"/>
  <c r="K143" i="1"/>
  <c r="L143" i="1" s="1"/>
  <c r="M143" i="1" s="1"/>
  <c r="J144" i="1"/>
  <c r="O224" i="1"/>
  <c r="Q224" i="1" s="1"/>
  <c r="R224" i="1" s="1"/>
  <c r="E224" i="1"/>
  <c r="F225" i="1" s="1"/>
  <c r="C154" i="1"/>
  <c r="T224" i="1"/>
  <c r="S224" i="1"/>
  <c r="I224" i="1"/>
  <c r="A225" i="1"/>
  <c r="D225" i="1" s="1"/>
  <c r="G146" i="1" l="1"/>
  <c r="H145" i="1"/>
  <c r="B141" i="1"/>
  <c r="P142" i="1"/>
  <c r="N143" i="1"/>
  <c r="K144" i="1"/>
  <c r="L144" i="1" s="1"/>
  <c r="M144" i="1" s="1"/>
  <c r="J145" i="1"/>
  <c r="O225" i="1"/>
  <c r="Q225" i="1" s="1"/>
  <c r="R225" i="1" s="1"/>
  <c r="E225" i="1"/>
  <c r="A226" i="1"/>
  <c r="D226" i="1" s="1"/>
  <c r="I225" i="1"/>
  <c r="C155" i="1"/>
  <c r="T225" i="1"/>
  <c r="S225" i="1"/>
  <c r="F226" i="1" l="1"/>
  <c r="G147" i="1"/>
  <c r="H146" i="1"/>
  <c r="B142" i="1"/>
  <c r="P143" i="1"/>
  <c r="N144" i="1"/>
  <c r="K145" i="1"/>
  <c r="L145" i="1" s="1"/>
  <c r="M145" i="1" s="1"/>
  <c r="J146" i="1"/>
  <c r="O226" i="1"/>
  <c r="Q226" i="1" s="1"/>
  <c r="R226" i="1" s="1"/>
  <c r="E226" i="1"/>
  <c r="T226" i="1"/>
  <c r="S226" i="1"/>
  <c r="I226" i="1"/>
  <c r="A227" i="1"/>
  <c r="D227" i="1" s="1"/>
  <c r="C156" i="1"/>
  <c r="F227" i="1" l="1"/>
  <c r="G148" i="1"/>
  <c r="H147" i="1"/>
  <c r="B143" i="1"/>
  <c r="P144" i="1"/>
  <c r="N145" i="1"/>
  <c r="K146" i="1"/>
  <c r="L146" i="1" s="1"/>
  <c r="M146" i="1" s="1"/>
  <c r="J147" i="1"/>
  <c r="O227" i="1"/>
  <c r="Q227" i="1" s="1"/>
  <c r="R227" i="1" s="1"/>
  <c r="E227" i="1"/>
  <c r="F228" i="1" s="1"/>
  <c r="A228" i="1"/>
  <c r="D228" i="1" s="1"/>
  <c r="T227" i="1"/>
  <c r="S227" i="1"/>
  <c r="C157" i="1"/>
  <c r="I227" i="1"/>
  <c r="G149" i="1" l="1"/>
  <c r="H148" i="1"/>
  <c r="B144" i="1"/>
  <c r="P145" i="1"/>
  <c r="N146" i="1"/>
  <c r="K147" i="1"/>
  <c r="L147" i="1" s="1"/>
  <c r="M147" i="1" s="1"/>
  <c r="J148" i="1"/>
  <c r="O228" i="1"/>
  <c r="Q228" i="1" s="1"/>
  <c r="R228" i="1" s="1"/>
  <c r="E228" i="1"/>
  <c r="C158" i="1"/>
  <c r="T228" i="1"/>
  <c r="S228" i="1"/>
  <c r="A229" i="1"/>
  <c r="D229" i="1" s="1"/>
  <c r="I228" i="1"/>
  <c r="F229" i="1" l="1"/>
  <c r="G150" i="1"/>
  <c r="H149" i="1"/>
  <c r="B145" i="1"/>
  <c r="P146" i="1"/>
  <c r="N147" i="1"/>
  <c r="K148" i="1"/>
  <c r="L148" i="1" s="1"/>
  <c r="M148" i="1" s="1"/>
  <c r="J149" i="1"/>
  <c r="O229" i="1"/>
  <c r="Q229" i="1" s="1"/>
  <c r="R229" i="1" s="1"/>
  <c r="E229" i="1"/>
  <c r="I229" i="1"/>
  <c r="T229" i="1"/>
  <c r="S229" i="1"/>
  <c r="A230" i="1"/>
  <c r="D230" i="1" s="1"/>
  <c r="C159" i="1"/>
  <c r="F230" i="1" l="1"/>
  <c r="G151" i="1"/>
  <c r="H150" i="1"/>
  <c r="B146" i="1"/>
  <c r="P147" i="1"/>
  <c r="N148" i="1"/>
  <c r="K149" i="1"/>
  <c r="L149" i="1" s="1"/>
  <c r="M149" i="1" s="1"/>
  <c r="J150" i="1"/>
  <c r="O230" i="1"/>
  <c r="Q230" i="1" s="1"/>
  <c r="R230" i="1" s="1"/>
  <c r="E230" i="1"/>
  <c r="S230" i="1"/>
  <c r="T230" i="1"/>
  <c r="C160" i="1"/>
  <c r="A231" i="1"/>
  <c r="D231" i="1" s="1"/>
  <c r="I230" i="1"/>
  <c r="F231" i="1" l="1"/>
  <c r="G152" i="1"/>
  <c r="H151" i="1"/>
  <c r="B147" i="1"/>
  <c r="P148" i="1"/>
  <c r="N149" i="1"/>
  <c r="K150" i="1"/>
  <c r="L150" i="1" s="1"/>
  <c r="M150" i="1" s="1"/>
  <c r="J151" i="1"/>
  <c r="O231" i="1"/>
  <c r="Q231" i="1" s="1"/>
  <c r="R231" i="1" s="1"/>
  <c r="E231" i="1"/>
  <c r="F232" i="1" s="1"/>
  <c r="I231" i="1"/>
  <c r="C161" i="1"/>
  <c r="T231" i="1"/>
  <c r="S231" i="1"/>
  <c r="A232" i="1"/>
  <c r="D232" i="1" s="1"/>
  <c r="G153" i="1" l="1"/>
  <c r="H152" i="1"/>
  <c r="B148" i="1"/>
  <c r="P149" i="1"/>
  <c r="N150" i="1"/>
  <c r="K151" i="1"/>
  <c r="L151" i="1" s="1"/>
  <c r="M151" i="1" s="1"/>
  <c r="J152" i="1"/>
  <c r="O232" i="1"/>
  <c r="Q232" i="1" s="1"/>
  <c r="R232" i="1" s="1"/>
  <c r="E232" i="1"/>
  <c r="C162" i="1"/>
  <c r="I232" i="1"/>
  <c r="S232" i="1"/>
  <c r="T232" i="1"/>
  <c r="A233" i="1"/>
  <c r="D233" i="1" s="1"/>
  <c r="F233" i="1" l="1"/>
  <c r="G154" i="1"/>
  <c r="H153" i="1"/>
  <c r="B149" i="1"/>
  <c r="P150" i="1"/>
  <c r="N151" i="1"/>
  <c r="K152" i="1"/>
  <c r="L152" i="1" s="1"/>
  <c r="M152" i="1" s="1"/>
  <c r="J153" i="1"/>
  <c r="O233" i="1"/>
  <c r="Q233" i="1" s="1"/>
  <c r="R233" i="1" s="1"/>
  <c r="E233" i="1"/>
  <c r="T233" i="1"/>
  <c r="S233" i="1"/>
  <c r="A234" i="1"/>
  <c r="D234" i="1" s="1"/>
  <c r="I233" i="1"/>
  <c r="C163" i="1"/>
  <c r="F234" i="1" l="1"/>
  <c r="G155" i="1"/>
  <c r="H154" i="1"/>
  <c r="B150" i="1"/>
  <c r="P151" i="1"/>
  <c r="N152" i="1"/>
  <c r="K153" i="1"/>
  <c r="L153" i="1" s="1"/>
  <c r="M153" i="1" s="1"/>
  <c r="J154" i="1"/>
  <c r="O234" i="1"/>
  <c r="Q234" i="1" s="1"/>
  <c r="R234" i="1" s="1"/>
  <c r="E234" i="1"/>
  <c r="S234" i="1"/>
  <c r="T234" i="1"/>
  <c r="I234" i="1"/>
  <c r="A235" i="1"/>
  <c r="D235" i="1" s="1"/>
  <c r="C164" i="1"/>
  <c r="F235" i="1" l="1"/>
  <c r="G156" i="1"/>
  <c r="H155" i="1"/>
  <c r="B151" i="1"/>
  <c r="P152" i="1"/>
  <c r="N153" i="1"/>
  <c r="K154" i="1"/>
  <c r="L154" i="1" s="1"/>
  <c r="M154" i="1" s="1"/>
  <c r="J155" i="1"/>
  <c r="O235" i="1"/>
  <c r="Q235" i="1" s="1"/>
  <c r="R235" i="1" s="1"/>
  <c r="E235" i="1"/>
  <c r="A236" i="1"/>
  <c r="D236" i="1" s="1"/>
  <c r="I235" i="1"/>
  <c r="C165" i="1"/>
  <c r="T235" i="1"/>
  <c r="S235" i="1"/>
  <c r="F236" i="1" l="1"/>
  <c r="G157" i="1"/>
  <c r="H156" i="1"/>
  <c r="B152" i="1"/>
  <c r="P153" i="1"/>
  <c r="N154" i="1"/>
  <c r="K155" i="1"/>
  <c r="L155" i="1" s="1"/>
  <c r="M155" i="1" s="1"/>
  <c r="J156" i="1"/>
  <c r="O236" i="1"/>
  <c r="Q236" i="1" s="1"/>
  <c r="R236" i="1" s="1"/>
  <c r="E236" i="1"/>
  <c r="C166" i="1"/>
  <c r="S236" i="1"/>
  <c r="T236" i="1"/>
  <c r="I236" i="1"/>
  <c r="A237" i="1"/>
  <c r="D237" i="1" s="1"/>
  <c r="F237" i="1" l="1"/>
  <c r="G158" i="1"/>
  <c r="H157" i="1"/>
  <c r="B153" i="1"/>
  <c r="P154" i="1"/>
  <c r="N155" i="1"/>
  <c r="K156" i="1"/>
  <c r="L156" i="1" s="1"/>
  <c r="M156" i="1" s="1"/>
  <c r="J157" i="1"/>
  <c r="O237" i="1"/>
  <c r="Q237" i="1" s="1"/>
  <c r="R237" i="1" s="1"/>
  <c r="E237" i="1"/>
  <c r="A238" i="1"/>
  <c r="D238" i="1" s="1"/>
  <c r="I237" i="1"/>
  <c r="C167" i="1"/>
  <c r="T237" i="1"/>
  <c r="S237" i="1"/>
  <c r="F238" i="1" l="1"/>
  <c r="G159" i="1"/>
  <c r="H158" i="1"/>
  <c r="B154" i="1"/>
  <c r="P155" i="1"/>
  <c r="N156" i="1"/>
  <c r="K157" i="1"/>
  <c r="L157" i="1" s="1"/>
  <c r="M157" i="1" s="1"/>
  <c r="J158" i="1"/>
  <c r="O238" i="1"/>
  <c r="Q238" i="1" s="1"/>
  <c r="R238" i="1" s="1"/>
  <c r="E238" i="1"/>
  <c r="S238" i="1"/>
  <c r="T238" i="1"/>
  <c r="I238" i="1"/>
  <c r="A239" i="1"/>
  <c r="D239" i="1" s="1"/>
  <c r="C168" i="1"/>
  <c r="F239" i="1" l="1"/>
  <c r="G160" i="1"/>
  <c r="H159" i="1"/>
  <c r="B155" i="1"/>
  <c r="P156" i="1"/>
  <c r="N157" i="1"/>
  <c r="K158" i="1"/>
  <c r="L158" i="1" s="1"/>
  <c r="M158" i="1" s="1"/>
  <c r="J159" i="1"/>
  <c r="O239" i="1"/>
  <c r="Q239" i="1" s="1"/>
  <c r="R239" i="1" s="1"/>
  <c r="E239" i="1"/>
  <c r="F240" i="1" s="1"/>
  <c r="C169" i="1"/>
  <c r="T239" i="1"/>
  <c r="S239" i="1"/>
  <c r="A240" i="1"/>
  <c r="D240" i="1" s="1"/>
  <c r="I239" i="1"/>
  <c r="G161" i="1" l="1"/>
  <c r="H160" i="1"/>
  <c r="B156" i="1"/>
  <c r="P157" i="1"/>
  <c r="N158" i="1"/>
  <c r="K159" i="1"/>
  <c r="L159" i="1" s="1"/>
  <c r="M159" i="1" s="1"/>
  <c r="J160" i="1"/>
  <c r="O240" i="1"/>
  <c r="Q240" i="1" s="1"/>
  <c r="R240" i="1" s="1"/>
  <c r="E240" i="1"/>
  <c r="S240" i="1"/>
  <c r="T240" i="1"/>
  <c r="I240" i="1"/>
  <c r="A241" i="1"/>
  <c r="D241" i="1" s="1"/>
  <c r="C170" i="1"/>
  <c r="F241" i="1" l="1"/>
  <c r="G162" i="1"/>
  <c r="H161" i="1"/>
  <c r="B157" i="1"/>
  <c r="P158" i="1"/>
  <c r="N159" i="1"/>
  <c r="K160" i="1"/>
  <c r="L160" i="1" s="1"/>
  <c r="M160" i="1" s="1"/>
  <c r="J161" i="1"/>
  <c r="O241" i="1"/>
  <c r="Q241" i="1" s="1"/>
  <c r="R241" i="1" s="1"/>
  <c r="E241" i="1"/>
  <c r="C171" i="1"/>
  <c r="T241" i="1"/>
  <c r="S241" i="1"/>
  <c r="A242" i="1"/>
  <c r="D242" i="1" s="1"/>
  <c r="I241" i="1"/>
  <c r="F242" i="1" l="1"/>
  <c r="G163" i="1"/>
  <c r="H162" i="1"/>
  <c r="B158" i="1"/>
  <c r="P159" i="1"/>
  <c r="N160" i="1"/>
  <c r="K161" i="1"/>
  <c r="L161" i="1" s="1"/>
  <c r="M161" i="1" s="1"/>
  <c r="J162" i="1"/>
  <c r="O242" i="1"/>
  <c r="Q242" i="1" s="1"/>
  <c r="R242" i="1" s="1"/>
  <c r="E242" i="1"/>
  <c r="S242" i="1"/>
  <c r="T242" i="1"/>
  <c r="I242" i="1"/>
  <c r="A243" i="1"/>
  <c r="D243" i="1" s="1"/>
  <c r="C172" i="1"/>
  <c r="F243" i="1" l="1"/>
  <c r="G164" i="1"/>
  <c r="H163" i="1"/>
  <c r="B159" i="1"/>
  <c r="P160" i="1"/>
  <c r="N161" i="1"/>
  <c r="K162" i="1"/>
  <c r="L162" i="1" s="1"/>
  <c r="M162" i="1" s="1"/>
  <c r="J163" i="1"/>
  <c r="O243" i="1"/>
  <c r="Q243" i="1" s="1"/>
  <c r="R243" i="1" s="1"/>
  <c r="E243" i="1"/>
  <c r="C173" i="1"/>
  <c r="T243" i="1"/>
  <c r="S243" i="1"/>
  <c r="A244" i="1"/>
  <c r="D244" i="1" s="1"/>
  <c r="I243" i="1"/>
  <c r="F244" i="1" l="1"/>
  <c r="G165" i="1"/>
  <c r="H164" i="1"/>
  <c r="B160" i="1"/>
  <c r="P161" i="1"/>
  <c r="N162" i="1"/>
  <c r="K163" i="1"/>
  <c r="L163" i="1" s="1"/>
  <c r="M163" i="1" s="1"/>
  <c r="J164" i="1"/>
  <c r="O244" i="1"/>
  <c r="Q244" i="1" s="1"/>
  <c r="R244" i="1" s="1"/>
  <c r="E244" i="1"/>
  <c r="S244" i="1"/>
  <c r="T244" i="1"/>
  <c r="I244" i="1"/>
  <c r="A245" i="1"/>
  <c r="D245" i="1" s="1"/>
  <c r="C174" i="1"/>
  <c r="F245" i="1" l="1"/>
  <c r="G166" i="1"/>
  <c r="H165" i="1"/>
  <c r="B161" i="1"/>
  <c r="P162" i="1"/>
  <c r="K164" i="1"/>
  <c r="L164" i="1" s="1"/>
  <c r="M164" i="1" s="1"/>
  <c r="J165" i="1"/>
  <c r="N163" i="1"/>
  <c r="O245" i="1"/>
  <c r="Q245" i="1" s="1"/>
  <c r="R245" i="1" s="1"/>
  <c r="E245" i="1"/>
  <c r="T245" i="1"/>
  <c r="S245" i="1"/>
  <c r="C175" i="1"/>
  <c r="A246" i="1"/>
  <c r="D246" i="1" s="1"/>
  <c r="I245" i="1"/>
  <c r="F246" i="1" l="1"/>
  <c r="G167" i="1"/>
  <c r="H166" i="1"/>
  <c r="B162" i="1"/>
  <c r="P163" i="1"/>
  <c r="N164" i="1"/>
  <c r="K165" i="1"/>
  <c r="L165" i="1" s="1"/>
  <c r="M165" i="1" s="1"/>
  <c r="J166" i="1"/>
  <c r="O246" i="1"/>
  <c r="Q246" i="1" s="1"/>
  <c r="R246" i="1" s="1"/>
  <c r="E246" i="1"/>
  <c r="S246" i="1"/>
  <c r="T246" i="1"/>
  <c r="C176" i="1"/>
  <c r="I246" i="1"/>
  <c r="A247" i="1"/>
  <c r="D247" i="1" s="1"/>
  <c r="F247" i="1" l="1"/>
  <c r="G168" i="1"/>
  <c r="H167" i="1"/>
  <c r="B163" i="1"/>
  <c r="P164" i="1"/>
  <c r="N165" i="1"/>
  <c r="K166" i="1"/>
  <c r="L166" i="1" s="1"/>
  <c r="M166" i="1" s="1"/>
  <c r="J167" i="1"/>
  <c r="O247" i="1"/>
  <c r="Q247" i="1" s="1"/>
  <c r="R247" i="1" s="1"/>
  <c r="E247" i="1"/>
  <c r="A248" i="1"/>
  <c r="D248" i="1" s="1"/>
  <c r="I247" i="1"/>
  <c r="C177" i="1"/>
  <c r="T247" i="1"/>
  <c r="S247" i="1"/>
  <c r="F248" i="1" l="1"/>
  <c r="G169" i="1"/>
  <c r="H168" i="1"/>
  <c r="B164" i="1"/>
  <c r="P165" i="1"/>
  <c r="N166" i="1"/>
  <c r="K167" i="1"/>
  <c r="L167" i="1" s="1"/>
  <c r="M167" i="1" s="1"/>
  <c r="J168" i="1"/>
  <c r="O248" i="1"/>
  <c r="Q248" i="1" s="1"/>
  <c r="R248" i="1" s="1"/>
  <c r="E248" i="1"/>
  <c r="C178" i="1"/>
  <c r="S248" i="1"/>
  <c r="T248" i="1"/>
  <c r="I248" i="1"/>
  <c r="A249" i="1"/>
  <c r="D249" i="1" s="1"/>
  <c r="F249" i="1" l="1"/>
  <c r="G170" i="1"/>
  <c r="H169" i="1"/>
  <c r="B165" i="1"/>
  <c r="P166" i="1"/>
  <c r="N167" i="1"/>
  <c r="K168" i="1"/>
  <c r="L168" i="1" s="1"/>
  <c r="M168" i="1" s="1"/>
  <c r="J169" i="1"/>
  <c r="O249" i="1"/>
  <c r="Q249" i="1" s="1"/>
  <c r="R249" i="1" s="1"/>
  <c r="E249" i="1"/>
  <c r="A250" i="1"/>
  <c r="D250" i="1" s="1"/>
  <c r="I249" i="1"/>
  <c r="T249" i="1"/>
  <c r="S249" i="1"/>
  <c r="C179" i="1"/>
  <c r="F250" i="1" l="1"/>
  <c r="G171" i="1"/>
  <c r="H170" i="1"/>
  <c r="B166" i="1"/>
  <c r="P167" i="1"/>
  <c r="N168" i="1"/>
  <c r="K169" i="1"/>
  <c r="L169" i="1" s="1"/>
  <c r="M169" i="1" s="1"/>
  <c r="J170" i="1"/>
  <c r="O250" i="1"/>
  <c r="Q250" i="1" s="1"/>
  <c r="R250" i="1" s="1"/>
  <c r="E250" i="1"/>
  <c r="F251" i="1" s="1"/>
  <c r="S250" i="1"/>
  <c r="T250" i="1"/>
  <c r="C180" i="1"/>
  <c r="I250" i="1"/>
  <c r="A251" i="1"/>
  <c r="D251" i="1" s="1"/>
  <c r="G172" i="1" l="1"/>
  <c r="H171" i="1"/>
  <c r="B167" i="1"/>
  <c r="P168" i="1"/>
  <c r="K170" i="1"/>
  <c r="L170" i="1" s="1"/>
  <c r="M170" i="1" s="1"/>
  <c r="J171" i="1"/>
  <c r="N169" i="1"/>
  <c r="O251" i="1"/>
  <c r="Q251" i="1" s="1"/>
  <c r="R251" i="1" s="1"/>
  <c r="E251" i="1"/>
  <c r="A252" i="1"/>
  <c r="D252" i="1" s="1"/>
  <c r="I251" i="1"/>
  <c r="C181" i="1"/>
  <c r="T251" i="1"/>
  <c r="S251" i="1"/>
  <c r="F252" i="1" l="1"/>
  <c r="G173" i="1"/>
  <c r="H172" i="1"/>
  <c r="B168" i="1"/>
  <c r="P169" i="1"/>
  <c r="N170" i="1"/>
  <c r="K171" i="1"/>
  <c r="L171" i="1" s="1"/>
  <c r="M171" i="1" s="1"/>
  <c r="J172" i="1"/>
  <c r="O252" i="1"/>
  <c r="Q252" i="1" s="1"/>
  <c r="R252" i="1" s="1"/>
  <c r="E252" i="1"/>
  <c r="C182" i="1"/>
  <c r="T252" i="1"/>
  <c r="S252" i="1"/>
  <c r="I252" i="1"/>
  <c r="A253" i="1"/>
  <c r="D253" i="1" s="1"/>
  <c r="F253" i="1" l="1"/>
  <c r="G174" i="1"/>
  <c r="H173" i="1"/>
  <c r="B169" i="1"/>
  <c r="P170" i="1"/>
  <c r="N171" i="1"/>
  <c r="K172" i="1"/>
  <c r="L172" i="1" s="1"/>
  <c r="M172" i="1" s="1"/>
  <c r="J173" i="1"/>
  <c r="O253" i="1"/>
  <c r="Q253" i="1" s="1"/>
  <c r="R253" i="1" s="1"/>
  <c r="E253" i="1"/>
  <c r="I253" i="1"/>
  <c r="T253" i="1"/>
  <c r="S253" i="1"/>
  <c r="A254" i="1"/>
  <c r="D254" i="1" s="1"/>
  <c r="C183" i="1"/>
  <c r="F254" i="1" l="1"/>
  <c r="G175" i="1"/>
  <c r="H174" i="1"/>
  <c r="B170" i="1"/>
  <c r="P171" i="1"/>
  <c r="N172" i="1"/>
  <c r="K173" i="1"/>
  <c r="L173" i="1" s="1"/>
  <c r="M173" i="1" s="1"/>
  <c r="J174" i="1"/>
  <c r="O254" i="1"/>
  <c r="Q254" i="1" s="1"/>
  <c r="R254" i="1" s="1"/>
  <c r="E254" i="1"/>
  <c r="F255" i="1" s="1"/>
  <c r="C184" i="1"/>
  <c r="I254" i="1"/>
  <c r="T254" i="1"/>
  <c r="S254" i="1"/>
  <c r="A255" i="1"/>
  <c r="D255" i="1" s="1"/>
  <c r="G176" i="1" l="1"/>
  <c r="H175" i="1"/>
  <c r="B171" i="1"/>
  <c r="P172" i="1"/>
  <c r="N173" i="1"/>
  <c r="K174" i="1"/>
  <c r="L174" i="1" s="1"/>
  <c r="M174" i="1" s="1"/>
  <c r="J175" i="1"/>
  <c r="O255" i="1"/>
  <c r="Q255" i="1" s="1"/>
  <c r="R255" i="1" s="1"/>
  <c r="E255" i="1"/>
  <c r="F256" i="1" s="1"/>
  <c r="T255" i="1"/>
  <c r="S255" i="1"/>
  <c r="A256" i="1"/>
  <c r="D256" i="1" s="1"/>
  <c r="I255" i="1"/>
  <c r="C185" i="1"/>
  <c r="G177" i="1" l="1"/>
  <c r="H176" i="1"/>
  <c r="B172" i="1"/>
  <c r="P173" i="1"/>
  <c r="N174" i="1"/>
  <c r="K175" i="1"/>
  <c r="L175" i="1" s="1"/>
  <c r="M175" i="1" s="1"/>
  <c r="J176" i="1"/>
  <c r="O256" i="1"/>
  <c r="Q256" i="1" s="1"/>
  <c r="R256" i="1" s="1"/>
  <c r="E256" i="1"/>
  <c r="C186" i="1"/>
  <c r="I256" i="1"/>
  <c r="T256" i="1"/>
  <c r="S256" i="1"/>
  <c r="A257" i="1"/>
  <c r="D257" i="1" s="1"/>
  <c r="F257" i="1" l="1"/>
  <c r="G178" i="1"/>
  <c r="H177" i="1"/>
  <c r="B173" i="1"/>
  <c r="P174" i="1"/>
  <c r="N175" i="1"/>
  <c r="K176" i="1"/>
  <c r="L176" i="1" s="1"/>
  <c r="M176" i="1" s="1"/>
  <c r="J177" i="1"/>
  <c r="O257" i="1"/>
  <c r="Q257" i="1" s="1"/>
  <c r="R257" i="1" s="1"/>
  <c r="E257" i="1"/>
  <c r="T257" i="1"/>
  <c r="S257" i="1"/>
  <c r="I257" i="1"/>
  <c r="A258" i="1"/>
  <c r="D258" i="1" s="1"/>
  <c r="C187" i="1"/>
  <c r="F258" i="1" l="1"/>
  <c r="G179" i="1"/>
  <c r="H178" i="1"/>
  <c r="B174" i="1"/>
  <c r="P175" i="1"/>
  <c r="N176" i="1"/>
  <c r="K177" i="1"/>
  <c r="L177" i="1" s="1"/>
  <c r="M177" i="1" s="1"/>
  <c r="J178" i="1"/>
  <c r="O258" i="1"/>
  <c r="Q258" i="1" s="1"/>
  <c r="R258" i="1" s="1"/>
  <c r="E258" i="1"/>
  <c r="C188" i="1"/>
  <c r="I258" i="1"/>
  <c r="T258" i="1"/>
  <c r="S258" i="1"/>
  <c r="A259" i="1"/>
  <c r="D259" i="1" s="1"/>
  <c r="F259" i="1" l="1"/>
  <c r="G180" i="1"/>
  <c r="H179" i="1"/>
  <c r="B175" i="1"/>
  <c r="P176" i="1"/>
  <c r="N177" i="1"/>
  <c r="K178" i="1"/>
  <c r="L178" i="1" s="1"/>
  <c r="M178" i="1" s="1"/>
  <c r="J179" i="1"/>
  <c r="O259" i="1"/>
  <c r="Q259" i="1" s="1"/>
  <c r="R259" i="1" s="1"/>
  <c r="E259" i="1"/>
  <c r="T259" i="1"/>
  <c r="S259" i="1"/>
  <c r="A260" i="1"/>
  <c r="D260" i="1" s="1"/>
  <c r="I259" i="1"/>
  <c r="C189" i="1"/>
  <c r="F260" i="1" l="1"/>
  <c r="G181" i="1"/>
  <c r="H180" i="1"/>
  <c r="B176" i="1"/>
  <c r="P177" i="1"/>
  <c r="N178" i="1"/>
  <c r="K179" i="1"/>
  <c r="L179" i="1" s="1"/>
  <c r="M179" i="1" s="1"/>
  <c r="J180" i="1"/>
  <c r="O260" i="1"/>
  <c r="Q260" i="1" s="1"/>
  <c r="R260" i="1" s="1"/>
  <c r="E260" i="1"/>
  <c r="A261" i="1"/>
  <c r="D261" i="1" s="1"/>
  <c r="C190" i="1"/>
  <c r="I260" i="1"/>
  <c r="T260" i="1"/>
  <c r="S260" i="1"/>
  <c r="F261" i="1" l="1"/>
  <c r="G182" i="1"/>
  <c r="H181" i="1"/>
  <c r="B177" i="1"/>
  <c r="P178" i="1"/>
  <c r="N179" i="1"/>
  <c r="K180" i="1"/>
  <c r="L180" i="1" s="1"/>
  <c r="M180" i="1" s="1"/>
  <c r="J181" i="1"/>
  <c r="O261" i="1"/>
  <c r="Q261" i="1" s="1"/>
  <c r="R261" i="1" s="1"/>
  <c r="E261" i="1"/>
  <c r="T261" i="1"/>
  <c r="S261" i="1"/>
  <c r="C191" i="1"/>
  <c r="A262" i="1"/>
  <c r="D262" i="1" s="1"/>
  <c r="I261" i="1"/>
  <c r="F262" i="1" l="1"/>
  <c r="G183" i="1"/>
  <c r="H182" i="1"/>
  <c r="B178" i="1"/>
  <c r="P179" i="1"/>
  <c r="N180" i="1"/>
  <c r="K181" i="1"/>
  <c r="L181" i="1" s="1"/>
  <c r="M181" i="1" s="1"/>
  <c r="J182" i="1"/>
  <c r="O262" i="1"/>
  <c r="Q262" i="1" s="1"/>
  <c r="R262" i="1" s="1"/>
  <c r="E262" i="1"/>
  <c r="I262" i="1"/>
  <c r="T262" i="1"/>
  <c r="S262" i="1"/>
  <c r="C192" i="1"/>
  <c r="A263" i="1"/>
  <c r="D263" i="1" s="1"/>
  <c r="F263" i="1" l="1"/>
  <c r="G184" i="1"/>
  <c r="H183" i="1"/>
  <c r="B179" i="1"/>
  <c r="P180" i="1"/>
  <c r="N181" i="1"/>
  <c r="K182" i="1"/>
  <c r="L182" i="1" s="1"/>
  <c r="M182" i="1" s="1"/>
  <c r="J183" i="1"/>
  <c r="O263" i="1"/>
  <c r="Q263" i="1" s="1"/>
  <c r="R263" i="1" s="1"/>
  <c r="E263" i="1"/>
  <c r="I263" i="1"/>
  <c r="T263" i="1"/>
  <c r="S263" i="1"/>
  <c r="A264" i="1"/>
  <c r="D264" i="1" s="1"/>
  <c r="C193" i="1"/>
  <c r="F264" i="1" l="1"/>
  <c r="G185" i="1"/>
  <c r="H184" i="1"/>
  <c r="B180" i="1"/>
  <c r="P181" i="1"/>
  <c r="N182" i="1"/>
  <c r="K183" i="1"/>
  <c r="L183" i="1" s="1"/>
  <c r="M183" i="1" s="1"/>
  <c r="J184" i="1"/>
  <c r="O264" i="1"/>
  <c r="Q264" i="1" s="1"/>
  <c r="R264" i="1" s="1"/>
  <c r="E264" i="1"/>
  <c r="I264" i="1"/>
  <c r="T264" i="1"/>
  <c r="S264" i="1"/>
  <c r="C194" i="1"/>
  <c r="A265" i="1"/>
  <c r="D265" i="1" s="1"/>
  <c r="F265" i="1" l="1"/>
  <c r="G186" i="1"/>
  <c r="H185" i="1"/>
  <c r="B181" i="1"/>
  <c r="P182" i="1"/>
  <c r="N183" i="1"/>
  <c r="K184" i="1"/>
  <c r="L184" i="1" s="1"/>
  <c r="M184" i="1" s="1"/>
  <c r="J185" i="1"/>
  <c r="O265" i="1"/>
  <c r="Q265" i="1" s="1"/>
  <c r="R265" i="1" s="1"/>
  <c r="E265" i="1"/>
  <c r="T265" i="1"/>
  <c r="S265" i="1"/>
  <c r="I265" i="1"/>
  <c r="C195" i="1"/>
  <c r="A266" i="1"/>
  <c r="D266" i="1" s="1"/>
  <c r="F266" i="1" l="1"/>
  <c r="G187" i="1"/>
  <c r="H186" i="1"/>
  <c r="B182" i="1"/>
  <c r="P183" i="1"/>
  <c r="N184" i="1"/>
  <c r="K185" i="1"/>
  <c r="L185" i="1" s="1"/>
  <c r="M185" i="1" s="1"/>
  <c r="J186" i="1"/>
  <c r="O266" i="1"/>
  <c r="Q266" i="1" s="1"/>
  <c r="R266" i="1" s="1"/>
  <c r="E266" i="1"/>
  <c r="F267" i="1" s="1"/>
  <c r="C196" i="1"/>
  <c r="A267" i="1"/>
  <c r="D267" i="1" s="1"/>
  <c r="I266" i="1"/>
  <c r="T266" i="1"/>
  <c r="S266" i="1"/>
  <c r="G188" i="1" l="1"/>
  <c r="H187" i="1"/>
  <c r="B183" i="1"/>
  <c r="P184" i="1"/>
  <c r="N185" i="1"/>
  <c r="K186" i="1"/>
  <c r="L186" i="1" s="1"/>
  <c r="M186" i="1" s="1"/>
  <c r="J187" i="1"/>
  <c r="O267" i="1"/>
  <c r="Q267" i="1" s="1"/>
  <c r="R267" i="1" s="1"/>
  <c r="E267" i="1"/>
  <c r="T267" i="1"/>
  <c r="S267" i="1"/>
  <c r="C197" i="1"/>
  <c r="I267" i="1"/>
  <c r="A268" i="1"/>
  <c r="D268" i="1" s="1"/>
  <c r="F268" i="1" l="1"/>
  <c r="G189" i="1"/>
  <c r="H188" i="1"/>
  <c r="B184" i="1"/>
  <c r="P185" i="1"/>
  <c r="N186" i="1"/>
  <c r="K187" i="1"/>
  <c r="L187" i="1" s="1"/>
  <c r="M187" i="1" s="1"/>
  <c r="J188" i="1"/>
  <c r="O268" i="1"/>
  <c r="Q268" i="1" s="1"/>
  <c r="R268" i="1" s="1"/>
  <c r="E268" i="1"/>
  <c r="I268" i="1"/>
  <c r="C198" i="1"/>
  <c r="T268" i="1"/>
  <c r="S268" i="1"/>
  <c r="A269" i="1"/>
  <c r="D269" i="1" s="1"/>
  <c r="F269" i="1" l="1"/>
  <c r="G190" i="1"/>
  <c r="H189" i="1"/>
  <c r="B185" i="1"/>
  <c r="P186" i="1"/>
  <c r="N187" i="1"/>
  <c r="K188" i="1"/>
  <c r="L188" i="1" s="1"/>
  <c r="M188" i="1" s="1"/>
  <c r="J189" i="1"/>
  <c r="O269" i="1"/>
  <c r="Q269" i="1" s="1"/>
  <c r="R269" i="1" s="1"/>
  <c r="E269" i="1"/>
  <c r="A270" i="1"/>
  <c r="D270" i="1" s="1"/>
  <c r="C199" i="1"/>
  <c r="I269" i="1"/>
  <c r="T269" i="1"/>
  <c r="S269" i="1"/>
  <c r="F270" i="1" l="1"/>
  <c r="G191" i="1"/>
  <c r="H190" i="1"/>
  <c r="B186" i="1"/>
  <c r="P187" i="1"/>
  <c r="N188" i="1"/>
  <c r="K189" i="1"/>
  <c r="L189" i="1" s="1"/>
  <c r="M189" i="1" s="1"/>
  <c r="J190" i="1"/>
  <c r="O270" i="1"/>
  <c r="Q270" i="1" s="1"/>
  <c r="R270" i="1" s="1"/>
  <c r="E270" i="1"/>
  <c r="I270" i="1"/>
  <c r="T270" i="1"/>
  <c r="S270" i="1"/>
  <c r="C200" i="1"/>
  <c r="A271" i="1"/>
  <c r="D271" i="1" s="1"/>
  <c r="F271" i="1" l="1"/>
  <c r="G192" i="1"/>
  <c r="H191" i="1"/>
  <c r="B187" i="1"/>
  <c r="P188" i="1"/>
  <c r="N189" i="1"/>
  <c r="K190" i="1"/>
  <c r="L190" i="1" s="1"/>
  <c r="M190" i="1" s="1"/>
  <c r="J191" i="1"/>
  <c r="O271" i="1"/>
  <c r="Q271" i="1" s="1"/>
  <c r="R271" i="1" s="1"/>
  <c r="E271" i="1"/>
  <c r="T271" i="1"/>
  <c r="S271" i="1"/>
  <c r="I271" i="1"/>
  <c r="C201" i="1"/>
  <c r="A272" i="1"/>
  <c r="D272" i="1" s="1"/>
  <c r="F272" i="1" l="1"/>
  <c r="G193" i="1"/>
  <c r="H192" i="1"/>
  <c r="B188" i="1"/>
  <c r="P189" i="1"/>
  <c r="N190" i="1"/>
  <c r="K191" i="1"/>
  <c r="L191" i="1" s="1"/>
  <c r="M191" i="1" s="1"/>
  <c r="J192" i="1"/>
  <c r="O272" i="1"/>
  <c r="Q272" i="1" s="1"/>
  <c r="R272" i="1" s="1"/>
  <c r="E272" i="1"/>
  <c r="T272" i="1"/>
  <c r="S272" i="1"/>
  <c r="A273" i="1"/>
  <c r="D273" i="1" s="1"/>
  <c r="I272" i="1"/>
  <c r="C202" i="1"/>
  <c r="F273" i="1" l="1"/>
  <c r="G194" i="1"/>
  <c r="H193" i="1"/>
  <c r="B189" i="1"/>
  <c r="P190" i="1"/>
  <c r="N191" i="1"/>
  <c r="K192" i="1"/>
  <c r="L192" i="1" s="1"/>
  <c r="M192" i="1" s="1"/>
  <c r="J193" i="1"/>
  <c r="O273" i="1"/>
  <c r="Q273" i="1" s="1"/>
  <c r="R273" i="1" s="1"/>
  <c r="E273" i="1"/>
  <c r="T273" i="1"/>
  <c r="S273" i="1"/>
  <c r="I273" i="1"/>
  <c r="A274" i="1"/>
  <c r="D274" i="1" s="1"/>
  <c r="C203" i="1"/>
  <c r="F274" i="1" l="1"/>
  <c r="G195" i="1"/>
  <c r="H194" i="1"/>
  <c r="B190" i="1"/>
  <c r="P191" i="1"/>
  <c r="N192" i="1"/>
  <c r="K193" i="1"/>
  <c r="L193" i="1" s="1"/>
  <c r="M193" i="1" s="1"/>
  <c r="J194" i="1"/>
  <c r="O274" i="1"/>
  <c r="Q274" i="1" s="1"/>
  <c r="R274" i="1" s="1"/>
  <c r="E274" i="1"/>
  <c r="C204" i="1"/>
  <c r="A275" i="1"/>
  <c r="D275" i="1" s="1"/>
  <c r="I274" i="1"/>
  <c r="T274" i="1"/>
  <c r="S274" i="1"/>
  <c r="F275" i="1" l="1"/>
  <c r="G196" i="1"/>
  <c r="H195" i="1"/>
  <c r="B191" i="1"/>
  <c r="P192" i="1"/>
  <c r="N193" i="1"/>
  <c r="K194" i="1"/>
  <c r="L194" i="1" s="1"/>
  <c r="M194" i="1" s="1"/>
  <c r="J195" i="1"/>
  <c r="O275" i="1"/>
  <c r="Q275" i="1" s="1"/>
  <c r="R275" i="1" s="1"/>
  <c r="E275" i="1"/>
  <c r="S275" i="1"/>
  <c r="T275" i="1"/>
  <c r="C205" i="1"/>
  <c r="I275" i="1"/>
  <c r="A276" i="1"/>
  <c r="D276" i="1" s="1"/>
  <c r="F276" i="1" l="1"/>
  <c r="G197" i="1"/>
  <c r="H196" i="1"/>
  <c r="B192" i="1"/>
  <c r="P193" i="1"/>
  <c r="N194" i="1"/>
  <c r="K195" i="1"/>
  <c r="L195" i="1" s="1"/>
  <c r="M195" i="1" s="1"/>
  <c r="J196" i="1"/>
  <c r="O276" i="1"/>
  <c r="Q276" i="1" s="1"/>
  <c r="R276" i="1" s="1"/>
  <c r="E276" i="1"/>
  <c r="T276" i="1"/>
  <c r="S276" i="1"/>
  <c r="A277" i="1"/>
  <c r="D277" i="1" s="1"/>
  <c r="I276" i="1"/>
  <c r="C206" i="1"/>
  <c r="F277" i="1" l="1"/>
  <c r="G198" i="1"/>
  <c r="H197" i="1"/>
  <c r="B193" i="1"/>
  <c r="P194" i="1"/>
  <c r="N195" i="1"/>
  <c r="K196" i="1"/>
  <c r="L196" i="1" s="1"/>
  <c r="M196" i="1" s="1"/>
  <c r="J197" i="1"/>
  <c r="O277" i="1"/>
  <c r="Q277" i="1" s="1"/>
  <c r="R277" i="1" s="1"/>
  <c r="E277" i="1"/>
  <c r="S277" i="1"/>
  <c r="T277" i="1"/>
  <c r="I277" i="1"/>
  <c r="A278" i="1"/>
  <c r="D278" i="1" s="1"/>
  <c r="C207" i="1"/>
  <c r="F278" i="1" l="1"/>
  <c r="G199" i="1"/>
  <c r="H198" i="1"/>
  <c r="B194" i="1"/>
  <c r="P195" i="1"/>
  <c r="N196" i="1"/>
  <c r="K197" i="1"/>
  <c r="L197" i="1" s="1"/>
  <c r="M197" i="1" s="1"/>
  <c r="J198" i="1"/>
  <c r="O278" i="1"/>
  <c r="Q278" i="1" s="1"/>
  <c r="R278" i="1" s="1"/>
  <c r="E278" i="1"/>
  <c r="C208" i="1"/>
  <c r="T278" i="1"/>
  <c r="S278" i="1"/>
  <c r="A279" i="1"/>
  <c r="D279" i="1" s="1"/>
  <c r="I278" i="1"/>
  <c r="F279" i="1" l="1"/>
  <c r="G200" i="1"/>
  <c r="H199" i="1"/>
  <c r="B195" i="1"/>
  <c r="P196" i="1"/>
  <c r="N197" i="1"/>
  <c r="K198" i="1"/>
  <c r="L198" i="1" s="1"/>
  <c r="M198" i="1" s="1"/>
  <c r="J199" i="1"/>
  <c r="O279" i="1"/>
  <c r="Q279" i="1" s="1"/>
  <c r="R279" i="1" s="1"/>
  <c r="E279" i="1"/>
  <c r="F280" i="1" s="1"/>
  <c r="S279" i="1"/>
  <c r="T279" i="1"/>
  <c r="I279" i="1"/>
  <c r="A280" i="1"/>
  <c r="D280" i="1" s="1"/>
  <c r="C209" i="1"/>
  <c r="G201" i="1" l="1"/>
  <c r="H200" i="1"/>
  <c r="B196" i="1"/>
  <c r="P197" i="1"/>
  <c r="N198" i="1"/>
  <c r="K199" i="1"/>
  <c r="L199" i="1" s="1"/>
  <c r="M199" i="1" s="1"/>
  <c r="J200" i="1"/>
  <c r="O280" i="1"/>
  <c r="Q280" i="1" s="1"/>
  <c r="R280" i="1" s="1"/>
  <c r="E280" i="1"/>
  <c r="A281" i="1"/>
  <c r="D281" i="1" s="1"/>
  <c r="I280" i="1"/>
  <c r="C210" i="1"/>
  <c r="T280" i="1"/>
  <c r="S280" i="1"/>
  <c r="F281" i="1" l="1"/>
  <c r="G202" i="1"/>
  <c r="H201" i="1"/>
  <c r="B197" i="1"/>
  <c r="P198" i="1"/>
  <c r="N199" i="1"/>
  <c r="K200" i="1"/>
  <c r="L200" i="1" s="1"/>
  <c r="M200" i="1" s="1"/>
  <c r="J201" i="1"/>
  <c r="O281" i="1"/>
  <c r="Q281" i="1" s="1"/>
  <c r="R281" i="1" s="1"/>
  <c r="E281" i="1"/>
  <c r="C211" i="1"/>
  <c r="S281" i="1"/>
  <c r="T281" i="1"/>
  <c r="I281" i="1"/>
  <c r="A282" i="1"/>
  <c r="D282" i="1" s="1"/>
  <c r="F282" i="1" l="1"/>
  <c r="G203" i="1"/>
  <c r="H202" i="1"/>
  <c r="B198" i="1"/>
  <c r="P199" i="1"/>
  <c r="N200" i="1"/>
  <c r="K201" i="1"/>
  <c r="L201" i="1" s="1"/>
  <c r="M201" i="1" s="1"/>
  <c r="J202" i="1"/>
  <c r="O282" i="1"/>
  <c r="Q282" i="1" s="1"/>
  <c r="R282" i="1" s="1"/>
  <c r="E282" i="1"/>
  <c r="F283" i="1" s="1"/>
  <c r="A283" i="1"/>
  <c r="D283" i="1" s="1"/>
  <c r="I282" i="1"/>
  <c r="C212" i="1"/>
  <c r="T282" i="1"/>
  <c r="S282" i="1"/>
  <c r="G204" i="1" l="1"/>
  <c r="H203" i="1"/>
  <c r="B199" i="1"/>
  <c r="P200" i="1"/>
  <c r="N201" i="1"/>
  <c r="K202" i="1"/>
  <c r="L202" i="1" s="1"/>
  <c r="M202" i="1" s="1"/>
  <c r="J203" i="1"/>
  <c r="O283" i="1"/>
  <c r="Q283" i="1" s="1"/>
  <c r="R283" i="1" s="1"/>
  <c r="E283" i="1"/>
  <c r="S283" i="1"/>
  <c r="T283" i="1"/>
  <c r="I283" i="1"/>
  <c r="A284" i="1"/>
  <c r="D284" i="1" s="1"/>
  <c r="C213" i="1"/>
  <c r="F284" i="1" l="1"/>
  <c r="G205" i="1"/>
  <c r="H204" i="1"/>
  <c r="B200" i="1"/>
  <c r="P201" i="1"/>
  <c r="N202" i="1"/>
  <c r="K203" i="1"/>
  <c r="L203" i="1" s="1"/>
  <c r="M203" i="1" s="1"/>
  <c r="J204" i="1"/>
  <c r="O284" i="1"/>
  <c r="Q284" i="1" s="1"/>
  <c r="R284" i="1" s="1"/>
  <c r="E284" i="1"/>
  <c r="C214" i="1"/>
  <c r="T284" i="1"/>
  <c r="S284" i="1"/>
  <c r="A285" i="1"/>
  <c r="D285" i="1" s="1"/>
  <c r="I284" i="1"/>
  <c r="F285" i="1" l="1"/>
  <c r="G206" i="1"/>
  <c r="H205" i="1"/>
  <c r="B201" i="1"/>
  <c r="P202" i="1"/>
  <c r="N203" i="1"/>
  <c r="K204" i="1"/>
  <c r="L204" i="1" s="1"/>
  <c r="M204" i="1" s="1"/>
  <c r="J205" i="1"/>
  <c r="O285" i="1"/>
  <c r="Q285" i="1" s="1"/>
  <c r="R285" i="1" s="1"/>
  <c r="E285" i="1"/>
  <c r="S285" i="1"/>
  <c r="T285" i="1"/>
  <c r="I285" i="1"/>
  <c r="A286" i="1"/>
  <c r="D286" i="1" s="1"/>
  <c r="C215" i="1"/>
  <c r="F286" i="1" l="1"/>
  <c r="G207" i="1"/>
  <c r="H206" i="1"/>
  <c r="B202" i="1"/>
  <c r="P203" i="1"/>
  <c r="N204" i="1"/>
  <c r="K205" i="1"/>
  <c r="L205" i="1" s="1"/>
  <c r="M205" i="1" s="1"/>
  <c r="J206" i="1"/>
  <c r="O286" i="1"/>
  <c r="Q286" i="1" s="1"/>
  <c r="R286" i="1" s="1"/>
  <c r="E286" i="1"/>
  <c r="C216" i="1"/>
  <c r="T286" i="1"/>
  <c r="S286" i="1"/>
  <c r="A287" i="1"/>
  <c r="D287" i="1" s="1"/>
  <c r="I286" i="1"/>
  <c r="F287" i="1" l="1"/>
  <c r="G208" i="1"/>
  <c r="H207" i="1"/>
  <c r="B203" i="1"/>
  <c r="P204" i="1"/>
  <c r="N205" i="1"/>
  <c r="K206" i="1"/>
  <c r="L206" i="1" s="1"/>
  <c r="M206" i="1" s="1"/>
  <c r="J207" i="1"/>
  <c r="O287" i="1"/>
  <c r="Q287" i="1" s="1"/>
  <c r="R287" i="1" s="1"/>
  <c r="E287" i="1"/>
  <c r="S287" i="1"/>
  <c r="T287" i="1"/>
  <c r="I287" i="1"/>
  <c r="A288" i="1"/>
  <c r="D288" i="1" s="1"/>
  <c r="C217" i="1"/>
  <c r="F288" i="1" l="1"/>
  <c r="G209" i="1"/>
  <c r="H208" i="1"/>
  <c r="B204" i="1"/>
  <c r="P205" i="1"/>
  <c r="N206" i="1"/>
  <c r="K207" i="1"/>
  <c r="L207" i="1" s="1"/>
  <c r="M207" i="1" s="1"/>
  <c r="J208" i="1"/>
  <c r="O288" i="1"/>
  <c r="Q288" i="1" s="1"/>
  <c r="R288" i="1" s="1"/>
  <c r="E288" i="1"/>
  <c r="F289" i="1" s="1"/>
  <c r="C218" i="1"/>
  <c r="T288" i="1"/>
  <c r="S288" i="1"/>
  <c r="A289" i="1"/>
  <c r="D289" i="1" s="1"/>
  <c r="I288" i="1"/>
  <c r="G210" i="1" l="1"/>
  <c r="H209" i="1"/>
  <c r="B205" i="1"/>
  <c r="P206" i="1"/>
  <c r="K208" i="1"/>
  <c r="L208" i="1" s="1"/>
  <c r="M208" i="1" s="1"/>
  <c r="J209" i="1"/>
  <c r="N207" i="1"/>
  <c r="O289" i="1"/>
  <c r="Q289" i="1" s="1"/>
  <c r="R289" i="1" s="1"/>
  <c r="E289" i="1"/>
  <c r="S289" i="1"/>
  <c r="T289" i="1"/>
  <c r="I289" i="1"/>
  <c r="A290" i="1"/>
  <c r="D290" i="1" s="1"/>
  <c r="C219" i="1"/>
  <c r="F290" i="1" l="1"/>
  <c r="G211" i="1"/>
  <c r="H210" i="1"/>
  <c r="B206" i="1"/>
  <c r="P207" i="1"/>
  <c r="N208" i="1"/>
  <c r="K209" i="1"/>
  <c r="L209" i="1" s="1"/>
  <c r="M209" i="1" s="1"/>
  <c r="J210" i="1"/>
  <c r="O290" i="1"/>
  <c r="Q290" i="1" s="1"/>
  <c r="R290" i="1" s="1"/>
  <c r="E290" i="1"/>
  <c r="C220" i="1"/>
  <c r="T290" i="1"/>
  <c r="S290" i="1"/>
  <c r="A291" i="1"/>
  <c r="D291" i="1" s="1"/>
  <c r="I290" i="1"/>
  <c r="F291" i="1" l="1"/>
  <c r="G212" i="1"/>
  <c r="H211" i="1"/>
  <c r="B207" i="1"/>
  <c r="P208" i="1"/>
  <c r="N209" i="1"/>
  <c r="K210" i="1"/>
  <c r="L210" i="1" s="1"/>
  <c r="M210" i="1" s="1"/>
  <c r="J211" i="1"/>
  <c r="O291" i="1"/>
  <c r="Q291" i="1" s="1"/>
  <c r="R291" i="1" s="1"/>
  <c r="E291" i="1"/>
  <c r="F292" i="1" s="1"/>
  <c r="S291" i="1"/>
  <c r="T291" i="1"/>
  <c r="I291" i="1"/>
  <c r="A292" i="1"/>
  <c r="D292" i="1" s="1"/>
  <c r="C221" i="1"/>
  <c r="G213" i="1" l="1"/>
  <c r="H212" i="1"/>
  <c r="B208" i="1"/>
  <c r="P209" i="1"/>
  <c r="N210" i="1"/>
  <c r="K211" i="1"/>
  <c r="L211" i="1" s="1"/>
  <c r="M211" i="1" s="1"/>
  <c r="J212" i="1"/>
  <c r="O292" i="1"/>
  <c r="Q292" i="1" s="1"/>
  <c r="R292" i="1" s="1"/>
  <c r="E292" i="1"/>
  <c r="C222" i="1"/>
  <c r="T292" i="1"/>
  <c r="S292" i="1"/>
  <c r="A293" i="1"/>
  <c r="D293" i="1" s="1"/>
  <c r="I292" i="1"/>
  <c r="F293" i="1" l="1"/>
  <c r="G214" i="1"/>
  <c r="H213" i="1"/>
  <c r="B209" i="1"/>
  <c r="P210" i="1"/>
  <c r="N211" i="1"/>
  <c r="K212" i="1"/>
  <c r="L212" i="1" s="1"/>
  <c r="M212" i="1" s="1"/>
  <c r="J213" i="1"/>
  <c r="O293" i="1"/>
  <c r="Q293" i="1" s="1"/>
  <c r="R293" i="1" s="1"/>
  <c r="E293" i="1"/>
  <c r="S293" i="1"/>
  <c r="T293" i="1"/>
  <c r="I293" i="1"/>
  <c r="A294" i="1"/>
  <c r="D294" i="1" s="1"/>
  <c r="C223" i="1"/>
  <c r="F294" i="1" l="1"/>
  <c r="G215" i="1"/>
  <c r="H214" i="1"/>
  <c r="B210" i="1"/>
  <c r="P211" i="1"/>
  <c r="N212" i="1"/>
  <c r="K213" i="1"/>
  <c r="L213" i="1" s="1"/>
  <c r="M213" i="1" s="1"/>
  <c r="J214" i="1"/>
  <c r="O294" i="1"/>
  <c r="Q294" i="1" s="1"/>
  <c r="R294" i="1" s="1"/>
  <c r="E294" i="1"/>
  <c r="C224" i="1"/>
  <c r="T294" i="1"/>
  <c r="S294" i="1"/>
  <c r="A295" i="1"/>
  <c r="D295" i="1" s="1"/>
  <c r="I294" i="1"/>
  <c r="F295" i="1" l="1"/>
  <c r="G216" i="1"/>
  <c r="H215" i="1"/>
  <c r="B211" i="1"/>
  <c r="P212" i="1"/>
  <c r="N213" i="1"/>
  <c r="K214" i="1"/>
  <c r="L214" i="1" s="1"/>
  <c r="M214" i="1" s="1"/>
  <c r="J215" i="1"/>
  <c r="O295" i="1"/>
  <c r="Q295" i="1" s="1"/>
  <c r="R295" i="1" s="1"/>
  <c r="E295" i="1"/>
  <c r="S295" i="1"/>
  <c r="T295" i="1"/>
  <c r="I295" i="1"/>
  <c r="A296" i="1"/>
  <c r="D296" i="1" s="1"/>
  <c r="C225" i="1"/>
  <c r="F296" i="1" l="1"/>
  <c r="G217" i="1"/>
  <c r="H216" i="1"/>
  <c r="B212" i="1"/>
  <c r="P213" i="1"/>
  <c r="K215" i="1"/>
  <c r="L215" i="1" s="1"/>
  <c r="M215" i="1" s="1"/>
  <c r="J216" i="1"/>
  <c r="N214" i="1"/>
  <c r="O296" i="1"/>
  <c r="Q296" i="1" s="1"/>
  <c r="R296" i="1" s="1"/>
  <c r="E296" i="1"/>
  <c r="C226" i="1"/>
  <c r="T296" i="1"/>
  <c r="S296" i="1"/>
  <c r="A297" i="1"/>
  <c r="D297" i="1" s="1"/>
  <c r="I296" i="1"/>
  <c r="F297" i="1" l="1"/>
  <c r="G218" i="1"/>
  <c r="H217" i="1"/>
  <c r="B213" i="1"/>
  <c r="P214" i="1"/>
  <c r="N215" i="1"/>
  <c r="K216" i="1"/>
  <c r="L216" i="1" s="1"/>
  <c r="M216" i="1" s="1"/>
  <c r="J217" i="1"/>
  <c r="O297" i="1"/>
  <c r="Q297" i="1" s="1"/>
  <c r="R297" i="1" s="1"/>
  <c r="E297" i="1"/>
  <c r="I297" i="1"/>
  <c r="T297" i="1"/>
  <c r="S297" i="1"/>
  <c r="A298" i="1"/>
  <c r="D298" i="1" s="1"/>
  <c r="C227" i="1"/>
  <c r="F298" i="1" l="1"/>
  <c r="G219" i="1"/>
  <c r="H218" i="1"/>
  <c r="B214" i="1"/>
  <c r="P215" i="1"/>
  <c r="N216" i="1"/>
  <c r="K217" i="1"/>
  <c r="L217" i="1" s="1"/>
  <c r="M217" i="1" s="1"/>
  <c r="J218" i="1"/>
  <c r="O298" i="1"/>
  <c r="Q298" i="1" s="1"/>
  <c r="R298" i="1" s="1"/>
  <c r="E298" i="1"/>
  <c r="F299" i="1" s="1"/>
  <c r="T298" i="1"/>
  <c r="S298" i="1"/>
  <c r="C228" i="1"/>
  <c r="A299" i="1"/>
  <c r="D299" i="1" s="1"/>
  <c r="I298" i="1"/>
  <c r="G220" i="1" l="1"/>
  <c r="H219" i="1"/>
  <c r="B215" i="1"/>
  <c r="P216" i="1"/>
  <c r="N217" i="1"/>
  <c r="K218" i="1"/>
  <c r="L218" i="1" s="1"/>
  <c r="M218" i="1" s="1"/>
  <c r="J219" i="1"/>
  <c r="O299" i="1"/>
  <c r="Q299" i="1" s="1"/>
  <c r="R299" i="1" s="1"/>
  <c r="E299" i="1"/>
  <c r="I299" i="1"/>
  <c r="T299" i="1"/>
  <c r="S299" i="1"/>
  <c r="C229" i="1"/>
  <c r="A300" i="1"/>
  <c r="D300" i="1" s="1"/>
  <c r="F300" i="1" l="1"/>
  <c r="G221" i="1"/>
  <c r="H220" i="1"/>
  <c r="B216" i="1"/>
  <c r="P217" i="1"/>
  <c r="N218" i="1"/>
  <c r="K219" i="1"/>
  <c r="L219" i="1" s="1"/>
  <c r="M219" i="1" s="1"/>
  <c r="J220" i="1"/>
  <c r="O300" i="1"/>
  <c r="Q300" i="1" s="1"/>
  <c r="R300" i="1" s="1"/>
  <c r="E300" i="1"/>
  <c r="S300" i="1"/>
  <c r="T300" i="1"/>
  <c r="I300" i="1"/>
  <c r="A301" i="1"/>
  <c r="D301" i="1" s="1"/>
  <c r="C230" i="1"/>
  <c r="F301" i="1" l="1"/>
  <c r="G222" i="1"/>
  <c r="H221" i="1"/>
  <c r="B217" i="1"/>
  <c r="P218" i="1"/>
  <c r="N219" i="1"/>
  <c r="K220" i="1"/>
  <c r="L220" i="1" s="1"/>
  <c r="M220" i="1" s="1"/>
  <c r="J221" i="1"/>
  <c r="O301" i="1"/>
  <c r="Q301" i="1" s="1"/>
  <c r="R301" i="1" s="1"/>
  <c r="E301" i="1"/>
  <c r="T301" i="1"/>
  <c r="S301" i="1"/>
  <c r="C231" i="1"/>
  <c r="A302" i="1"/>
  <c r="D302" i="1" s="1"/>
  <c r="I301" i="1"/>
  <c r="F302" i="1" l="1"/>
  <c r="G223" i="1"/>
  <c r="H222" i="1"/>
  <c r="B218" i="1"/>
  <c r="P219" i="1"/>
  <c r="K221" i="1"/>
  <c r="L221" i="1" s="1"/>
  <c r="M221" i="1" s="1"/>
  <c r="J222" i="1"/>
  <c r="N220" i="1"/>
  <c r="O302" i="1"/>
  <c r="Q302" i="1" s="1"/>
  <c r="R302" i="1" s="1"/>
  <c r="E302" i="1"/>
  <c r="C232" i="1"/>
  <c r="A303" i="1"/>
  <c r="D303" i="1" s="1"/>
  <c r="I302" i="1"/>
  <c r="T302" i="1"/>
  <c r="S302" i="1"/>
  <c r="F303" i="1" l="1"/>
  <c r="G224" i="1"/>
  <c r="H223" i="1"/>
  <c r="B219" i="1"/>
  <c r="P220" i="1"/>
  <c r="N221" i="1"/>
  <c r="K222" i="1"/>
  <c r="L222" i="1" s="1"/>
  <c r="M222" i="1" s="1"/>
  <c r="J223" i="1"/>
  <c r="O303" i="1"/>
  <c r="Q303" i="1" s="1"/>
  <c r="R303" i="1" s="1"/>
  <c r="E303" i="1"/>
  <c r="T303" i="1"/>
  <c r="S303" i="1"/>
  <c r="C233" i="1"/>
  <c r="I303" i="1"/>
  <c r="A304" i="1"/>
  <c r="D304" i="1" s="1"/>
  <c r="F304" i="1" l="1"/>
  <c r="G225" i="1"/>
  <c r="H224" i="1"/>
  <c r="B220" i="1"/>
  <c r="P221" i="1"/>
  <c r="N222" i="1"/>
  <c r="K223" i="1"/>
  <c r="L223" i="1" s="1"/>
  <c r="M223" i="1" s="1"/>
  <c r="J224" i="1"/>
  <c r="O304" i="1"/>
  <c r="Q304" i="1" s="1"/>
  <c r="R304" i="1" s="1"/>
  <c r="E304" i="1"/>
  <c r="I304" i="1"/>
  <c r="C234" i="1"/>
  <c r="S304" i="1"/>
  <c r="T304" i="1"/>
  <c r="A305" i="1"/>
  <c r="D305" i="1" s="1"/>
  <c r="F305" i="1" l="1"/>
  <c r="G226" i="1"/>
  <c r="H225" i="1"/>
  <c r="B221" i="1"/>
  <c r="P222" i="1"/>
  <c r="N223" i="1"/>
  <c r="K224" i="1"/>
  <c r="L224" i="1" s="1"/>
  <c r="M224" i="1" s="1"/>
  <c r="J225" i="1"/>
  <c r="O305" i="1"/>
  <c r="Q305" i="1" s="1"/>
  <c r="R305" i="1" s="1"/>
  <c r="E305" i="1"/>
  <c r="T305" i="1"/>
  <c r="S305" i="1"/>
  <c r="A306" i="1"/>
  <c r="D306" i="1" s="1"/>
  <c r="C235" i="1"/>
  <c r="I305" i="1"/>
  <c r="F306" i="1" l="1"/>
  <c r="G227" i="1"/>
  <c r="H226" i="1"/>
  <c r="B222" i="1"/>
  <c r="P223" i="1"/>
  <c r="N224" i="1"/>
  <c r="K225" i="1"/>
  <c r="L225" i="1" s="1"/>
  <c r="M225" i="1" s="1"/>
  <c r="J226" i="1"/>
  <c r="O306" i="1"/>
  <c r="Q306" i="1" s="1"/>
  <c r="R306" i="1" s="1"/>
  <c r="E306" i="1"/>
  <c r="I306" i="1"/>
  <c r="C236" i="1"/>
  <c r="A307" i="1"/>
  <c r="D307" i="1" s="1"/>
  <c r="T306" i="1"/>
  <c r="S306" i="1"/>
  <c r="F307" i="1" l="1"/>
  <c r="G228" i="1"/>
  <c r="H227" i="1"/>
  <c r="B223" i="1"/>
  <c r="P224" i="1"/>
  <c r="N225" i="1"/>
  <c r="K226" i="1"/>
  <c r="L226" i="1" s="1"/>
  <c r="M226" i="1" s="1"/>
  <c r="J227" i="1"/>
  <c r="O307" i="1"/>
  <c r="Q307" i="1" s="1"/>
  <c r="R307" i="1" s="1"/>
  <c r="E307" i="1"/>
  <c r="T307" i="1"/>
  <c r="S307" i="1"/>
  <c r="C237" i="1"/>
  <c r="A308" i="1"/>
  <c r="D308" i="1" s="1"/>
  <c r="I307" i="1"/>
  <c r="F308" i="1" l="1"/>
  <c r="G229" i="1"/>
  <c r="H228" i="1"/>
  <c r="B224" i="1"/>
  <c r="P225" i="1"/>
  <c r="N226" i="1"/>
  <c r="K227" i="1"/>
  <c r="L227" i="1" s="1"/>
  <c r="M227" i="1" s="1"/>
  <c r="J228" i="1"/>
  <c r="O308" i="1"/>
  <c r="Q308" i="1" s="1"/>
  <c r="R308" i="1" s="1"/>
  <c r="E308" i="1"/>
  <c r="I308" i="1"/>
  <c r="S308" i="1"/>
  <c r="T308" i="1"/>
  <c r="A309" i="1"/>
  <c r="D309" i="1" s="1"/>
  <c r="C238" i="1"/>
  <c r="F309" i="1" l="1"/>
  <c r="G230" i="1"/>
  <c r="H229" i="1"/>
  <c r="B225" i="1"/>
  <c r="P226" i="1"/>
  <c r="N227" i="1"/>
  <c r="K228" i="1"/>
  <c r="L228" i="1" s="1"/>
  <c r="M228" i="1" s="1"/>
  <c r="J229" i="1"/>
  <c r="O309" i="1"/>
  <c r="Q309" i="1" s="1"/>
  <c r="R309" i="1" s="1"/>
  <c r="E309" i="1"/>
  <c r="A310" i="1"/>
  <c r="D310" i="1" s="1"/>
  <c r="I309" i="1"/>
  <c r="C239" i="1"/>
  <c r="T309" i="1"/>
  <c r="S309" i="1"/>
  <c r="F310" i="1" l="1"/>
  <c r="G231" i="1"/>
  <c r="H230" i="1"/>
  <c r="B226" i="1"/>
  <c r="P227" i="1"/>
  <c r="N228" i="1"/>
  <c r="K229" i="1"/>
  <c r="L229" i="1" s="1"/>
  <c r="M229" i="1" s="1"/>
  <c r="J230" i="1"/>
  <c r="O310" i="1"/>
  <c r="Q310" i="1" s="1"/>
  <c r="R310" i="1" s="1"/>
  <c r="E310" i="1"/>
  <c r="C240" i="1"/>
  <c r="I310" i="1"/>
  <c r="T310" i="1"/>
  <c r="S310" i="1"/>
  <c r="A311" i="1"/>
  <c r="D311" i="1" s="1"/>
  <c r="F311" i="1" l="1"/>
  <c r="G232" i="1"/>
  <c r="H231" i="1"/>
  <c r="B227" i="1"/>
  <c r="P228" i="1"/>
  <c r="N229" i="1"/>
  <c r="K230" i="1"/>
  <c r="L230" i="1" s="1"/>
  <c r="M230" i="1" s="1"/>
  <c r="J231" i="1"/>
  <c r="O311" i="1"/>
  <c r="Q311" i="1" s="1"/>
  <c r="R311" i="1" s="1"/>
  <c r="E311" i="1"/>
  <c r="C241" i="1"/>
  <c r="T311" i="1"/>
  <c r="S311" i="1"/>
  <c r="A312" i="1"/>
  <c r="D312" i="1" s="1"/>
  <c r="I311" i="1"/>
  <c r="F312" i="1" l="1"/>
  <c r="G233" i="1"/>
  <c r="H232" i="1"/>
  <c r="B228" i="1"/>
  <c r="P229" i="1"/>
  <c r="K231" i="1"/>
  <c r="L231" i="1" s="1"/>
  <c r="M231" i="1" s="1"/>
  <c r="J232" i="1"/>
  <c r="N230" i="1"/>
  <c r="O312" i="1"/>
  <c r="Q312" i="1" s="1"/>
  <c r="R312" i="1" s="1"/>
  <c r="E312" i="1"/>
  <c r="I312" i="1"/>
  <c r="S312" i="1"/>
  <c r="T312" i="1"/>
  <c r="A313" i="1"/>
  <c r="D313" i="1" s="1"/>
  <c r="C242" i="1"/>
  <c r="F313" i="1" l="1"/>
  <c r="G234" i="1"/>
  <c r="H233" i="1"/>
  <c r="B229" i="1"/>
  <c r="P230" i="1"/>
  <c r="N231" i="1"/>
  <c r="K232" i="1"/>
  <c r="L232" i="1" s="1"/>
  <c r="M232" i="1" s="1"/>
  <c r="J233" i="1"/>
  <c r="O313" i="1"/>
  <c r="Q313" i="1" s="1"/>
  <c r="R313" i="1" s="1"/>
  <c r="E313" i="1"/>
  <c r="A314" i="1"/>
  <c r="D314" i="1" s="1"/>
  <c r="I313" i="1"/>
  <c r="C243" i="1"/>
  <c r="T313" i="1"/>
  <c r="S313" i="1"/>
  <c r="F314" i="1" l="1"/>
  <c r="G235" i="1"/>
  <c r="H234" i="1"/>
  <c r="B230" i="1"/>
  <c r="P231" i="1"/>
  <c r="N232" i="1"/>
  <c r="K233" i="1"/>
  <c r="L233" i="1" s="1"/>
  <c r="M233" i="1" s="1"/>
  <c r="J234" i="1"/>
  <c r="O314" i="1"/>
  <c r="Q314" i="1" s="1"/>
  <c r="R314" i="1" s="1"/>
  <c r="E314" i="1"/>
  <c r="C244" i="1"/>
  <c r="I314" i="1"/>
  <c r="T314" i="1"/>
  <c r="S314" i="1"/>
  <c r="A315" i="1"/>
  <c r="D315" i="1" s="1"/>
  <c r="F315" i="1" l="1"/>
  <c r="G236" i="1"/>
  <c r="H235" i="1"/>
  <c r="B231" i="1"/>
  <c r="P232" i="1"/>
  <c r="N233" i="1"/>
  <c r="K234" i="1"/>
  <c r="L234" i="1" s="1"/>
  <c r="M234" i="1" s="1"/>
  <c r="J235" i="1"/>
  <c r="O315" i="1"/>
  <c r="Q315" i="1" s="1"/>
  <c r="R315" i="1" s="1"/>
  <c r="E315" i="1"/>
  <c r="C245" i="1"/>
  <c r="T315" i="1"/>
  <c r="S315" i="1"/>
  <c r="A316" i="1"/>
  <c r="D316" i="1" s="1"/>
  <c r="I315" i="1"/>
  <c r="F316" i="1" l="1"/>
  <c r="G237" i="1"/>
  <c r="H236" i="1"/>
  <c r="B232" i="1"/>
  <c r="P233" i="1"/>
  <c r="N234" i="1"/>
  <c r="K235" i="1"/>
  <c r="L235" i="1" s="1"/>
  <c r="M235" i="1" s="1"/>
  <c r="J236" i="1"/>
  <c r="O316" i="1"/>
  <c r="Q316" i="1" s="1"/>
  <c r="R316" i="1" s="1"/>
  <c r="E316" i="1"/>
  <c r="I316" i="1"/>
  <c r="S316" i="1"/>
  <c r="T316" i="1"/>
  <c r="A317" i="1"/>
  <c r="D317" i="1" s="1"/>
  <c r="C246" i="1"/>
  <c r="F317" i="1" l="1"/>
  <c r="G238" i="1"/>
  <c r="H237" i="1"/>
  <c r="B233" i="1"/>
  <c r="P234" i="1"/>
  <c r="N235" i="1"/>
  <c r="K236" i="1"/>
  <c r="L236" i="1" s="1"/>
  <c r="M236" i="1" s="1"/>
  <c r="J237" i="1"/>
  <c r="O317" i="1"/>
  <c r="Q317" i="1" s="1"/>
  <c r="R317" i="1" s="1"/>
  <c r="E317" i="1"/>
  <c r="A318" i="1"/>
  <c r="D318" i="1" s="1"/>
  <c r="I317" i="1"/>
  <c r="C247" i="1"/>
  <c r="T317" i="1"/>
  <c r="S317" i="1"/>
  <c r="F318" i="1" l="1"/>
  <c r="G239" i="1"/>
  <c r="H238" i="1"/>
  <c r="B234" i="1"/>
  <c r="P235" i="1"/>
  <c r="N236" i="1"/>
  <c r="K237" i="1"/>
  <c r="L237" i="1" s="1"/>
  <c r="M237" i="1" s="1"/>
  <c r="J238" i="1"/>
  <c r="O318" i="1"/>
  <c r="Q318" i="1" s="1"/>
  <c r="R318" i="1" s="1"/>
  <c r="E318" i="1"/>
  <c r="C248" i="1"/>
  <c r="A319" i="1"/>
  <c r="D319" i="1" s="1"/>
  <c r="I318" i="1"/>
  <c r="T318" i="1"/>
  <c r="S318" i="1"/>
  <c r="F319" i="1" l="1"/>
  <c r="G240" i="1"/>
  <c r="H239" i="1"/>
  <c r="B235" i="1"/>
  <c r="P236" i="1"/>
  <c r="N237" i="1"/>
  <c r="K238" i="1"/>
  <c r="L238" i="1" s="1"/>
  <c r="M238" i="1" s="1"/>
  <c r="J239" i="1"/>
  <c r="O319" i="1"/>
  <c r="Q319" i="1" s="1"/>
  <c r="R319" i="1" s="1"/>
  <c r="E319" i="1"/>
  <c r="A320" i="1"/>
  <c r="D320" i="1" s="1"/>
  <c r="C249" i="1"/>
  <c r="I319" i="1"/>
  <c r="T319" i="1"/>
  <c r="S319" i="1"/>
  <c r="F320" i="1" l="1"/>
  <c r="G241" i="1"/>
  <c r="H240" i="1"/>
  <c r="B236" i="1"/>
  <c r="P237" i="1"/>
  <c r="N238" i="1"/>
  <c r="K239" i="1"/>
  <c r="L239" i="1" s="1"/>
  <c r="M239" i="1" s="1"/>
  <c r="J240" i="1"/>
  <c r="O320" i="1"/>
  <c r="Q320" i="1" s="1"/>
  <c r="R320" i="1" s="1"/>
  <c r="E320" i="1"/>
  <c r="F321" i="1" s="1"/>
  <c r="C250" i="1"/>
  <c r="T320" i="1"/>
  <c r="S320" i="1"/>
  <c r="I320" i="1"/>
  <c r="A321" i="1"/>
  <c r="D321" i="1" s="1"/>
  <c r="G242" i="1" l="1"/>
  <c r="H241" i="1"/>
  <c r="B237" i="1"/>
  <c r="P238" i="1"/>
  <c r="N239" i="1"/>
  <c r="K240" i="1"/>
  <c r="L240" i="1" s="1"/>
  <c r="M240" i="1" s="1"/>
  <c r="J241" i="1"/>
  <c r="O321" i="1"/>
  <c r="Q321" i="1" s="1"/>
  <c r="R321" i="1" s="1"/>
  <c r="E321" i="1"/>
  <c r="I321" i="1"/>
  <c r="S321" i="1"/>
  <c r="T321" i="1"/>
  <c r="C251" i="1"/>
  <c r="A322" i="1"/>
  <c r="D322" i="1" s="1"/>
  <c r="F322" i="1" l="1"/>
  <c r="G243" i="1"/>
  <c r="H242" i="1"/>
  <c r="B238" i="1"/>
  <c r="P239" i="1"/>
  <c r="N240" i="1"/>
  <c r="K241" i="1"/>
  <c r="L241" i="1" s="1"/>
  <c r="M241" i="1" s="1"/>
  <c r="J242" i="1"/>
  <c r="O322" i="1"/>
  <c r="Q322" i="1" s="1"/>
  <c r="R322" i="1" s="1"/>
  <c r="E322" i="1"/>
  <c r="T322" i="1"/>
  <c r="S322" i="1"/>
  <c r="A323" i="1"/>
  <c r="D323" i="1" s="1"/>
  <c r="I322" i="1"/>
  <c r="C252" i="1"/>
  <c r="F323" i="1" l="1"/>
  <c r="G244" i="1"/>
  <c r="H243" i="1"/>
  <c r="B239" i="1"/>
  <c r="P240" i="1"/>
  <c r="N241" i="1"/>
  <c r="K242" i="1"/>
  <c r="L242" i="1" s="1"/>
  <c r="M242" i="1" s="1"/>
  <c r="J243" i="1"/>
  <c r="O323" i="1"/>
  <c r="Q323" i="1" s="1"/>
  <c r="R323" i="1" s="1"/>
  <c r="E323" i="1"/>
  <c r="I323" i="1"/>
  <c r="T323" i="1"/>
  <c r="S323" i="1"/>
  <c r="C253" i="1"/>
  <c r="A324" i="1"/>
  <c r="D324" i="1" s="1"/>
  <c r="F324" i="1" l="1"/>
  <c r="G245" i="1"/>
  <c r="H244" i="1"/>
  <c r="B240" i="1"/>
  <c r="P241" i="1"/>
  <c r="N242" i="1"/>
  <c r="K243" i="1"/>
  <c r="L243" i="1" s="1"/>
  <c r="M243" i="1" s="1"/>
  <c r="J244" i="1"/>
  <c r="O324" i="1"/>
  <c r="Q324" i="1" s="1"/>
  <c r="R324" i="1" s="1"/>
  <c r="E324" i="1"/>
  <c r="T324" i="1"/>
  <c r="S324" i="1"/>
  <c r="C254" i="1"/>
  <c r="I324" i="1"/>
  <c r="A325" i="1"/>
  <c r="D325" i="1" s="1"/>
  <c r="F325" i="1" l="1"/>
  <c r="G246" i="1"/>
  <c r="H245" i="1"/>
  <c r="B241" i="1"/>
  <c r="P242" i="1"/>
  <c r="N243" i="1"/>
  <c r="K244" i="1"/>
  <c r="L244" i="1" s="1"/>
  <c r="M244" i="1" s="1"/>
  <c r="J245" i="1"/>
  <c r="O325" i="1"/>
  <c r="Q325" i="1" s="1"/>
  <c r="R325" i="1" s="1"/>
  <c r="E325" i="1"/>
  <c r="F326" i="1" s="1"/>
  <c r="A326" i="1"/>
  <c r="D326" i="1" s="1"/>
  <c r="I325" i="1"/>
  <c r="C255" i="1"/>
  <c r="S325" i="1"/>
  <c r="T325" i="1"/>
  <c r="G247" i="1" l="1"/>
  <c r="H246" i="1"/>
  <c r="B242" i="1"/>
  <c r="P243" i="1"/>
  <c r="N244" i="1"/>
  <c r="K245" i="1"/>
  <c r="L245" i="1" s="1"/>
  <c r="M245" i="1" s="1"/>
  <c r="J246" i="1"/>
  <c r="O326" i="1"/>
  <c r="Q326" i="1" s="1"/>
  <c r="R326" i="1" s="1"/>
  <c r="E326" i="1"/>
  <c r="C256" i="1"/>
  <c r="I326" i="1"/>
  <c r="T326" i="1"/>
  <c r="S326" i="1"/>
  <c r="A327" i="1"/>
  <c r="D327" i="1" s="1"/>
  <c r="F327" i="1" l="1"/>
  <c r="G248" i="1"/>
  <c r="H247" i="1"/>
  <c r="B243" i="1"/>
  <c r="P244" i="1"/>
  <c r="N245" i="1"/>
  <c r="K246" i="1"/>
  <c r="L246" i="1" s="1"/>
  <c r="M246" i="1" s="1"/>
  <c r="J247" i="1"/>
  <c r="O327" i="1"/>
  <c r="Q327" i="1" s="1"/>
  <c r="R327" i="1" s="1"/>
  <c r="E327" i="1"/>
  <c r="I327" i="1"/>
  <c r="C257" i="1"/>
  <c r="A328" i="1"/>
  <c r="D328" i="1" s="1"/>
  <c r="T327" i="1"/>
  <c r="S327" i="1"/>
  <c r="F328" i="1" l="1"/>
  <c r="G249" i="1"/>
  <c r="H248" i="1"/>
  <c r="B244" i="1"/>
  <c r="P245" i="1"/>
  <c r="N246" i="1"/>
  <c r="K247" i="1"/>
  <c r="L247" i="1" s="1"/>
  <c r="M247" i="1" s="1"/>
  <c r="J248" i="1"/>
  <c r="O328" i="1"/>
  <c r="Q328" i="1" s="1"/>
  <c r="R328" i="1" s="1"/>
  <c r="E328" i="1"/>
  <c r="T328" i="1"/>
  <c r="S328" i="1"/>
  <c r="C258" i="1"/>
  <c r="A329" i="1"/>
  <c r="D329" i="1" s="1"/>
  <c r="I328" i="1"/>
  <c r="F329" i="1" l="1"/>
  <c r="G250" i="1"/>
  <c r="H249" i="1"/>
  <c r="B245" i="1"/>
  <c r="P246" i="1"/>
  <c r="N247" i="1"/>
  <c r="K248" i="1"/>
  <c r="L248" i="1" s="1"/>
  <c r="M248" i="1" s="1"/>
  <c r="J249" i="1"/>
  <c r="O329" i="1"/>
  <c r="Q329" i="1" s="1"/>
  <c r="R329" i="1" s="1"/>
  <c r="E329" i="1"/>
  <c r="S329" i="1"/>
  <c r="T329" i="1"/>
  <c r="I329" i="1"/>
  <c r="A330" i="1"/>
  <c r="D330" i="1" s="1"/>
  <c r="C259" i="1"/>
  <c r="F330" i="1" l="1"/>
  <c r="G251" i="1"/>
  <c r="H250" i="1"/>
  <c r="B246" i="1"/>
  <c r="P247" i="1"/>
  <c r="N248" i="1"/>
  <c r="K249" i="1"/>
  <c r="L249" i="1" s="1"/>
  <c r="M249" i="1" s="1"/>
  <c r="J250" i="1"/>
  <c r="O330" i="1"/>
  <c r="Q330" i="1" s="1"/>
  <c r="R330" i="1" s="1"/>
  <c r="E330" i="1"/>
  <c r="A331" i="1"/>
  <c r="D331" i="1" s="1"/>
  <c r="I330" i="1"/>
  <c r="C260" i="1"/>
  <c r="T330" i="1"/>
  <c r="S330" i="1"/>
  <c r="F331" i="1" l="1"/>
  <c r="G252" i="1"/>
  <c r="H251" i="1"/>
  <c r="B247" i="1"/>
  <c r="P248" i="1"/>
  <c r="N249" i="1"/>
  <c r="K250" i="1"/>
  <c r="L250" i="1" s="1"/>
  <c r="M250" i="1" s="1"/>
  <c r="J251" i="1"/>
  <c r="O331" i="1"/>
  <c r="Q331" i="1" s="1"/>
  <c r="R331" i="1" s="1"/>
  <c r="E331" i="1"/>
  <c r="A332" i="1"/>
  <c r="D332" i="1" s="1"/>
  <c r="I331" i="1"/>
  <c r="C261" i="1"/>
  <c r="T331" i="1"/>
  <c r="S331" i="1"/>
  <c r="F332" i="1" l="1"/>
  <c r="G253" i="1"/>
  <c r="H252" i="1"/>
  <c r="B248" i="1"/>
  <c r="P249" i="1"/>
  <c r="N250" i="1"/>
  <c r="K251" i="1"/>
  <c r="L251" i="1" s="1"/>
  <c r="M251" i="1" s="1"/>
  <c r="J252" i="1"/>
  <c r="O332" i="1"/>
  <c r="Q332" i="1" s="1"/>
  <c r="R332" i="1" s="1"/>
  <c r="E332" i="1"/>
  <c r="F333" i="1" s="1"/>
  <c r="I332" i="1"/>
  <c r="T332" i="1"/>
  <c r="S332" i="1"/>
  <c r="A333" i="1"/>
  <c r="D333" i="1" s="1"/>
  <c r="C262" i="1"/>
  <c r="G254" i="1" l="1"/>
  <c r="H253" i="1"/>
  <c r="B249" i="1"/>
  <c r="P250" i="1"/>
  <c r="N251" i="1"/>
  <c r="K252" i="1"/>
  <c r="L252" i="1" s="1"/>
  <c r="M252" i="1" s="1"/>
  <c r="J253" i="1"/>
  <c r="O333" i="1"/>
  <c r="Q333" i="1" s="1"/>
  <c r="R333" i="1" s="1"/>
  <c r="E333" i="1"/>
  <c r="S333" i="1"/>
  <c r="T333" i="1"/>
  <c r="I333" i="1"/>
  <c r="C263" i="1"/>
  <c r="A334" i="1"/>
  <c r="D334" i="1" s="1"/>
  <c r="F334" i="1" l="1"/>
  <c r="G255" i="1"/>
  <c r="H254" i="1"/>
  <c r="B250" i="1"/>
  <c r="P251" i="1"/>
  <c r="N252" i="1"/>
  <c r="K253" i="1"/>
  <c r="L253" i="1" s="1"/>
  <c r="M253" i="1" s="1"/>
  <c r="J254" i="1"/>
  <c r="O334" i="1"/>
  <c r="Q334" i="1" s="1"/>
  <c r="R334" i="1" s="1"/>
  <c r="E334" i="1"/>
  <c r="T334" i="1"/>
  <c r="S334" i="1"/>
  <c r="I334" i="1"/>
  <c r="A335" i="1"/>
  <c r="D335" i="1" s="1"/>
  <c r="C264" i="1"/>
  <c r="F335" i="1" l="1"/>
  <c r="G256" i="1"/>
  <c r="H255" i="1"/>
  <c r="B251" i="1"/>
  <c r="P252" i="1"/>
  <c r="N253" i="1"/>
  <c r="K254" i="1"/>
  <c r="L254" i="1" s="1"/>
  <c r="M254" i="1" s="1"/>
  <c r="J255" i="1"/>
  <c r="O335" i="1"/>
  <c r="Q335" i="1" s="1"/>
  <c r="R335" i="1" s="1"/>
  <c r="E335" i="1"/>
  <c r="C265" i="1"/>
  <c r="A336" i="1"/>
  <c r="D336" i="1" s="1"/>
  <c r="I335" i="1"/>
  <c r="T335" i="1"/>
  <c r="S335" i="1"/>
  <c r="F336" i="1" l="1"/>
  <c r="G257" i="1"/>
  <c r="H256" i="1"/>
  <c r="B252" i="1"/>
  <c r="P253" i="1"/>
  <c r="N254" i="1"/>
  <c r="K255" i="1"/>
  <c r="L255" i="1" s="1"/>
  <c r="M255" i="1" s="1"/>
  <c r="J256" i="1"/>
  <c r="O336" i="1"/>
  <c r="Q336" i="1" s="1"/>
  <c r="R336" i="1" s="1"/>
  <c r="E336" i="1"/>
  <c r="T336" i="1"/>
  <c r="S336" i="1"/>
  <c r="I336" i="1"/>
  <c r="A337" i="1"/>
  <c r="D337" i="1" s="1"/>
  <c r="C266" i="1"/>
  <c r="F337" i="1" l="1"/>
  <c r="G258" i="1"/>
  <c r="H257" i="1"/>
  <c r="B253" i="1"/>
  <c r="P254" i="1"/>
  <c r="N255" i="1"/>
  <c r="K256" i="1"/>
  <c r="L256" i="1" s="1"/>
  <c r="M256" i="1" s="1"/>
  <c r="J257" i="1"/>
  <c r="O337" i="1"/>
  <c r="Q337" i="1" s="1"/>
  <c r="R337" i="1" s="1"/>
  <c r="E337" i="1"/>
  <c r="S337" i="1"/>
  <c r="T337" i="1"/>
  <c r="C267" i="1"/>
  <c r="A338" i="1"/>
  <c r="D338" i="1" s="1"/>
  <c r="I337" i="1"/>
  <c r="F338" i="1" l="1"/>
  <c r="G259" i="1"/>
  <c r="H258" i="1"/>
  <c r="B254" i="1"/>
  <c r="P255" i="1"/>
  <c r="N256" i="1"/>
  <c r="K257" i="1"/>
  <c r="L257" i="1" s="1"/>
  <c r="M257" i="1" s="1"/>
  <c r="J258" i="1"/>
  <c r="O338" i="1"/>
  <c r="Q338" i="1" s="1"/>
  <c r="R338" i="1" s="1"/>
  <c r="E338" i="1"/>
  <c r="C268" i="1"/>
  <c r="I338" i="1"/>
  <c r="T338" i="1"/>
  <c r="S338" i="1"/>
  <c r="A339" i="1"/>
  <c r="D339" i="1" s="1"/>
  <c r="F339" i="1" l="1"/>
  <c r="G260" i="1"/>
  <c r="H259" i="1"/>
  <c r="B255" i="1"/>
  <c r="P256" i="1"/>
  <c r="N257" i="1"/>
  <c r="K258" i="1"/>
  <c r="L258" i="1" s="1"/>
  <c r="M258" i="1" s="1"/>
  <c r="J259" i="1"/>
  <c r="O339" i="1"/>
  <c r="Q339" i="1" s="1"/>
  <c r="R339" i="1" s="1"/>
  <c r="E339" i="1"/>
  <c r="A340" i="1"/>
  <c r="D340" i="1" s="1"/>
  <c r="I339" i="1"/>
  <c r="C269" i="1"/>
  <c r="T339" i="1"/>
  <c r="S339" i="1"/>
  <c r="F340" i="1" l="1"/>
  <c r="G261" i="1"/>
  <c r="H260" i="1"/>
  <c r="B256" i="1"/>
  <c r="P257" i="1"/>
  <c r="N258" i="1"/>
  <c r="K259" i="1"/>
  <c r="L259" i="1" s="1"/>
  <c r="M259" i="1" s="1"/>
  <c r="J260" i="1"/>
  <c r="O340" i="1"/>
  <c r="Q340" i="1" s="1"/>
  <c r="R340" i="1" s="1"/>
  <c r="E340" i="1"/>
  <c r="C270" i="1"/>
  <c r="A341" i="1"/>
  <c r="D341" i="1" s="1"/>
  <c r="I340" i="1"/>
  <c r="T340" i="1"/>
  <c r="S340" i="1"/>
  <c r="F341" i="1" l="1"/>
  <c r="G262" i="1"/>
  <c r="H261" i="1"/>
  <c r="B257" i="1"/>
  <c r="P258" i="1"/>
  <c r="N259" i="1"/>
  <c r="K260" i="1"/>
  <c r="L260" i="1" s="1"/>
  <c r="M260" i="1" s="1"/>
  <c r="J261" i="1"/>
  <c r="O341" i="1"/>
  <c r="Q341" i="1" s="1"/>
  <c r="R341" i="1" s="1"/>
  <c r="E341" i="1"/>
  <c r="T341" i="1"/>
  <c r="S341" i="1"/>
  <c r="C271" i="1"/>
  <c r="I341" i="1"/>
  <c r="A342" i="1"/>
  <c r="D342" i="1" s="1"/>
  <c r="F342" i="1" l="1"/>
  <c r="G263" i="1"/>
  <c r="H262" i="1"/>
  <c r="B258" i="1"/>
  <c r="P259" i="1"/>
  <c r="N260" i="1"/>
  <c r="K261" i="1"/>
  <c r="L261" i="1" s="1"/>
  <c r="M261" i="1" s="1"/>
  <c r="J262" i="1"/>
  <c r="O342" i="1"/>
  <c r="Q342" i="1" s="1"/>
  <c r="R342" i="1" s="1"/>
  <c r="E342" i="1"/>
  <c r="I342" i="1"/>
  <c r="C272" i="1"/>
  <c r="S342" i="1"/>
  <c r="T342" i="1"/>
  <c r="A343" i="1"/>
  <c r="D343" i="1" s="1"/>
  <c r="F343" i="1" l="1"/>
  <c r="G264" i="1"/>
  <c r="H263" i="1"/>
  <c r="B259" i="1"/>
  <c r="P260" i="1"/>
  <c r="K262" i="1"/>
  <c r="L262" i="1" s="1"/>
  <c r="M262" i="1" s="1"/>
  <c r="J263" i="1"/>
  <c r="N261" i="1"/>
  <c r="O343" i="1"/>
  <c r="Q343" i="1" s="1"/>
  <c r="R343" i="1" s="1"/>
  <c r="E343" i="1"/>
  <c r="C273" i="1"/>
  <c r="A344" i="1"/>
  <c r="D344" i="1" s="1"/>
  <c r="I343" i="1"/>
  <c r="T343" i="1"/>
  <c r="S343" i="1"/>
  <c r="F344" i="1" l="1"/>
  <c r="G265" i="1"/>
  <c r="H264" i="1"/>
  <c r="B260" i="1"/>
  <c r="P261" i="1"/>
  <c r="N262" i="1"/>
  <c r="K263" i="1"/>
  <c r="L263" i="1" s="1"/>
  <c r="M263" i="1" s="1"/>
  <c r="J264" i="1"/>
  <c r="O344" i="1"/>
  <c r="Q344" i="1" s="1"/>
  <c r="R344" i="1" s="1"/>
  <c r="E344" i="1"/>
  <c r="A345" i="1"/>
  <c r="D345" i="1" s="1"/>
  <c r="I344" i="1"/>
  <c r="C274" i="1"/>
  <c r="T344" i="1"/>
  <c r="S344" i="1"/>
  <c r="F345" i="1" l="1"/>
  <c r="G266" i="1"/>
  <c r="H265" i="1"/>
  <c r="B261" i="1"/>
  <c r="P262" i="1"/>
  <c r="K264" i="1"/>
  <c r="L264" i="1" s="1"/>
  <c r="M264" i="1" s="1"/>
  <c r="J265" i="1"/>
  <c r="N263" i="1"/>
  <c r="O345" i="1"/>
  <c r="Q345" i="1" s="1"/>
  <c r="R345" i="1" s="1"/>
  <c r="E345" i="1"/>
  <c r="C275" i="1"/>
  <c r="T345" i="1"/>
  <c r="S345" i="1"/>
  <c r="I345" i="1"/>
  <c r="A346" i="1"/>
  <c r="D346" i="1" s="1"/>
  <c r="F346" i="1" l="1"/>
  <c r="G267" i="1"/>
  <c r="H266" i="1"/>
  <c r="B262" i="1"/>
  <c r="P263" i="1"/>
  <c r="N264" i="1"/>
  <c r="K265" i="1"/>
  <c r="L265" i="1" s="1"/>
  <c r="M265" i="1" s="1"/>
  <c r="J266" i="1"/>
  <c r="O346" i="1"/>
  <c r="Q346" i="1" s="1"/>
  <c r="R346" i="1" s="1"/>
  <c r="E346" i="1"/>
  <c r="I346" i="1"/>
  <c r="S346" i="1"/>
  <c r="T346" i="1"/>
  <c r="A347" i="1"/>
  <c r="D347" i="1" s="1"/>
  <c r="C276" i="1"/>
  <c r="F347" i="1" l="1"/>
  <c r="G268" i="1"/>
  <c r="H267" i="1"/>
  <c r="B263" i="1"/>
  <c r="P264" i="1"/>
  <c r="N265" i="1"/>
  <c r="K266" i="1"/>
  <c r="L266" i="1" s="1"/>
  <c r="M266" i="1" s="1"/>
  <c r="J267" i="1"/>
  <c r="O347" i="1"/>
  <c r="Q347" i="1" s="1"/>
  <c r="R347" i="1" s="1"/>
  <c r="E347" i="1"/>
  <c r="C277" i="1"/>
  <c r="A348" i="1"/>
  <c r="D348" i="1" s="1"/>
  <c r="I347" i="1"/>
  <c r="T347" i="1"/>
  <c r="S347" i="1"/>
  <c r="F348" i="1" l="1"/>
  <c r="G269" i="1"/>
  <c r="H268" i="1"/>
  <c r="B264" i="1"/>
  <c r="P265" i="1"/>
  <c r="N266" i="1"/>
  <c r="K267" i="1"/>
  <c r="L267" i="1" s="1"/>
  <c r="M267" i="1" s="1"/>
  <c r="J268" i="1"/>
  <c r="O348" i="1"/>
  <c r="Q348" i="1" s="1"/>
  <c r="R348" i="1" s="1"/>
  <c r="E348" i="1"/>
  <c r="A349" i="1"/>
  <c r="D349" i="1" s="1"/>
  <c r="I348" i="1"/>
  <c r="T348" i="1"/>
  <c r="S348" i="1"/>
  <c r="C278" i="1"/>
  <c r="F349" i="1" l="1"/>
  <c r="G270" i="1"/>
  <c r="H269" i="1"/>
  <c r="B265" i="1"/>
  <c r="P266" i="1"/>
  <c r="K268" i="1"/>
  <c r="L268" i="1" s="1"/>
  <c r="M268" i="1" s="1"/>
  <c r="J269" i="1"/>
  <c r="N267" i="1"/>
  <c r="O349" i="1"/>
  <c r="Q349" i="1" s="1"/>
  <c r="R349" i="1" s="1"/>
  <c r="E349" i="1"/>
  <c r="C279" i="1"/>
  <c r="T349" i="1"/>
  <c r="S349" i="1"/>
  <c r="I349" i="1"/>
  <c r="A350" i="1"/>
  <c r="D350" i="1" s="1"/>
  <c r="F350" i="1" l="1"/>
  <c r="G271" i="1"/>
  <c r="H270" i="1"/>
  <c r="B266" i="1"/>
  <c r="P267" i="1"/>
  <c r="N268" i="1"/>
  <c r="K269" i="1"/>
  <c r="L269" i="1" s="1"/>
  <c r="M269" i="1" s="1"/>
  <c r="J270" i="1"/>
  <c r="O350" i="1"/>
  <c r="Q350" i="1" s="1"/>
  <c r="R350" i="1" s="1"/>
  <c r="E350" i="1"/>
  <c r="I350" i="1"/>
  <c r="S350" i="1"/>
  <c r="T350" i="1"/>
  <c r="C280" i="1"/>
  <c r="A351" i="1"/>
  <c r="D351" i="1" s="1"/>
  <c r="F351" i="1" l="1"/>
  <c r="G272" i="1"/>
  <c r="H271" i="1"/>
  <c r="B267" i="1"/>
  <c r="P268" i="1"/>
  <c r="K270" i="1"/>
  <c r="L270" i="1" s="1"/>
  <c r="M270" i="1" s="1"/>
  <c r="J271" i="1"/>
  <c r="N269" i="1"/>
  <c r="O351" i="1"/>
  <c r="Q351" i="1" s="1"/>
  <c r="R351" i="1" s="1"/>
  <c r="E351" i="1"/>
  <c r="I351" i="1"/>
  <c r="A352" i="1"/>
  <c r="D352" i="1" s="1"/>
  <c r="C281" i="1"/>
  <c r="T351" i="1"/>
  <c r="S351" i="1"/>
  <c r="F352" i="1" l="1"/>
  <c r="G273" i="1"/>
  <c r="H272" i="1"/>
  <c r="B268" i="1"/>
  <c r="P269" i="1"/>
  <c r="N270" i="1"/>
  <c r="K271" i="1"/>
  <c r="L271" i="1" s="1"/>
  <c r="M271" i="1" s="1"/>
  <c r="J272" i="1"/>
  <c r="O352" i="1"/>
  <c r="Q352" i="1" s="1"/>
  <c r="R352" i="1" s="1"/>
  <c r="E352" i="1"/>
  <c r="C282" i="1"/>
  <c r="T352" i="1"/>
  <c r="S352" i="1"/>
  <c r="A353" i="1"/>
  <c r="D353" i="1" s="1"/>
  <c r="I352" i="1"/>
  <c r="F353" i="1" l="1"/>
  <c r="G274" i="1"/>
  <c r="H273" i="1"/>
  <c r="B269" i="1"/>
  <c r="P270" i="1"/>
  <c r="N271" i="1"/>
  <c r="K272" i="1"/>
  <c r="L272" i="1" s="1"/>
  <c r="M272" i="1" s="1"/>
  <c r="J273" i="1"/>
  <c r="O353" i="1"/>
  <c r="Q353" i="1" s="1"/>
  <c r="R353" i="1" s="1"/>
  <c r="E353" i="1"/>
  <c r="T353" i="1"/>
  <c r="S353" i="1"/>
  <c r="I353" i="1"/>
  <c r="A354" i="1"/>
  <c r="D354" i="1" s="1"/>
  <c r="C283" i="1"/>
  <c r="F354" i="1" l="1"/>
  <c r="G275" i="1"/>
  <c r="H274" i="1"/>
  <c r="B270" i="1"/>
  <c r="P271" i="1"/>
  <c r="N272" i="1"/>
  <c r="K273" i="1"/>
  <c r="L273" i="1" s="1"/>
  <c r="M273" i="1" s="1"/>
  <c r="J274" i="1"/>
  <c r="O354" i="1"/>
  <c r="Q354" i="1" s="1"/>
  <c r="R354" i="1" s="1"/>
  <c r="E354" i="1"/>
  <c r="I354" i="1"/>
  <c r="S354" i="1"/>
  <c r="T354" i="1"/>
  <c r="C284" i="1"/>
  <c r="A355" i="1"/>
  <c r="D355" i="1" s="1"/>
  <c r="F355" i="1" l="1"/>
  <c r="G276" i="1"/>
  <c r="H275" i="1"/>
  <c r="B271" i="1"/>
  <c r="P272" i="1"/>
  <c r="N273" i="1"/>
  <c r="K274" i="1"/>
  <c r="L274" i="1" s="1"/>
  <c r="M274" i="1" s="1"/>
  <c r="J275" i="1"/>
  <c r="O355" i="1"/>
  <c r="Q355" i="1" s="1"/>
  <c r="R355" i="1" s="1"/>
  <c r="E355" i="1"/>
  <c r="A356" i="1"/>
  <c r="D356" i="1" s="1"/>
  <c r="I355" i="1"/>
  <c r="C285" i="1"/>
  <c r="T355" i="1"/>
  <c r="S355" i="1"/>
  <c r="F356" i="1" l="1"/>
  <c r="G277" i="1"/>
  <c r="H276" i="1"/>
  <c r="B272" i="1"/>
  <c r="P273" i="1"/>
  <c r="N274" i="1"/>
  <c r="K275" i="1"/>
  <c r="L275" i="1" s="1"/>
  <c r="M275" i="1" s="1"/>
  <c r="J276" i="1"/>
  <c r="O356" i="1"/>
  <c r="Q356" i="1" s="1"/>
  <c r="R356" i="1" s="1"/>
  <c r="E356" i="1"/>
  <c r="A357" i="1"/>
  <c r="D357" i="1" s="1"/>
  <c r="C286" i="1"/>
  <c r="I356" i="1"/>
  <c r="T356" i="1"/>
  <c r="S356" i="1"/>
  <c r="F357" i="1" l="1"/>
  <c r="G278" i="1"/>
  <c r="H277" i="1"/>
  <c r="B273" i="1"/>
  <c r="P274" i="1"/>
  <c r="N275" i="1"/>
  <c r="K276" i="1"/>
  <c r="L276" i="1" s="1"/>
  <c r="M276" i="1" s="1"/>
  <c r="J277" i="1"/>
  <c r="O357" i="1"/>
  <c r="Q357" i="1" s="1"/>
  <c r="R357" i="1" s="1"/>
  <c r="E357" i="1"/>
  <c r="T357" i="1"/>
  <c r="S357" i="1"/>
  <c r="C287" i="1"/>
  <c r="A358" i="1"/>
  <c r="D358" i="1" s="1"/>
  <c r="I357" i="1"/>
  <c r="F358" i="1" l="1"/>
  <c r="G279" i="1"/>
  <c r="H278" i="1"/>
  <c r="B274" i="1"/>
  <c r="P275" i="1"/>
  <c r="N276" i="1"/>
  <c r="K277" i="1"/>
  <c r="L277" i="1" s="1"/>
  <c r="M277" i="1" s="1"/>
  <c r="J278" i="1"/>
  <c r="O358" i="1"/>
  <c r="Q358" i="1" s="1"/>
  <c r="R358" i="1" s="1"/>
  <c r="E358" i="1"/>
  <c r="I358" i="1"/>
  <c r="S358" i="1"/>
  <c r="T358" i="1"/>
  <c r="C288" i="1"/>
  <c r="A359" i="1"/>
  <c r="D359" i="1" s="1"/>
  <c r="F359" i="1" l="1"/>
  <c r="G280" i="1"/>
  <c r="H279" i="1"/>
  <c r="B275" i="1"/>
  <c r="P276" i="1"/>
  <c r="N277" i="1"/>
  <c r="K278" i="1"/>
  <c r="L278" i="1" s="1"/>
  <c r="M278" i="1" s="1"/>
  <c r="J279" i="1"/>
  <c r="O359" i="1"/>
  <c r="Q359" i="1" s="1"/>
  <c r="R359" i="1" s="1"/>
  <c r="E359" i="1"/>
  <c r="T359" i="1"/>
  <c r="S359" i="1"/>
  <c r="A360" i="1"/>
  <c r="D360" i="1" s="1"/>
  <c r="I359" i="1"/>
  <c r="C289" i="1"/>
  <c r="F360" i="1" l="1"/>
  <c r="G281" i="1"/>
  <c r="H280" i="1"/>
  <c r="B276" i="1"/>
  <c r="P277" i="1"/>
  <c r="N278" i="1"/>
  <c r="K279" i="1"/>
  <c r="L279" i="1" s="1"/>
  <c r="M279" i="1" s="1"/>
  <c r="J280" i="1"/>
  <c r="O360" i="1"/>
  <c r="Q360" i="1" s="1"/>
  <c r="R360" i="1" s="1"/>
  <c r="E360" i="1"/>
  <c r="A361" i="1"/>
  <c r="D361" i="1" s="1"/>
  <c r="I360" i="1"/>
  <c r="T360" i="1"/>
  <c r="S360" i="1"/>
  <c r="C290" i="1"/>
  <c r="F361" i="1" l="1"/>
  <c r="G282" i="1"/>
  <c r="H281" i="1"/>
  <c r="B277" i="1"/>
  <c r="P278" i="1"/>
  <c r="N279" i="1"/>
  <c r="K280" i="1"/>
  <c r="L280" i="1" s="1"/>
  <c r="M280" i="1" s="1"/>
  <c r="J281" i="1"/>
  <c r="O361" i="1"/>
  <c r="Q361" i="1" s="1"/>
  <c r="R361" i="1" s="1"/>
  <c r="E361" i="1"/>
  <c r="T361" i="1"/>
  <c r="S361" i="1"/>
  <c r="C291" i="1"/>
  <c r="I361" i="1"/>
  <c r="A362" i="1"/>
  <c r="D362" i="1" s="1"/>
  <c r="F362" i="1" l="1"/>
  <c r="G283" i="1"/>
  <c r="H282" i="1"/>
  <c r="B278" i="1"/>
  <c r="P279" i="1"/>
  <c r="N280" i="1"/>
  <c r="K281" i="1"/>
  <c r="L281" i="1" s="1"/>
  <c r="M281" i="1" s="1"/>
  <c r="J282" i="1"/>
  <c r="O362" i="1"/>
  <c r="Q362" i="1" s="1"/>
  <c r="R362" i="1" s="1"/>
  <c r="E362" i="1"/>
  <c r="I362" i="1"/>
  <c r="C292" i="1"/>
  <c r="T362" i="1"/>
  <c r="S362" i="1"/>
  <c r="A363" i="1"/>
  <c r="D363" i="1" s="1"/>
  <c r="F363" i="1" l="1"/>
  <c r="G284" i="1"/>
  <c r="H283" i="1"/>
  <c r="B279" i="1"/>
  <c r="P280" i="1"/>
  <c r="N281" i="1"/>
  <c r="K282" i="1"/>
  <c r="L282" i="1" s="1"/>
  <c r="M282" i="1" s="1"/>
  <c r="J283" i="1"/>
  <c r="O363" i="1"/>
  <c r="Q363" i="1" s="1"/>
  <c r="R363" i="1" s="1"/>
  <c r="E363" i="1"/>
  <c r="C293" i="1"/>
  <c r="S363" i="1"/>
  <c r="T363" i="1"/>
  <c r="I363" i="1"/>
  <c r="A364" i="1"/>
  <c r="D364" i="1" s="1"/>
  <c r="F364" i="1" l="1"/>
  <c r="G285" i="1"/>
  <c r="H284" i="1"/>
  <c r="B280" i="1"/>
  <c r="P281" i="1"/>
  <c r="N282" i="1"/>
  <c r="K283" i="1"/>
  <c r="L283" i="1" s="1"/>
  <c r="M283" i="1" s="1"/>
  <c r="J284" i="1"/>
  <c r="O364" i="1"/>
  <c r="Q364" i="1" s="1"/>
  <c r="R364" i="1" s="1"/>
  <c r="E364" i="1"/>
  <c r="A365" i="1"/>
  <c r="D365" i="1" s="1"/>
  <c r="I364" i="1"/>
  <c r="C294" i="1"/>
  <c r="T364" i="1"/>
  <c r="S364" i="1"/>
  <c r="F365" i="1" l="1"/>
  <c r="G286" i="1"/>
  <c r="H285" i="1"/>
  <c r="B281" i="1"/>
  <c r="P282" i="1"/>
  <c r="N283" i="1"/>
  <c r="K284" i="1"/>
  <c r="L284" i="1" s="1"/>
  <c r="M284" i="1" s="1"/>
  <c r="J285" i="1"/>
  <c r="O365" i="1"/>
  <c r="Q365" i="1" s="1"/>
  <c r="R365" i="1" s="1"/>
  <c r="E365" i="1"/>
  <c r="I365" i="1"/>
  <c r="T365" i="1"/>
  <c r="S365" i="1"/>
  <c r="C295" i="1"/>
  <c r="A366" i="1"/>
  <c r="D366" i="1" s="1"/>
  <c r="F366" i="1" l="1"/>
  <c r="G287" i="1"/>
  <c r="H286" i="1"/>
  <c r="B282" i="1"/>
  <c r="P283" i="1"/>
  <c r="N284" i="1"/>
  <c r="K285" i="1"/>
  <c r="L285" i="1" s="1"/>
  <c r="M285" i="1" s="1"/>
  <c r="J286" i="1"/>
  <c r="O366" i="1"/>
  <c r="Q366" i="1" s="1"/>
  <c r="R366" i="1" s="1"/>
  <c r="E366" i="1"/>
  <c r="F367" i="1" s="1"/>
  <c r="T366" i="1"/>
  <c r="S366" i="1"/>
  <c r="C296" i="1"/>
  <c r="I366" i="1"/>
  <c r="A367" i="1"/>
  <c r="D367" i="1" s="1"/>
  <c r="G288" i="1" l="1"/>
  <c r="H287" i="1"/>
  <c r="B283" i="1"/>
  <c r="P284" i="1"/>
  <c r="N285" i="1"/>
  <c r="K286" i="1"/>
  <c r="L286" i="1" s="1"/>
  <c r="M286" i="1" s="1"/>
  <c r="J287" i="1"/>
  <c r="O367" i="1"/>
  <c r="Q367" i="1" s="1"/>
  <c r="R367" i="1" s="1"/>
  <c r="E367" i="1"/>
  <c r="I367" i="1"/>
  <c r="C297" i="1"/>
  <c r="S367" i="1"/>
  <c r="T367" i="1"/>
  <c r="A368" i="1"/>
  <c r="D368" i="1" s="1"/>
  <c r="F368" i="1" l="1"/>
  <c r="G289" i="1"/>
  <c r="H288" i="1"/>
  <c r="B284" i="1"/>
  <c r="P285" i="1"/>
  <c r="N286" i="1"/>
  <c r="K287" i="1"/>
  <c r="L287" i="1" s="1"/>
  <c r="M287" i="1" s="1"/>
  <c r="J288" i="1"/>
  <c r="O368" i="1"/>
  <c r="Q368" i="1" s="1"/>
  <c r="R368" i="1" s="1"/>
  <c r="E368" i="1"/>
  <c r="C298" i="1"/>
  <c r="A369" i="1"/>
  <c r="D369" i="1" s="1"/>
  <c r="I368" i="1"/>
  <c r="T368" i="1"/>
  <c r="S368" i="1"/>
  <c r="F369" i="1" l="1"/>
  <c r="G290" i="1"/>
  <c r="H289" i="1"/>
  <c r="B285" i="1"/>
  <c r="P286" i="1"/>
  <c r="N287" i="1"/>
  <c r="K288" i="1"/>
  <c r="L288" i="1" s="1"/>
  <c r="M288" i="1" s="1"/>
  <c r="J289" i="1"/>
  <c r="O369" i="1"/>
  <c r="Q369" i="1" s="1"/>
  <c r="R369" i="1" s="1"/>
  <c r="E369" i="1"/>
  <c r="A370" i="1"/>
  <c r="D370" i="1" s="1"/>
  <c r="I369" i="1"/>
  <c r="C299" i="1"/>
  <c r="T369" i="1"/>
  <c r="S369" i="1"/>
  <c r="F370" i="1" l="1"/>
  <c r="G291" i="1"/>
  <c r="H290" i="1"/>
  <c r="B286" i="1"/>
  <c r="P287" i="1"/>
  <c r="N288" i="1"/>
  <c r="K289" i="1"/>
  <c r="L289" i="1" s="1"/>
  <c r="M289" i="1" s="1"/>
  <c r="J290" i="1"/>
  <c r="O370" i="1"/>
  <c r="Q370" i="1" s="1"/>
  <c r="R370" i="1" s="1"/>
  <c r="E370" i="1"/>
  <c r="C300" i="1"/>
  <c r="T370" i="1"/>
  <c r="S370" i="1"/>
  <c r="I370" i="1"/>
  <c r="A371" i="1"/>
  <c r="D371" i="1" s="1"/>
  <c r="F371" i="1" l="1"/>
  <c r="G292" i="1"/>
  <c r="H291" i="1"/>
  <c r="B287" i="1"/>
  <c r="P288" i="1"/>
  <c r="N289" i="1"/>
  <c r="K290" i="1"/>
  <c r="L290" i="1" s="1"/>
  <c r="M290" i="1" s="1"/>
  <c r="J291" i="1"/>
  <c r="O371" i="1"/>
  <c r="Q371" i="1" s="1"/>
  <c r="R371" i="1" s="1"/>
  <c r="E371" i="1"/>
  <c r="I371" i="1"/>
  <c r="S371" i="1"/>
  <c r="T371" i="1"/>
  <c r="C301" i="1"/>
  <c r="A372" i="1"/>
  <c r="D372" i="1" s="1"/>
  <c r="F372" i="1" l="1"/>
  <c r="G293" i="1"/>
  <c r="H292" i="1"/>
  <c r="B288" i="1"/>
  <c r="P289" i="1"/>
  <c r="N290" i="1"/>
  <c r="K291" i="1"/>
  <c r="L291" i="1" s="1"/>
  <c r="M291" i="1" s="1"/>
  <c r="J292" i="1"/>
  <c r="O372" i="1"/>
  <c r="Q372" i="1" s="1"/>
  <c r="R372" i="1" s="1"/>
  <c r="E372" i="1"/>
  <c r="T372" i="1"/>
  <c r="S372" i="1"/>
  <c r="A373" i="1"/>
  <c r="D373" i="1" s="1"/>
  <c r="I372" i="1"/>
  <c r="C302" i="1"/>
  <c r="F373" i="1" l="1"/>
  <c r="G294" i="1"/>
  <c r="H293" i="1"/>
  <c r="B289" i="1"/>
  <c r="P290" i="1"/>
  <c r="N291" i="1"/>
  <c r="K292" i="1"/>
  <c r="L292" i="1" s="1"/>
  <c r="M292" i="1" s="1"/>
  <c r="J293" i="1"/>
  <c r="O373" i="1"/>
  <c r="Q373" i="1" s="1"/>
  <c r="R373" i="1" s="1"/>
  <c r="E373" i="1"/>
  <c r="C303" i="1"/>
  <c r="T373" i="1"/>
  <c r="S373" i="1"/>
  <c r="A374" i="1"/>
  <c r="D374" i="1" s="1"/>
  <c r="I373" i="1"/>
  <c r="F374" i="1" l="1"/>
  <c r="G295" i="1"/>
  <c r="H294" i="1"/>
  <c r="B290" i="1"/>
  <c r="P291" i="1"/>
  <c r="N292" i="1"/>
  <c r="K293" i="1"/>
  <c r="L293" i="1" s="1"/>
  <c r="M293" i="1" s="1"/>
  <c r="J294" i="1"/>
  <c r="O374" i="1"/>
  <c r="Q374" i="1" s="1"/>
  <c r="R374" i="1" s="1"/>
  <c r="E374" i="1"/>
  <c r="T374" i="1"/>
  <c r="S374" i="1"/>
  <c r="I374" i="1"/>
  <c r="A375" i="1"/>
  <c r="D375" i="1" s="1"/>
  <c r="C304" i="1"/>
  <c r="F375" i="1" l="1"/>
  <c r="G296" i="1"/>
  <c r="H295" i="1"/>
  <c r="B291" i="1"/>
  <c r="P292" i="1"/>
  <c r="N293" i="1"/>
  <c r="K294" i="1"/>
  <c r="L294" i="1" s="1"/>
  <c r="M294" i="1" s="1"/>
  <c r="J295" i="1"/>
  <c r="O375" i="1"/>
  <c r="Q375" i="1" s="1"/>
  <c r="R375" i="1" s="1"/>
  <c r="E375" i="1"/>
  <c r="I375" i="1"/>
  <c r="S375" i="1"/>
  <c r="T375" i="1"/>
  <c r="C305" i="1"/>
  <c r="A376" i="1"/>
  <c r="D376" i="1" s="1"/>
  <c r="F376" i="1" l="1"/>
  <c r="G297" i="1"/>
  <c r="H296" i="1"/>
  <c r="B292" i="1"/>
  <c r="P293" i="1"/>
  <c r="N294" i="1"/>
  <c r="K295" i="1"/>
  <c r="L295" i="1" s="1"/>
  <c r="M295" i="1" s="1"/>
  <c r="J296" i="1"/>
  <c r="O376" i="1"/>
  <c r="Q376" i="1" s="1"/>
  <c r="R376" i="1" s="1"/>
  <c r="E376" i="1"/>
  <c r="A377" i="1"/>
  <c r="I376" i="1"/>
  <c r="C306" i="1"/>
  <c r="T376" i="1"/>
  <c r="S376" i="1"/>
  <c r="A378" i="1" l="1"/>
  <c r="D378" i="1" s="1"/>
  <c r="D377" i="1"/>
  <c r="A379" i="1"/>
  <c r="D379" i="1" s="1"/>
  <c r="O378" i="1"/>
  <c r="E378" i="1"/>
  <c r="F377" i="1"/>
  <c r="G298" i="1"/>
  <c r="H297" i="1"/>
  <c r="B293" i="1"/>
  <c r="P294" i="1"/>
  <c r="N295" i="1"/>
  <c r="K296" i="1"/>
  <c r="L296" i="1" s="1"/>
  <c r="M296" i="1" s="1"/>
  <c r="J297" i="1"/>
  <c r="O377" i="1"/>
  <c r="E377" i="1"/>
  <c r="C307" i="1"/>
  <c r="I377" i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T377" i="1"/>
  <c r="S377" i="1"/>
  <c r="Q378" i="1" l="1"/>
  <c r="R378" i="1" s="1"/>
  <c r="Q377" i="1"/>
  <c r="R377" i="1" s="1"/>
  <c r="T378" i="1"/>
  <c r="T379" i="1" s="1"/>
  <c r="S378" i="1"/>
  <c r="S379" i="1" s="1"/>
  <c r="A380" i="1"/>
  <c r="D380" i="1" s="1"/>
  <c r="O379" i="1"/>
  <c r="E379" i="1"/>
  <c r="F380" i="1" s="1"/>
  <c r="F378" i="1"/>
  <c r="F379" i="1"/>
  <c r="G299" i="1"/>
  <c r="H298" i="1"/>
  <c r="B294" i="1"/>
  <c r="P295" i="1"/>
  <c r="N296" i="1"/>
  <c r="K297" i="1"/>
  <c r="L297" i="1" s="1"/>
  <c r="M297" i="1" s="1"/>
  <c r="J298" i="1"/>
  <c r="C308" i="1"/>
  <c r="T380" i="1" l="1"/>
  <c r="S380" i="1"/>
  <c r="Q379" i="1"/>
  <c r="R379" i="1" s="1"/>
  <c r="O380" i="1"/>
  <c r="A381" i="1"/>
  <c r="D381" i="1" s="1"/>
  <c r="E380" i="1"/>
  <c r="G300" i="1"/>
  <c r="H299" i="1"/>
  <c r="B295" i="1"/>
  <c r="P296" i="1"/>
  <c r="N297" i="1"/>
  <c r="K298" i="1"/>
  <c r="L298" i="1" s="1"/>
  <c r="M298" i="1" s="1"/>
  <c r="J299" i="1"/>
  <c r="C309" i="1"/>
  <c r="F381" i="1" l="1"/>
  <c r="A382" i="1"/>
  <c r="D382" i="1" s="1"/>
  <c r="O381" i="1"/>
  <c r="E381" i="1"/>
  <c r="Q380" i="1"/>
  <c r="R380" i="1" s="1"/>
  <c r="T381" i="1"/>
  <c r="S381" i="1"/>
  <c r="G301" i="1"/>
  <c r="H300" i="1"/>
  <c r="B296" i="1"/>
  <c r="P297" i="1"/>
  <c r="N298" i="1"/>
  <c r="K299" i="1"/>
  <c r="L299" i="1" s="1"/>
  <c r="M299" i="1" s="1"/>
  <c r="J300" i="1"/>
  <c r="C310" i="1"/>
  <c r="O382" i="1" l="1"/>
  <c r="A383" i="1"/>
  <c r="D383" i="1" s="1"/>
  <c r="E382" i="1"/>
  <c r="F383" i="1" s="1"/>
  <c r="S382" i="1"/>
  <c r="Q381" i="1"/>
  <c r="R381" i="1" s="1"/>
  <c r="T382" i="1"/>
  <c r="F382" i="1"/>
  <c r="G302" i="1"/>
  <c r="H301" i="1"/>
  <c r="B297" i="1"/>
  <c r="P298" i="1"/>
  <c r="N299" i="1"/>
  <c r="K300" i="1"/>
  <c r="L300" i="1" s="1"/>
  <c r="M300" i="1" s="1"/>
  <c r="J301" i="1"/>
  <c r="C311" i="1"/>
  <c r="E383" i="1" l="1"/>
  <c r="O383" i="1"/>
  <c r="A384" i="1"/>
  <c r="D384" i="1" s="1"/>
  <c r="T383" i="1"/>
  <c r="S383" i="1"/>
  <c r="Q382" i="1"/>
  <c r="R382" i="1" s="1"/>
  <c r="G303" i="1"/>
  <c r="H302" i="1"/>
  <c r="B298" i="1"/>
  <c r="P299" i="1"/>
  <c r="N300" i="1"/>
  <c r="K301" i="1"/>
  <c r="L301" i="1" s="1"/>
  <c r="M301" i="1" s="1"/>
  <c r="J302" i="1"/>
  <c r="C312" i="1"/>
  <c r="O384" i="1" l="1"/>
  <c r="A385" i="1"/>
  <c r="D385" i="1" s="1"/>
  <c r="E384" i="1"/>
  <c r="F385" i="1" s="1"/>
  <c r="S384" i="1"/>
  <c r="T384" i="1"/>
  <c r="Q383" i="1"/>
  <c r="R383" i="1" s="1"/>
  <c r="F384" i="1"/>
  <c r="G304" i="1"/>
  <c r="H303" i="1"/>
  <c r="B299" i="1"/>
  <c r="P300" i="1"/>
  <c r="N301" i="1"/>
  <c r="K302" i="1"/>
  <c r="L302" i="1" s="1"/>
  <c r="M302" i="1" s="1"/>
  <c r="J303" i="1"/>
  <c r="C313" i="1"/>
  <c r="A386" i="1" l="1"/>
  <c r="D386" i="1" s="1"/>
  <c r="E385" i="1"/>
  <c r="O385" i="1"/>
  <c r="Q384" i="1"/>
  <c r="R384" i="1" s="1"/>
  <c r="T385" i="1"/>
  <c r="S385" i="1"/>
  <c r="G305" i="1"/>
  <c r="H304" i="1"/>
  <c r="B300" i="1"/>
  <c r="P301" i="1"/>
  <c r="N302" i="1"/>
  <c r="K303" i="1"/>
  <c r="L303" i="1" s="1"/>
  <c r="M303" i="1" s="1"/>
  <c r="J304" i="1"/>
  <c r="C314" i="1"/>
  <c r="O386" i="1" l="1"/>
  <c r="E386" i="1"/>
  <c r="F387" i="1" s="1"/>
  <c r="A387" i="1"/>
  <c r="D387" i="1" s="1"/>
  <c r="F386" i="1"/>
  <c r="T386" i="1"/>
  <c r="S386" i="1"/>
  <c r="Q385" i="1"/>
  <c r="R385" i="1" s="1"/>
  <c r="G306" i="1"/>
  <c r="H305" i="1"/>
  <c r="B301" i="1"/>
  <c r="P302" i="1"/>
  <c r="N303" i="1"/>
  <c r="K304" i="1"/>
  <c r="L304" i="1" s="1"/>
  <c r="M304" i="1" s="1"/>
  <c r="J305" i="1"/>
  <c r="C315" i="1"/>
  <c r="A388" i="1" l="1"/>
  <c r="D388" i="1" s="1"/>
  <c r="E387" i="1"/>
  <c r="O387" i="1"/>
  <c r="S387" i="1"/>
  <c r="Q386" i="1"/>
  <c r="R386" i="1" s="1"/>
  <c r="T387" i="1"/>
  <c r="G307" i="1"/>
  <c r="H306" i="1"/>
  <c r="B302" i="1"/>
  <c r="P303" i="1"/>
  <c r="N304" i="1"/>
  <c r="K305" i="1"/>
  <c r="L305" i="1" s="1"/>
  <c r="M305" i="1" s="1"/>
  <c r="J306" i="1"/>
  <c r="C316" i="1"/>
  <c r="Q387" i="1" l="1"/>
  <c r="R387" i="1" s="1"/>
  <c r="T388" i="1"/>
  <c r="S388" i="1"/>
  <c r="F388" i="1"/>
  <c r="A389" i="1"/>
  <c r="D389" i="1" s="1"/>
  <c r="E388" i="1"/>
  <c r="O388" i="1"/>
  <c r="G308" i="1"/>
  <c r="H307" i="1"/>
  <c r="B303" i="1"/>
  <c r="P304" i="1"/>
  <c r="K306" i="1"/>
  <c r="L306" i="1" s="1"/>
  <c r="M306" i="1" s="1"/>
  <c r="J307" i="1"/>
  <c r="N305" i="1"/>
  <c r="C317" i="1"/>
  <c r="Q388" i="1" l="1"/>
  <c r="R388" i="1" s="1"/>
  <c r="S389" i="1"/>
  <c r="T389" i="1"/>
  <c r="A390" i="1"/>
  <c r="D390" i="1" s="1"/>
  <c r="E389" i="1"/>
  <c r="F390" i="1" s="1"/>
  <c r="O389" i="1"/>
  <c r="F389" i="1"/>
  <c r="G309" i="1"/>
  <c r="H308" i="1"/>
  <c r="B304" i="1"/>
  <c r="P305" i="1"/>
  <c r="N306" i="1"/>
  <c r="K307" i="1"/>
  <c r="L307" i="1" s="1"/>
  <c r="M307" i="1" s="1"/>
  <c r="J308" i="1"/>
  <c r="C318" i="1"/>
  <c r="A391" i="1" l="1"/>
  <c r="D391" i="1" s="1"/>
  <c r="O390" i="1"/>
  <c r="E390" i="1"/>
  <c r="F391" i="1" s="1"/>
  <c r="Q389" i="1"/>
  <c r="R389" i="1" s="1"/>
  <c r="T390" i="1"/>
  <c r="S390" i="1"/>
  <c r="G310" i="1"/>
  <c r="H309" i="1"/>
  <c r="B305" i="1"/>
  <c r="P306" i="1"/>
  <c r="N307" i="1"/>
  <c r="K308" i="1"/>
  <c r="L308" i="1" s="1"/>
  <c r="M308" i="1" s="1"/>
  <c r="J309" i="1"/>
  <c r="C319" i="1"/>
  <c r="Q390" i="1" l="1"/>
  <c r="R390" i="1" s="1"/>
  <c r="T391" i="1"/>
  <c r="S391" i="1"/>
  <c r="O391" i="1"/>
  <c r="A392" i="1"/>
  <c r="D392" i="1" s="1"/>
  <c r="E391" i="1"/>
  <c r="F392" i="1" s="1"/>
  <c r="G311" i="1"/>
  <c r="H310" i="1"/>
  <c r="B306" i="1"/>
  <c r="P307" i="1"/>
  <c r="N308" i="1"/>
  <c r="K309" i="1"/>
  <c r="L309" i="1" s="1"/>
  <c r="M309" i="1" s="1"/>
  <c r="J310" i="1"/>
  <c r="C320" i="1"/>
  <c r="Q391" i="1" l="1"/>
  <c r="R391" i="1" s="1"/>
  <c r="S392" i="1"/>
  <c r="T392" i="1"/>
  <c r="E392" i="1"/>
  <c r="F393" i="1" s="1"/>
  <c r="O392" i="1"/>
  <c r="A393" i="1"/>
  <c r="D393" i="1" s="1"/>
  <c r="G312" i="1"/>
  <c r="H311" i="1"/>
  <c r="B307" i="1"/>
  <c r="P308" i="1"/>
  <c r="N309" i="1"/>
  <c r="K310" i="1"/>
  <c r="L310" i="1" s="1"/>
  <c r="M310" i="1" s="1"/>
  <c r="J311" i="1"/>
  <c r="C321" i="1"/>
  <c r="A394" i="1" l="1"/>
  <c r="D394" i="1" s="1"/>
  <c r="E393" i="1"/>
  <c r="F394" i="1" s="1"/>
  <c r="O393" i="1"/>
  <c r="Q392" i="1"/>
  <c r="R392" i="1" s="1"/>
  <c r="S393" i="1"/>
  <c r="T393" i="1"/>
  <c r="G313" i="1"/>
  <c r="H312" i="1"/>
  <c r="B308" i="1"/>
  <c r="P309" i="1"/>
  <c r="N310" i="1"/>
  <c r="K311" i="1"/>
  <c r="L311" i="1" s="1"/>
  <c r="M311" i="1" s="1"/>
  <c r="J312" i="1"/>
  <c r="C322" i="1"/>
  <c r="T394" i="1" l="1"/>
  <c r="S394" i="1"/>
  <c r="Q393" i="1"/>
  <c r="R393" i="1" s="1"/>
  <c r="A395" i="1"/>
  <c r="D395" i="1" s="1"/>
  <c r="E394" i="1"/>
  <c r="F395" i="1" s="1"/>
  <c r="O394" i="1"/>
  <c r="G314" i="1"/>
  <c r="H313" i="1"/>
  <c r="B309" i="1"/>
  <c r="P310" i="1"/>
  <c r="N311" i="1"/>
  <c r="K312" i="1"/>
  <c r="L312" i="1" s="1"/>
  <c r="M312" i="1" s="1"/>
  <c r="J313" i="1"/>
  <c r="C323" i="1"/>
  <c r="O395" i="1" l="1"/>
  <c r="A396" i="1"/>
  <c r="D396" i="1" s="1"/>
  <c r="E395" i="1"/>
  <c r="F396" i="1" s="1"/>
  <c r="Q394" i="1"/>
  <c r="R394" i="1" s="1"/>
  <c r="T395" i="1"/>
  <c r="S395" i="1"/>
  <c r="G315" i="1"/>
  <c r="H314" i="1"/>
  <c r="B310" i="1"/>
  <c r="P311" i="1"/>
  <c r="K313" i="1"/>
  <c r="L313" i="1" s="1"/>
  <c r="M313" i="1" s="1"/>
  <c r="J314" i="1"/>
  <c r="N312" i="1"/>
  <c r="C324" i="1"/>
  <c r="E396" i="1" l="1"/>
  <c r="F397" i="1" s="1"/>
  <c r="A397" i="1"/>
  <c r="D397" i="1" s="1"/>
  <c r="O396" i="1"/>
  <c r="Q395" i="1"/>
  <c r="R395" i="1" s="1"/>
  <c r="S396" i="1"/>
  <c r="T396" i="1"/>
  <c r="G316" i="1"/>
  <c r="H315" i="1"/>
  <c r="B311" i="1"/>
  <c r="P312" i="1"/>
  <c r="N313" i="1"/>
  <c r="K314" i="1"/>
  <c r="L314" i="1" s="1"/>
  <c r="M314" i="1" s="1"/>
  <c r="J315" i="1"/>
  <c r="C325" i="1"/>
  <c r="A398" i="1" l="1"/>
  <c r="D398" i="1" s="1"/>
  <c r="E397" i="1"/>
  <c r="F398" i="1" s="1"/>
  <c r="O397" i="1"/>
  <c r="S397" i="1"/>
  <c r="T397" i="1"/>
  <c r="Q396" i="1"/>
  <c r="R396" i="1" s="1"/>
  <c r="G317" i="1"/>
  <c r="H316" i="1"/>
  <c r="B312" i="1"/>
  <c r="P313" i="1"/>
  <c r="N314" i="1"/>
  <c r="K315" i="1"/>
  <c r="L315" i="1" s="1"/>
  <c r="M315" i="1" s="1"/>
  <c r="J316" i="1"/>
  <c r="C326" i="1"/>
  <c r="T398" i="1" l="1"/>
  <c r="Q397" i="1"/>
  <c r="R397" i="1" s="1"/>
  <c r="S398" i="1"/>
  <c r="O398" i="1"/>
  <c r="A399" i="1"/>
  <c r="D399" i="1" s="1"/>
  <c r="E398" i="1"/>
  <c r="F399" i="1" s="1"/>
  <c r="G318" i="1"/>
  <c r="H317" i="1"/>
  <c r="B313" i="1"/>
  <c r="P314" i="1"/>
  <c r="N315" i="1"/>
  <c r="K316" i="1"/>
  <c r="L316" i="1" s="1"/>
  <c r="M316" i="1" s="1"/>
  <c r="J317" i="1"/>
  <c r="C327" i="1"/>
  <c r="Q398" i="1" l="1"/>
  <c r="R398" i="1" s="1"/>
  <c r="T399" i="1"/>
  <c r="S399" i="1"/>
  <c r="O399" i="1"/>
  <c r="E399" i="1"/>
  <c r="F400" i="1" s="1"/>
  <c r="A400" i="1"/>
  <c r="D400" i="1" s="1"/>
  <c r="G319" i="1"/>
  <c r="H318" i="1"/>
  <c r="B314" i="1"/>
  <c r="P315" i="1"/>
  <c r="N316" i="1"/>
  <c r="K317" i="1"/>
  <c r="L317" i="1" s="1"/>
  <c r="M317" i="1" s="1"/>
  <c r="J318" i="1"/>
  <c r="C328" i="1"/>
  <c r="T400" i="1" l="1"/>
  <c r="Q399" i="1"/>
  <c r="R399" i="1" s="1"/>
  <c r="S400" i="1"/>
  <c r="O400" i="1"/>
  <c r="E400" i="1"/>
  <c r="F401" i="1" s="1"/>
  <c r="A401" i="1"/>
  <c r="D401" i="1" s="1"/>
  <c r="G320" i="1"/>
  <c r="H319" i="1"/>
  <c r="B315" i="1"/>
  <c r="P316" i="1"/>
  <c r="N317" i="1"/>
  <c r="K318" i="1"/>
  <c r="L318" i="1" s="1"/>
  <c r="M318" i="1" s="1"/>
  <c r="J319" i="1"/>
  <c r="C329" i="1"/>
  <c r="O401" i="1" l="1"/>
  <c r="A402" i="1"/>
  <c r="D402" i="1" s="1"/>
  <c r="E401" i="1"/>
  <c r="F402" i="1" s="1"/>
  <c r="Q400" i="1"/>
  <c r="R400" i="1" s="1"/>
  <c r="T401" i="1"/>
  <c r="S401" i="1"/>
  <c r="G321" i="1"/>
  <c r="H320" i="1"/>
  <c r="B316" i="1"/>
  <c r="P317" i="1"/>
  <c r="N318" i="1"/>
  <c r="K319" i="1"/>
  <c r="L319" i="1" s="1"/>
  <c r="M319" i="1" s="1"/>
  <c r="J320" i="1"/>
  <c r="C330" i="1"/>
  <c r="A403" i="1" l="1"/>
  <c r="D403" i="1" s="1"/>
  <c r="E402" i="1"/>
  <c r="F403" i="1" s="1"/>
  <c r="O402" i="1"/>
  <c r="Q401" i="1"/>
  <c r="R401" i="1" s="1"/>
  <c r="S402" i="1"/>
  <c r="T402" i="1"/>
  <c r="G322" i="1"/>
  <c r="H321" i="1"/>
  <c r="B317" i="1"/>
  <c r="P318" i="1"/>
  <c r="N319" i="1"/>
  <c r="K320" i="1"/>
  <c r="L320" i="1" s="1"/>
  <c r="M320" i="1" s="1"/>
  <c r="J321" i="1"/>
  <c r="C331" i="1"/>
  <c r="O403" i="1" l="1"/>
  <c r="E403" i="1"/>
  <c r="F404" i="1" s="1"/>
  <c r="A404" i="1"/>
  <c r="D404" i="1" s="1"/>
  <c r="Q402" i="1"/>
  <c r="R402" i="1" s="1"/>
  <c r="S403" i="1"/>
  <c r="T403" i="1"/>
  <c r="G323" i="1"/>
  <c r="H322" i="1"/>
  <c r="B318" i="1"/>
  <c r="P319" i="1"/>
  <c r="N320" i="1"/>
  <c r="K321" i="1"/>
  <c r="L321" i="1" s="1"/>
  <c r="M321" i="1" s="1"/>
  <c r="J322" i="1"/>
  <c r="C332" i="1"/>
  <c r="A405" i="1" l="1"/>
  <c r="D405" i="1" s="1"/>
  <c r="O404" i="1"/>
  <c r="E404" i="1"/>
  <c r="F405" i="1" s="1"/>
  <c r="S404" i="1"/>
  <c r="Q403" i="1"/>
  <c r="R403" i="1" s="1"/>
  <c r="T404" i="1"/>
  <c r="G324" i="1"/>
  <c r="H323" i="1"/>
  <c r="B319" i="1"/>
  <c r="P320" i="1"/>
  <c r="N321" i="1"/>
  <c r="K322" i="1"/>
  <c r="L322" i="1" s="1"/>
  <c r="M322" i="1" s="1"/>
  <c r="J323" i="1"/>
  <c r="C333" i="1"/>
  <c r="T405" i="1" l="1"/>
  <c r="S405" i="1"/>
  <c r="Q404" i="1"/>
  <c r="R404" i="1" s="1"/>
  <c r="O405" i="1"/>
  <c r="E405" i="1"/>
  <c r="F406" i="1" s="1"/>
  <c r="A406" i="1"/>
  <c r="D406" i="1" s="1"/>
  <c r="G325" i="1"/>
  <c r="H324" i="1"/>
  <c r="B320" i="1"/>
  <c r="P321" i="1"/>
  <c r="N322" i="1"/>
  <c r="K323" i="1"/>
  <c r="L323" i="1" s="1"/>
  <c r="M323" i="1" s="1"/>
  <c r="J324" i="1"/>
  <c r="C334" i="1"/>
  <c r="Q405" i="1" l="1"/>
  <c r="R405" i="1" s="1"/>
  <c r="T406" i="1"/>
  <c r="S406" i="1"/>
  <c r="A407" i="1"/>
  <c r="D407" i="1" s="1"/>
  <c r="O406" i="1"/>
  <c r="E406" i="1"/>
  <c r="F407" i="1" s="1"/>
  <c r="G326" i="1"/>
  <c r="H325" i="1"/>
  <c r="B321" i="1"/>
  <c r="P322" i="1"/>
  <c r="N323" i="1"/>
  <c r="K324" i="1"/>
  <c r="L324" i="1" s="1"/>
  <c r="M324" i="1" s="1"/>
  <c r="J325" i="1"/>
  <c r="C335" i="1"/>
  <c r="O407" i="1" l="1"/>
  <c r="A408" i="1"/>
  <c r="D408" i="1" s="1"/>
  <c r="E407" i="1"/>
  <c r="F408" i="1" s="1"/>
  <c r="T407" i="1"/>
  <c r="S407" i="1"/>
  <c r="Q406" i="1"/>
  <c r="R406" i="1" s="1"/>
  <c r="G327" i="1"/>
  <c r="H326" i="1"/>
  <c r="B322" i="1"/>
  <c r="P323" i="1"/>
  <c r="N324" i="1"/>
  <c r="K325" i="1"/>
  <c r="L325" i="1" s="1"/>
  <c r="M325" i="1" s="1"/>
  <c r="J326" i="1"/>
  <c r="C336" i="1"/>
  <c r="O408" i="1" l="1"/>
  <c r="A409" i="1"/>
  <c r="D409" i="1" s="1"/>
  <c r="E408" i="1"/>
  <c r="F409" i="1" s="1"/>
  <c r="Q407" i="1"/>
  <c r="R407" i="1" s="1"/>
  <c r="T408" i="1"/>
  <c r="S408" i="1"/>
  <c r="G328" i="1"/>
  <c r="H327" i="1"/>
  <c r="B323" i="1"/>
  <c r="P324" i="1"/>
  <c r="N325" i="1"/>
  <c r="K326" i="1"/>
  <c r="L326" i="1" s="1"/>
  <c r="M326" i="1" s="1"/>
  <c r="J327" i="1"/>
  <c r="C337" i="1"/>
  <c r="O409" i="1" l="1"/>
  <c r="E409" i="1"/>
  <c r="F410" i="1" s="1"/>
  <c r="A410" i="1"/>
  <c r="D410" i="1" s="1"/>
  <c r="Q408" i="1"/>
  <c r="R408" i="1" s="1"/>
  <c r="T409" i="1"/>
  <c r="S409" i="1"/>
  <c r="G329" i="1"/>
  <c r="H328" i="1"/>
  <c r="B324" i="1"/>
  <c r="P325" i="1"/>
  <c r="N326" i="1"/>
  <c r="K327" i="1"/>
  <c r="L327" i="1" s="1"/>
  <c r="M327" i="1" s="1"/>
  <c r="J328" i="1"/>
  <c r="C338" i="1"/>
  <c r="A411" i="1" l="1"/>
  <c r="D411" i="1" s="1"/>
  <c r="E410" i="1"/>
  <c r="F411" i="1" s="1"/>
  <c r="O410" i="1"/>
  <c r="S410" i="1"/>
  <c r="Q409" i="1"/>
  <c r="R409" i="1" s="1"/>
  <c r="T410" i="1"/>
  <c r="G330" i="1"/>
  <c r="H329" i="1"/>
  <c r="B325" i="1"/>
  <c r="P326" i="1"/>
  <c r="N327" i="1"/>
  <c r="K328" i="1"/>
  <c r="L328" i="1" s="1"/>
  <c r="M328" i="1" s="1"/>
  <c r="J329" i="1"/>
  <c r="C339" i="1"/>
  <c r="T411" i="1" l="1"/>
  <c r="S411" i="1"/>
  <c r="Q410" i="1"/>
  <c r="R410" i="1" s="1"/>
  <c r="O411" i="1"/>
  <c r="E411" i="1"/>
  <c r="F412" i="1" s="1"/>
  <c r="A412" i="1"/>
  <c r="D412" i="1" s="1"/>
  <c r="G331" i="1"/>
  <c r="H330" i="1"/>
  <c r="B326" i="1"/>
  <c r="P327" i="1"/>
  <c r="N328" i="1"/>
  <c r="K329" i="1"/>
  <c r="L329" i="1" s="1"/>
  <c r="M329" i="1" s="1"/>
  <c r="J330" i="1"/>
  <c r="C340" i="1"/>
  <c r="A413" i="1" l="1"/>
  <c r="D413" i="1" s="1"/>
  <c r="E412" i="1"/>
  <c r="F413" i="1" s="1"/>
  <c r="O412" i="1"/>
  <c r="Q411" i="1"/>
  <c r="R411" i="1" s="1"/>
  <c r="T412" i="1"/>
  <c r="S412" i="1"/>
  <c r="G332" i="1"/>
  <c r="H331" i="1"/>
  <c r="B327" i="1"/>
  <c r="P328" i="1"/>
  <c r="N329" i="1"/>
  <c r="K330" i="1"/>
  <c r="L330" i="1" s="1"/>
  <c r="M330" i="1" s="1"/>
  <c r="J331" i="1"/>
  <c r="C341" i="1"/>
  <c r="T413" i="1" l="1"/>
  <c r="S413" i="1"/>
  <c r="Q412" i="1"/>
  <c r="R412" i="1" s="1"/>
  <c r="E413" i="1"/>
  <c r="F414" i="1" s="1"/>
  <c r="A414" i="1"/>
  <c r="D414" i="1" s="1"/>
  <c r="O413" i="1"/>
  <c r="G333" i="1"/>
  <c r="H332" i="1"/>
  <c r="B328" i="1"/>
  <c r="P329" i="1"/>
  <c r="N330" i="1"/>
  <c r="K331" i="1"/>
  <c r="L331" i="1" s="1"/>
  <c r="M331" i="1" s="1"/>
  <c r="J332" i="1"/>
  <c r="C342" i="1"/>
  <c r="E414" i="1" l="1"/>
  <c r="F415" i="1" s="1"/>
  <c r="O414" i="1"/>
  <c r="A415" i="1"/>
  <c r="D415" i="1" s="1"/>
  <c r="Q413" i="1"/>
  <c r="R413" i="1" s="1"/>
  <c r="T414" i="1"/>
  <c r="S414" i="1"/>
  <c r="G334" i="1"/>
  <c r="H333" i="1"/>
  <c r="B329" i="1"/>
  <c r="P330" i="1"/>
  <c r="N331" i="1"/>
  <c r="K332" i="1"/>
  <c r="L332" i="1" s="1"/>
  <c r="M332" i="1" s="1"/>
  <c r="J333" i="1"/>
  <c r="C343" i="1"/>
  <c r="O415" i="1" l="1"/>
  <c r="A416" i="1"/>
  <c r="D416" i="1" s="1"/>
  <c r="E415" i="1"/>
  <c r="F416" i="1" s="1"/>
  <c r="Q414" i="1"/>
  <c r="R414" i="1" s="1"/>
  <c r="T415" i="1"/>
  <c r="S415" i="1"/>
  <c r="G335" i="1"/>
  <c r="H334" i="1"/>
  <c r="B330" i="1"/>
  <c r="P331" i="1"/>
  <c r="N332" i="1"/>
  <c r="K333" i="1"/>
  <c r="L333" i="1" s="1"/>
  <c r="M333" i="1" s="1"/>
  <c r="J334" i="1"/>
  <c r="C344" i="1"/>
  <c r="A417" i="1" l="1"/>
  <c r="D417" i="1" s="1"/>
  <c r="E416" i="1"/>
  <c r="F417" i="1" s="1"/>
  <c r="O416" i="1"/>
  <c r="Q415" i="1"/>
  <c r="R415" i="1" s="1"/>
  <c r="S416" i="1"/>
  <c r="T416" i="1"/>
  <c r="G336" i="1"/>
  <c r="H335" i="1"/>
  <c r="B331" i="1"/>
  <c r="P332" i="1"/>
  <c r="N333" i="1"/>
  <c r="K334" i="1"/>
  <c r="L334" i="1" s="1"/>
  <c r="M334" i="1" s="1"/>
  <c r="J335" i="1"/>
  <c r="C345" i="1"/>
  <c r="Q416" i="1" l="1"/>
  <c r="R416" i="1" s="1"/>
  <c r="T417" i="1"/>
  <c r="S417" i="1"/>
  <c r="O417" i="1"/>
  <c r="E417" i="1"/>
  <c r="F418" i="1" s="1"/>
  <c r="A418" i="1"/>
  <c r="D418" i="1" s="1"/>
  <c r="G337" i="1"/>
  <c r="H336" i="1"/>
  <c r="B332" i="1"/>
  <c r="P333" i="1"/>
  <c r="N334" i="1"/>
  <c r="K335" i="1"/>
  <c r="L335" i="1" s="1"/>
  <c r="M335" i="1" s="1"/>
  <c r="J336" i="1"/>
  <c r="C346" i="1"/>
  <c r="A419" i="1" l="1"/>
  <c r="D419" i="1" s="1"/>
  <c r="O418" i="1"/>
  <c r="E418" i="1"/>
  <c r="F419" i="1" s="1"/>
  <c r="S418" i="1"/>
  <c r="T418" i="1"/>
  <c r="Q417" i="1"/>
  <c r="R417" i="1" s="1"/>
  <c r="G338" i="1"/>
  <c r="H337" i="1"/>
  <c r="B333" i="1"/>
  <c r="P334" i="1"/>
  <c r="N335" i="1"/>
  <c r="K336" i="1"/>
  <c r="L336" i="1" s="1"/>
  <c r="M336" i="1" s="1"/>
  <c r="J337" i="1"/>
  <c r="C347" i="1"/>
  <c r="Q418" i="1" l="1"/>
  <c r="R418" i="1" s="1"/>
  <c r="T419" i="1"/>
  <c r="S419" i="1"/>
  <c r="A420" i="1"/>
  <c r="D420" i="1" s="1"/>
  <c r="O419" i="1"/>
  <c r="E419" i="1"/>
  <c r="F420" i="1" s="1"/>
  <c r="G339" i="1"/>
  <c r="H338" i="1"/>
  <c r="B334" i="1"/>
  <c r="P335" i="1"/>
  <c r="N336" i="1"/>
  <c r="K337" i="1"/>
  <c r="L337" i="1" s="1"/>
  <c r="M337" i="1" s="1"/>
  <c r="J338" i="1"/>
  <c r="C348" i="1"/>
  <c r="A421" i="1" l="1"/>
  <c r="D421" i="1" s="1"/>
  <c r="O420" i="1"/>
  <c r="E420" i="1"/>
  <c r="F421" i="1" s="1"/>
  <c r="Q419" i="1"/>
  <c r="R419" i="1" s="1"/>
  <c r="S420" i="1"/>
  <c r="T420" i="1"/>
  <c r="G340" i="1"/>
  <c r="H339" i="1"/>
  <c r="B335" i="1"/>
  <c r="P336" i="1"/>
  <c r="B336" i="1" s="1"/>
  <c r="N337" i="1"/>
  <c r="K338" i="1"/>
  <c r="L338" i="1" s="1"/>
  <c r="M338" i="1" s="1"/>
  <c r="J339" i="1"/>
  <c r="C349" i="1"/>
  <c r="T421" i="1" l="1"/>
  <c r="S421" i="1"/>
  <c r="Q420" i="1"/>
  <c r="R420" i="1" s="1"/>
  <c r="O421" i="1"/>
  <c r="E421" i="1"/>
  <c r="F422" i="1" s="1"/>
  <c r="A422" i="1"/>
  <c r="D422" i="1" s="1"/>
  <c r="G341" i="1"/>
  <c r="H340" i="1"/>
  <c r="P337" i="1"/>
  <c r="B337" i="1" s="1"/>
  <c r="N338" i="1"/>
  <c r="K339" i="1"/>
  <c r="L339" i="1" s="1"/>
  <c r="M339" i="1" s="1"/>
  <c r="J340" i="1"/>
  <c r="C350" i="1"/>
  <c r="T422" i="1" l="1"/>
  <c r="S422" i="1"/>
  <c r="Q421" i="1"/>
  <c r="R421" i="1" s="1"/>
  <c r="A423" i="1"/>
  <c r="D423" i="1" s="1"/>
  <c r="O422" i="1"/>
  <c r="E422" i="1"/>
  <c r="F423" i="1" s="1"/>
  <c r="G342" i="1"/>
  <c r="H341" i="1"/>
  <c r="P338" i="1"/>
  <c r="B338" i="1" s="1"/>
  <c r="N339" i="1"/>
  <c r="K340" i="1"/>
  <c r="L340" i="1" s="1"/>
  <c r="M340" i="1" s="1"/>
  <c r="J341" i="1"/>
  <c r="C351" i="1"/>
  <c r="E423" i="1" l="1"/>
  <c r="F424" i="1" s="1"/>
  <c r="O423" i="1"/>
  <c r="A424" i="1"/>
  <c r="D424" i="1" s="1"/>
  <c r="T423" i="1"/>
  <c r="S423" i="1"/>
  <c r="Q422" i="1"/>
  <c r="R422" i="1" s="1"/>
  <c r="G343" i="1"/>
  <c r="H342" i="1"/>
  <c r="P339" i="1"/>
  <c r="B339" i="1" s="1"/>
  <c r="N340" i="1"/>
  <c r="K341" i="1"/>
  <c r="L341" i="1" s="1"/>
  <c r="M341" i="1" s="1"/>
  <c r="J342" i="1"/>
  <c r="C352" i="1"/>
  <c r="E424" i="1" l="1"/>
  <c r="F425" i="1" s="1"/>
  <c r="O424" i="1"/>
  <c r="A425" i="1"/>
  <c r="D425" i="1" s="1"/>
  <c r="Q423" i="1"/>
  <c r="R423" i="1" s="1"/>
  <c r="T424" i="1"/>
  <c r="S424" i="1"/>
  <c r="G344" i="1"/>
  <c r="H343" i="1"/>
  <c r="P340" i="1"/>
  <c r="B340" i="1" s="1"/>
  <c r="N341" i="1"/>
  <c r="K342" i="1"/>
  <c r="L342" i="1" s="1"/>
  <c r="M342" i="1" s="1"/>
  <c r="J343" i="1"/>
  <c r="C353" i="1"/>
  <c r="A426" i="1" l="1"/>
  <c r="D426" i="1" s="1"/>
  <c r="O425" i="1"/>
  <c r="E425" i="1"/>
  <c r="F426" i="1" s="1"/>
  <c r="T425" i="1"/>
  <c r="Q424" i="1"/>
  <c r="R424" i="1" s="1"/>
  <c r="S425" i="1"/>
  <c r="G345" i="1"/>
  <c r="H344" i="1"/>
  <c r="P341" i="1"/>
  <c r="B341" i="1" s="1"/>
  <c r="N342" i="1"/>
  <c r="K343" i="1"/>
  <c r="L343" i="1" s="1"/>
  <c r="M343" i="1" s="1"/>
  <c r="J344" i="1"/>
  <c r="C354" i="1"/>
  <c r="T426" i="1" l="1"/>
  <c r="S426" i="1"/>
  <c r="Q425" i="1"/>
  <c r="R425" i="1" s="1"/>
  <c r="O426" i="1"/>
  <c r="A427" i="1"/>
  <c r="D427" i="1" s="1"/>
  <c r="E426" i="1"/>
  <c r="F427" i="1" s="1"/>
  <c r="G346" i="1"/>
  <c r="H345" i="1"/>
  <c r="P342" i="1"/>
  <c r="B342" i="1" s="1"/>
  <c r="N343" i="1"/>
  <c r="K344" i="1"/>
  <c r="L344" i="1" s="1"/>
  <c r="M344" i="1" s="1"/>
  <c r="J345" i="1"/>
  <c r="C355" i="1"/>
  <c r="T427" i="1" l="1"/>
  <c r="Q426" i="1"/>
  <c r="R426" i="1" s="1"/>
  <c r="S427" i="1"/>
  <c r="O427" i="1"/>
  <c r="E427" i="1"/>
  <c r="F428" i="1" s="1"/>
  <c r="A428" i="1"/>
  <c r="D428" i="1" s="1"/>
  <c r="G347" i="1"/>
  <c r="H346" i="1"/>
  <c r="P343" i="1"/>
  <c r="B343" i="1" s="1"/>
  <c r="N344" i="1"/>
  <c r="K345" i="1"/>
  <c r="L345" i="1" s="1"/>
  <c r="M345" i="1" s="1"/>
  <c r="J346" i="1"/>
  <c r="C356" i="1"/>
  <c r="Q427" i="1" l="1"/>
  <c r="R427" i="1" s="1"/>
  <c r="T428" i="1"/>
  <c r="S428" i="1"/>
  <c r="A429" i="1"/>
  <c r="D429" i="1" s="1"/>
  <c r="O428" i="1"/>
  <c r="E428" i="1"/>
  <c r="F429" i="1" s="1"/>
  <c r="G348" i="1"/>
  <c r="H347" i="1"/>
  <c r="P344" i="1"/>
  <c r="B344" i="1" s="1"/>
  <c r="N345" i="1"/>
  <c r="K346" i="1"/>
  <c r="L346" i="1" s="1"/>
  <c r="M346" i="1" s="1"/>
  <c r="J347" i="1"/>
  <c r="C357" i="1"/>
  <c r="O429" i="1" l="1"/>
  <c r="E429" i="1"/>
  <c r="F430" i="1" s="1"/>
  <c r="A430" i="1"/>
  <c r="D430" i="1" s="1"/>
  <c r="T429" i="1"/>
  <c r="S429" i="1"/>
  <c r="Q428" i="1"/>
  <c r="R428" i="1" s="1"/>
  <c r="G349" i="1"/>
  <c r="H348" i="1"/>
  <c r="P345" i="1"/>
  <c r="B345" i="1" s="1"/>
  <c r="N346" i="1"/>
  <c r="K347" i="1"/>
  <c r="L347" i="1" s="1"/>
  <c r="M347" i="1" s="1"/>
  <c r="J348" i="1"/>
  <c r="C358" i="1"/>
  <c r="A431" i="1" l="1"/>
  <c r="D431" i="1" s="1"/>
  <c r="O430" i="1"/>
  <c r="E430" i="1"/>
  <c r="F431" i="1" s="1"/>
  <c r="T430" i="1"/>
  <c r="Q429" i="1"/>
  <c r="R429" i="1" s="1"/>
  <c r="S430" i="1"/>
  <c r="G350" i="1"/>
  <c r="H349" i="1"/>
  <c r="P346" i="1"/>
  <c r="B346" i="1" s="1"/>
  <c r="N347" i="1"/>
  <c r="K348" i="1"/>
  <c r="L348" i="1" s="1"/>
  <c r="M348" i="1" s="1"/>
  <c r="J349" i="1"/>
  <c r="C359" i="1"/>
  <c r="T431" i="1" l="1"/>
  <c r="S431" i="1"/>
  <c r="Q430" i="1"/>
  <c r="R430" i="1" s="1"/>
  <c r="O431" i="1"/>
  <c r="E431" i="1"/>
  <c r="F432" i="1" s="1"/>
  <c r="A432" i="1"/>
  <c r="D432" i="1" s="1"/>
  <c r="G351" i="1"/>
  <c r="H350" i="1"/>
  <c r="P347" i="1"/>
  <c r="B347" i="1" s="1"/>
  <c r="N348" i="1"/>
  <c r="K349" i="1"/>
  <c r="L349" i="1" s="1"/>
  <c r="M349" i="1" s="1"/>
  <c r="J350" i="1"/>
  <c r="C360" i="1"/>
  <c r="A433" i="1" l="1"/>
  <c r="D433" i="1" s="1"/>
  <c r="O432" i="1"/>
  <c r="E432" i="1"/>
  <c r="F433" i="1" s="1"/>
  <c r="Q431" i="1"/>
  <c r="R431" i="1" s="1"/>
  <c r="S432" i="1"/>
  <c r="T432" i="1"/>
  <c r="G352" i="1"/>
  <c r="H351" i="1"/>
  <c r="P348" i="1"/>
  <c r="B348" i="1" s="1"/>
  <c r="N349" i="1"/>
  <c r="K350" i="1"/>
  <c r="L350" i="1" s="1"/>
  <c r="M350" i="1" s="1"/>
  <c r="J351" i="1"/>
  <c r="C361" i="1"/>
  <c r="Q432" i="1" l="1"/>
  <c r="R432" i="1" s="1"/>
  <c r="T433" i="1"/>
  <c r="S433" i="1"/>
  <c r="O433" i="1"/>
  <c r="E433" i="1"/>
  <c r="F434" i="1" s="1"/>
  <c r="A434" i="1"/>
  <c r="D434" i="1" s="1"/>
  <c r="G353" i="1"/>
  <c r="H352" i="1"/>
  <c r="P349" i="1"/>
  <c r="B349" i="1" s="1"/>
  <c r="N350" i="1"/>
  <c r="K351" i="1"/>
  <c r="L351" i="1" s="1"/>
  <c r="M351" i="1" s="1"/>
  <c r="J352" i="1"/>
  <c r="C362" i="1"/>
  <c r="Q433" i="1" l="1"/>
  <c r="R433" i="1" s="1"/>
  <c r="T434" i="1"/>
  <c r="S434" i="1"/>
  <c r="A435" i="1"/>
  <c r="D435" i="1" s="1"/>
  <c r="E434" i="1"/>
  <c r="F435" i="1" s="1"/>
  <c r="O434" i="1"/>
  <c r="G354" i="1"/>
  <c r="H353" i="1"/>
  <c r="P350" i="1"/>
  <c r="B350" i="1" s="1"/>
  <c r="N351" i="1"/>
  <c r="K352" i="1"/>
  <c r="L352" i="1" s="1"/>
  <c r="M352" i="1" s="1"/>
  <c r="J353" i="1"/>
  <c r="C363" i="1"/>
  <c r="T435" i="1" l="1"/>
  <c r="S435" i="1"/>
  <c r="Q434" i="1"/>
  <c r="R434" i="1" s="1"/>
  <c r="O435" i="1"/>
  <c r="E435" i="1"/>
  <c r="F436" i="1" s="1"/>
  <c r="A436" i="1"/>
  <c r="D436" i="1" s="1"/>
  <c r="G355" i="1"/>
  <c r="H354" i="1"/>
  <c r="P351" i="1"/>
  <c r="B351" i="1" s="1"/>
  <c r="N352" i="1"/>
  <c r="K353" i="1"/>
  <c r="L353" i="1" s="1"/>
  <c r="M353" i="1" s="1"/>
  <c r="J354" i="1"/>
  <c r="C364" i="1"/>
  <c r="Q435" i="1" l="1"/>
  <c r="R435" i="1" s="1"/>
  <c r="S436" i="1"/>
  <c r="T436" i="1"/>
  <c r="A437" i="1"/>
  <c r="D437" i="1" s="1"/>
  <c r="O436" i="1"/>
  <c r="E436" i="1"/>
  <c r="F437" i="1" s="1"/>
  <c r="G356" i="1"/>
  <c r="H355" i="1"/>
  <c r="P352" i="1"/>
  <c r="B352" i="1" s="1"/>
  <c r="K354" i="1"/>
  <c r="L354" i="1" s="1"/>
  <c r="M354" i="1" s="1"/>
  <c r="J355" i="1"/>
  <c r="N353" i="1"/>
  <c r="C365" i="1"/>
  <c r="E437" i="1" l="1"/>
  <c r="F438" i="1" s="1"/>
  <c r="A438" i="1"/>
  <c r="D438" i="1" s="1"/>
  <c r="O437" i="1"/>
  <c r="Q436" i="1"/>
  <c r="R436" i="1" s="1"/>
  <c r="T437" i="1"/>
  <c r="S437" i="1"/>
  <c r="G357" i="1"/>
  <c r="H356" i="1"/>
  <c r="P353" i="1"/>
  <c r="B353" i="1" s="1"/>
  <c r="N354" i="1"/>
  <c r="K355" i="1"/>
  <c r="L355" i="1" s="1"/>
  <c r="M355" i="1" s="1"/>
  <c r="J356" i="1"/>
  <c r="C366" i="1"/>
  <c r="S438" i="1" l="1"/>
  <c r="Q437" i="1"/>
  <c r="R437" i="1" s="1"/>
  <c r="T438" i="1"/>
  <c r="A439" i="1"/>
  <c r="D439" i="1" s="1"/>
  <c r="O438" i="1"/>
  <c r="E438" i="1"/>
  <c r="F439" i="1" s="1"/>
  <c r="G358" i="1"/>
  <c r="H357" i="1"/>
  <c r="P354" i="1"/>
  <c r="B354" i="1" s="1"/>
  <c r="N355" i="1"/>
  <c r="K356" i="1"/>
  <c r="L356" i="1" s="1"/>
  <c r="M356" i="1" s="1"/>
  <c r="J357" i="1"/>
  <c r="C367" i="1"/>
  <c r="T439" i="1" l="1"/>
  <c r="S439" i="1"/>
  <c r="Q438" i="1"/>
  <c r="R438" i="1" s="1"/>
  <c r="O439" i="1"/>
  <c r="A440" i="1"/>
  <c r="D440" i="1" s="1"/>
  <c r="E439" i="1"/>
  <c r="F440" i="1" s="1"/>
  <c r="G359" i="1"/>
  <c r="H358" i="1"/>
  <c r="P355" i="1"/>
  <c r="B355" i="1" s="1"/>
  <c r="N356" i="1"/>
  <c r="K357" i="1"/>
  <c r="L357" i="1" s="1"/>
  <c r="M357" i="1" s="1"/>
  <c r="J358" i="1"/>
  <c r="C368" i="1"/>
  <c r="A441" i="1" l="1"/>
  <c r="D441" i="1" s="1"/>
  <c r="O440" i="1"/>
  <c r="E440" i="1"/>
  <c r="F441" i="1" s="1"/>
  <c r="S440" i="1"/>
  <c r="Q439" i="1"/>
  <c r="R439" i="1" s="1"/>
  <c r="T440" i="1"/>
  <c r="G360" i="1"/>
  <c r="H359" i="1"/>
  <c r="P356" i="1"/>
  <c r="B356" i="1" s="1"/>
  <c r="N357" i="1"/>
  <c r="K358" i="1"/>
  <c r="L358" i="1" s="1"/>
  <c r="M358" i="1" s="1"/>
  <c r="J359" i="1"/>
  <c r="C369" i="1"/>
  <c r="T441" i="1" l="1"/>
  <c r="S441" i="1"/>
  <c r="Q440" i="1"/>
  <c r="R440" i="1" s="1"/>
  <c r="E441" i="1"/>
  <c r="F442" i="1" s="1"/>
  <c r="A442" i="1"/>
  <c r="D442" i="1" s="1"/>
  <c r="O441" i="1"/>
  <c r="G361" i="1"/>
  <c r="H360" i="1"/>
  <c r="P357" i="1"/>
  <c r="B357" i="1" s="1"/>
  <c r="N358" i="1"/>
  <c r="K359" i="1"/>
  <c r="L359" i="1" s="1"/>
  <c r="M359" i="1" s="1"/>
  <c r="J360" i="1"/>
  <c r="C370" i="1"/>
  <c r="A443" i="1" l="1"/>
  <c r="D443" i="1" s="1"/>
  <c r="O442" i="1"/>
  <c r="E442" i="1"/>
  <c r="F443" i="1" s="1"/>
  <c r="S442" i="1"/>
  <c r="T442" i="1"/>
  <c r="Q441" i="1"/>
  <c r="R441" i="1" s="1"/>
  <c r="G362" i="1"/>
  <c r="H361" i="1"/>
  <c r="P358" i="1"/>
  <c r="B358" i="1" s="1"/>
  <c r="N359" i="1"/>
  <c r="K360" i="1"/>
  <c r="L360" i="1" s="1"/>
  <c r="M360" i="1" s="1"/>
  <c r="J361" i="1"/>
  <c r="C371" i="1"/>
  <c r="Q442" i="1" l="1"/>
  <c r="R442" i="1" s="1"/>
  <c r="T443" i="1"/>
  <c r="S443" i="1"/>
  <c r="O443" i="1"/>
  <c r="E443" i="1"/>
  <c r="F444" i="1" s="1"/>
  <c r="A444" i="1"/>
  <c r="D444" i="1" s="1"/>
  <c r="G363" i="1"/>
  <c r="H362" i="1"/>
  <c r="P359" i="1"/>
  <c r="B359" i="1" s="1"/>
  <c r="N360" i="1"/>
  <c r="K361" i="1"/>
  <c r="L361" i="1" s="1"/>
  <c r="M361" i="1" s="1"/>
  <c r="J362" i="1"/>
  <c r="C372" i="1"/>
  <c r="Q443" i="1" l="1"/>
  <c r="R443" i="1" s="1"/>
  <c r="T444" i="1"/>
  <c r="S444" i="1"/>
  <c r="A445" i="1"/>
  <c r="D445" i="1" s="1"/>
  <c r="O444" i="1"/>
  <c r="E444" i="1"/>
  <c r="F445" i="1" s="1"/>
  <c r="G364" i="1"/>
  <c r="H363" i="1"/>
  <c r="P360" i="1"/>
  <c r="B360" i="1" s="1"/>
  <c r="N361" i="1"/>
  <c r="K362" i="1"/>
  <c r="L362" i="1" s="1"/>
  <c r="M362" i="1" s="1"/>
  <c r="J363" i="1"/>
  <c r="C373" i="1"/>
  <c r="O445" i="1" l="1"/>
  <c r="A446" i="1"/>
  <c r="D446" i="1" s="1"/>
  <c r="E445" i="1"/>
  <c r="F446" i="1" s="1"/>
  <c r="T445" i="1"/>
  <c r="S445" i="1"/>
  <c r="Q444" i="1"/>
  <c r="R444" i="1" s="1"/>
  <c r="G365" i="1"/>
  <c r="H364" i="1"/>
  <c r="P361" i="1"/>
  <c r="B361" i="1" s="1"/>
  <c r="N362" i="1"/>
  <c r="K363" i="1"/>
  <c r="L363" i="1" s="1"/>
  <c r="M363" i="1" s="1"/>
  <c r="J364" i="1"/>
  <c r="C374" i="1"/>
  <c r="E446" i="1" l="1"/>
  <c r="F447" i="1" s="1"/>
  <c r="A447" i="1"/>
  <c r="D447" i="1" s="1"/>
  <c r="O446" i="1"/>
  <c r="Q445" i="1"/>
  <c r="R445" i="1" s="1"/>
  <c r="T446" i="1"/>
  <c r="S446" i="1"/>
  <c r="G366" i="1"/>
  <c r="H365" i="1"/>
  <c r="P362" i="1"/>
  <c r="B362" i="1" s="1"/>
  <c r="N363" i="1"/>
  <c r="K364" i="1"/>
  <c r="L364" i="1" s="1"/>
  <c r="M364" i="1" s="1"/>
  <c r="J365" i="1"/>
  <c r="C375" i="1"/>
  <c r="Q446" i="1" l="1"/>
  <c r="R446" i="1" s="1"/>
  <c r="T447" i="1"/>
  <c r="S447" i="1"/>
  <c r="O447" i="1"/>
  <c r="E447" i="1"/>
  <c r="F448" i="1" s="1"/>
  <c r="A448" i="1"/>
  <c r="D448" i="1" s="1"/>
  <c r="G367" i="1"/>
  <c r="H366" i="1"/>
  <c r="P363" i="1"/>
  <c r="B363" i="1" s="1"/>
  <c r="N364" i="1"/>
  <c r="K365" i="1"/>
  <c r="L365" i="1" s="1"/>
  <c r="M365" i="1" s="1"/>
  <c r="J366" i="1"/>
  <c r="C376" i="1"/>
  <c r="E448" i="1" l="1"/>
  <c r="F449" i="1" s="1"/>
  <c r="A449" i="1"/>
  <c r="D449" i="1" s="1"/>
  <c r="O448" i="1"/>
  <c r="T448" i="1"/>
  <c r="Q447" i="1"/>
  <c r="R447" i="1" s="1"/>
  <c r="S448" i="1"/>
  <c r="G368" i="1"/>
  <c r="H367" i="1"/>
  <c r="P364" i="1"/>
  <c r="B364" i="1" s="1"/>
  <c r="N365" i="1"/>
  <c r="K366" i="1"/>
  <c r="L366" i="1" s="1"/>
  <c r="M366" i="1" s="1"/>
  <c r="J367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l="1"/>
  <c r="Q448" i="1"/>
  <c r="R448" i="1" s="1"/>
  <c r="C449" i="1" s="1"/>
  <c r="T449" i="1"/>
  <c r="S449" i="1"/>
  <c r="A450" i="1"/>
  <c r="D450" i="1" s="1"/>
  <c r="O449" i="1"/>
  <c r="E449" i="1"/>
  <c r="F450" i="1" s="1"/>
  <c r="G369" i="1"/>
  <c r="H368" i="1"/>
  <c r="P365" i="1"/>
  <c r="B365" i="1" s="1"/>
  <c r="N366" i="1"/>
  <c r="K367" i="1"/>
  <c r="L367" i="1" s="1"/>
  <c r="M367" i="1" s="1"/>
  <c r="J368" i="1"/>
  <c r="E450" i="1" l="1"/>
  <c r="F451" i="1" s="1"/>
  <c r="A451" i="1"/>
  <c r="D451" i="1" s="1"/>
  <c r="O450" i="1"/>
  <c r="T450" i="1"/>
  <c r="S450" i="1"/>
  <c r="Q449" i="1"/>
  <c r="R449" i="1" s="1"/>
  <c r="C450" i="1" s="1"/>
  <c r="G370" i="1"/>
  <c r="H369" i="1"/>
  <c r="P366" i="1"/>
  <c r="B366" i="1" s="1"/>
  <c r="N367" i="1"/>
  <c r="K368" i="1"/>
  <c r="L368" i="1" s="1"/>
  <c r="M368" i="1" s="1"/>
  <c r="J369" i="1"/>
  <c r="Q450" i="1" l="1"/>
  <c r="R450" i="1" s="1"/>
  <c r="C451" i="1" s="1"/>
  <c r="S451" i="1"/>
  <c r="T451" i="1"/>
  <c r="O451" i="1"/>
  <c r="A452" i="1"/>
  <c r="D452" i="1" s="1"/>
  <c r="E451" i="1"/>
  <c r="F452" i="1" s="1"/>
  <c r="G371" i="1"/>
  <c r="H370" i="1"/>
  <c r="P367" i="1"/>
  <c r="B367" i="1" s="1"/>
  <c r="N368" i="1"/>
  <c r="K369" i="1"/>
  <c r="L369" i="1" s="1"/>
  <c r="M369" i="1" s="1"/>
  <c r="J370" i="1"/>
  <c r="A453" i="1" l="1"/>
  <c r="D453" i="1" s="1"/>
  <c r="E452" i="1"/>
  <c r="F453" i="1" s="1"/>
  <c r="O452" i="1"/>
  <c r="T452" i="1"/>
  <c r="S452" i="1"/>
  <c r="Q451" i="1"/>
  <c r="R451" i="1" s="1"/>
  <c r="C452" i="1" s="1"/>
  <c r="G372" i="1"/>
  <c r="H371" i="1"/>
  <c r="P368" i="1"/>
  <c r="B368" i="1" s="1"/>
  <c r="N369" i="1"/>
  <c r="K370" i="1"/>
  <c r="L370" i="1" s="1"/>
  <c r="M370" i="1" s="1"/>
  <c r="J371" i="1"/>
  <c r="S453" i="1" l="1"/>
  <c r="Q452" i="1"/>
  <c r="R452" i="1" s="1"/>
  <c r="C453" i="1" s="1"/>
  <c r="T453" i="1"/>
  <c r="O453" i="1"/>
  <c r="A454" i="1"/>
  <c r="D454" i="1" s="1"/>
  <c r="E453" i="1"/>
  <c r="F454" i="1" s="1"/>
  <c r="G373" i="1"/>
  <c r="H372" i="1"/>
  <c r="P369" i="1"/>
  <c r="B369" i="1" s="1"/>
  <c r="N370" i="1"/>
  <c r="K371" i="1"/>
  <c r="L371" i="1" s="1"/>
  <c r="M371" i="1" s="1"/>
  <c r="J372" i="1"/>
  <c r="E454" i="1" l="1"/>
  <c r="F455" i="1" s="1"/>
  <c r="O454" i="1"/>
  <c r="A455" i="1"/>
  <c r="D455" i="1" s="1"/>
  <c r="T454" i="1"/>
  <c r="S454" i="1"/>
  <c r="Q453" i="1"/>
  <c r="R453" i="1" s="1"/>
  <c r="C454" i="1" s="1"/>
  <c r="G374" i="1"/>
  <c r="H373" i="1"/>
  <c r="P370" i="1"/>
  <c r="B370" i="1" s="1"/>
  <c r="N371" i="1"/>
  <c r="K372" i="1"/>
  <c r="L372" i="1" s="1"/>
  <c r="M372" i="1" s="1"/>
  <c r="J373" i="1"/>
  <c r="E455" i="1" l="1"/>
  <c r="F456" i="1" s="1"/>
  <c r="O455" i="1"/>
  <c r="A456" i="1"/>
  <c r="D456" i="1" s="1"/>
  <c r="S455" i="1"/>
  <c r="Q454" i="1"/>
  <c r="R454" i="1" s="1"/>
  <c r="C455" i="1" s="1"/>
  <c r="T455" i="1"/>
  <c r="G375" i="1"/>
  <c r="H374" i="1"/>
  <c r="P371" i="1"/>
  <c r="B371" i="1" s="1"/>
  <c r="N372" i="1"/>
  <c r="K373" i="1"/>
  <c r="L373" i="1" s="1"/>
  <c r="M373" i="1" s="1"/>
  <c r="J374" i="1"/>
  <c r="E456" i="1" l="1"/>
  <c r="F457" i="1" s="1"/>
  <c r="A457" i="1"/>
  <c r="D457" i="1" s="1"/>
  <c r="O456" i="1"/>
  <c r="Q455" i="1"/>
  <c r="R455" i="1" s="1"/>
  <c r="C456" i="1" s="1"/>
  <c r="S456" i="1"/>
  <c r="T456" i="1"/>
  <c r="G376" i="1"/>
  <c r="H375" i="1"/>
  <c r="P372" i="1"/>
  <c r="B372" i="1" s="1"/>
  <c r="N373" i="1"/>
  <c r="K374" i="1"/>
  <c r="L374" i="1" s="1"/>
  <c r="M374" i="1" s="1"/>
  <c r="J375" i="1"/>
  <c r="S457" i="1" l="1"/>
  <c r="Q456" i="1"/>
  <c r="R456" i="1" s="1"/>
  <c r="C457" i="1" s="1"/>
  <c r="T457" i="1"/>
  <c r="A458" i="1"/>
  <c r="D458" i="1" s="1"/>
  <c r="O457" i="1"/>
  <c r="E457" i="1"/>
  <c r="F458" i="1" s="1"/>
  <c r="G377" i="1"/>
  <c r="G378" i="1" s="1"/>
  <c r="H376" i="1"/>
  <c r="P373" i="1"/>
  <c r="B373" i="1" s="1"/>
  <c r="N374" i="1"/>
  <c r="K375" i="1"/>
  <c r="L375" i="1" s="1"/>
  <c r="M375" i="1" s="1"/>
  <c r="J376" i="1"/>
  <c r="E458" i="1" l="1"/>
  <c r="F459" i="1" s="1"/>
  <c r="O458" i="1"/>
  <c r="A459" i="1"/>
  <c r="D459" i="1" s="1"/>
  <c r="Q457" i="1"/>
  <c r="R457" i="1" s="1"/>
  <c r="C458" i="1" s="1"/>
  <c r="S458" i="1"/>
  <c r="T458" i="1"/>
  <c r="G379" i="1"/>
  <c r="H378" i="1"/>
  <c r="H377" i="1"/>
  <c r="P374" i="1"/>
  <c r="B374" i="1" s="1"/>
  <c r="K376" i="1"/>
  <c r="L376" i="1" s="1"/>
  <c r="M376" i="1" s="1"/>
  <c r="J377" i="1"/>
  <c r="J378" i="1" s="1"/>
  <c r="N375" i="1"/>
  <c r="O459" i="1" l="1"/>
  <c r="A460" i="1"/>
  <c r="D460" i="1" s="1"/>
  <c r="E459" i="1"/>
  <c r="F460" i="1" s="1"/>
  <c r="K378" i="1"/>
  <c r="J379" i="1"/>
  <c r="T459" i="1"/>
  <c r="S459" i="1"/>
  <c r="Q458" i="1"/>
  <c r="R458" i="1" s="1"/>
  <c r="C459" i="1" s="1"/>
  <c r="G380" i="1"/>
  <c r="H379" i="1"/>
  <c r="P375" i="1"/>
  <c r="B375" i="1" s="1"/>
  <c r="N376" i="1"/>
  <c r="K377" i="1"/>
  <c r="L377" i="1" s="1"/>
  <c r="M377" i="1" s="1"/>
  <c r="L378" i="1" l="1"/>
  <c r="M378" i="1" s="1"/>
  <c r="N378" i="1" s="1"/>
  <c r="P378" i="1" s="1"/>
  <c r="B378" i="1" s="1"/>
  <c r="K379" i="1"/>
  <c r="L379" i="1" s="1"/>
  <c r="M379" i="1" s="1"/>
  <c r="N379" i="1" s="1"/>
  <c r="P379" i="1" s="1"/>
  <c r="B379" i="1" s="1"/>
  <c r="J380" i="1"/>
  <c r="A461" i="1"/>
  <c r="D461" i="1" s="1"/>
  <c r="E460" i="1"/>
  <c r="F461" i="1" s="1"/>
  <c r="O460" i="1"/>
  <c r="T460" i="1"/>
  <c r="S460" i="1"/>
  <c r="Q459" i="1"/>
  <c r="R459" i="1" s="1"/>
  <c r="C460" i="1" s="1"/>
  <c r="G381" i="1"/>
  <c r="H380" i="1"/>
  <c r="P376" i="1"/>
  <c r="B376" i="1" s="1"/>
  <c r="N377" i="1"/>
  <c r="T461" i="1" l="1"/>
  <c r="S461" i="1"/>
  <c r="Q460" i="1"/>
  <c r="R460" i="1" s="1"/>
  <c r="C461" i="1" s="1"/>
  <c r="A462" i="1"/>
  <c r="D462" i="1" s="1"/>
  <c r="E461" i="1"/>
  <c r="F462" i="1" s="1"/>
  <c r="O461" i="1"/>
  <c r="K380" i="1"/>
  <c r="L380" i="1" s="1"/>
  <c r="M380" i="1" s="1"/>
  <c r="N380" i="1" s="1"/>
  <c r="P380" i="1" s="1"/>
  <c r="B380" i="1" s="1"/>
  <c r="J381" i="1"/>
  <c r="G382" i="1"/>
  <c r="H381" i="1"/>
  <c r="P377" i="1"/>
  <c r="B377" i="1" s="1"/>
  <c r="E462" i="1" l="1"/>
  <c r="F463" i="1" s="1"/>
  <c r="O462" i="1"/>
  <c r="A463" i="1"/>
  <c r="D463" i="1" s="1"/>
  <c r="K381" i="1"/>
  <c r="L381" i="1" s="1"/>
  <c r="M381" i="1" s="1"/>
  <c r="N381" i="1" s="1"/>
  <c r="P381" i="1" s="1"/>
  <c r="B381" i="1" s="1"/>
  <c r="J382" i="1"/>
  <c r="Q461" i="1"/>
  <c r="R461" i="1" s="1"/>
  <c r="C462" i="1" s="1"/>
  <c r="S462" i="1"/>
  <c r="T462" i="1"/>
  <c r="G383" i="1"/>
  <c r="H382" i="1"/>
  <c r="K382" i="1" l="1"/>
  <c r="L382" i="1" s="1"/>
  <c r="M382" i="1" s="1"/>
  <c r="N382" i="1" s="1"/>
  <c r="P382" i="1" s="1"/>
  <c r="B382" i="1" s="1"/>
  <c r="J383" i="1"/>
  <c r="A464" i="1"/>
  <c r="D464" i="1" s="1"/>
  <c r="E463" i="1"/>
  <c r="F464" i="1" s="1"/>
  <c r="O463" i="1"/>
  <c r="T463" i="1"/>
  <c r="S463" i="1"/>
  <c r="Q462" i="1"/>
  <c r="R462" i="1" s="1"/>
  <c r="C463" i="1" s="1"/>
  <c r="G384" i="1"/>
  <c r="H383" i="1"/>
  <c r="A6" i="1"/>
  <c r="Q463" i="1" l="1"/>
  <c r="R463" i="1" s="1"/>
  <c r="C464" i="1" s="1"/>
  <c r="T464" i="1"/>
  <c r="S464" i="1"/>
  <c r="E464" i="1"/>
  <c r="F465" i="1" s="1"/>
  <c r="O464" i="1"/>
  <c r="A465" i="1"/>
  <c r="D465" i="1" s="1"/>
  <c r="K383" i="1"/>
  <c r="L383" i="1" s="1"/>
  <c r="M383" i="1" s="1"/>
  <c r="N383" i="1" s="1"/>
  <c r="P383" i="1" s="1"/>
  <c r="B383" i="1" s="1"/>
  <c r="J384" i="1"/>
  <c r="G385" i="1"/>
  <c r="H384" i="1"/>
  <c r="Q464" i="1" l="1"/>
  <c r="R464" i="1" s="1"/>
  <c r="C465" i="1" s="1"/>
  <c r="T465" i="1"/>
  <c r="S465" i="1"/>
  <c r="K384" i="1"/>
  <c r="L384" i="1" s="1"/>
  <c r="M384" i="1" s="1"/>
  <c r="N384" i="1" s="1"/>
  <c r="P384" i="1" s="1"/>
  <c r="B384" i="1" s="1"/>
  <c r="J385" i="1"/>
  <c r="E465" i="1"/>
  <c r="F466" i="1" s="1"/>
  <c r="O465" i="1"/>
  <c r="A466" i="1"/>
  <c r="D466" i="1" s="1"/>
  <c r="G386" i="1"/>
  <c r="H385" i="1"/>
  <c r="O466" i="1" l="1"/>
  <c r="A467" i="1"/>
  <c r="D467" i="1" s="1"/>
  <c r="E466" i="1"/>
  <c r="F467" i="1" s="1"/>
  <c r="Q465" i="1"/>
  <c r="R465" i="1" s="1"/>
  <c r="C466" i="1" s="1"/>
  <c r="T466" i="1"/>
  <c r="S466" i="1"/>
  <c r="K385" i="1"/>
  <c r="L385" i="1" s="1"/>
  <c r="M385" i="1" s="1"/>
  <c r="N385" i="1" s="1"/>
  <c r="P385" i="1" s="1"/>
  <c r="B385" i="1" s="1"/>
  <c r="J386" i="1"/>
  <c r="G387" i="1"/>
  <c r="H386" i="1"/>
  <c r="A468" i="1" l="1"/>
  <c r="D468" i="1" s="1"/>
  <c r="O467" i="1"/>
  <c r="E467" i="1"/>
  <c r="F468" i="1" s="1"/>
  <c r="S467" i="1"/>
  <c r="T467" i="1"/>
  <c r="Q466" i="1"/>
  <c r="R466" i="1" s="1"/>
  <c r="C467" i="1" s="1"/>
  <c r="K386" i="1"/>
  <c r="L386" i="1" s="1"/>
  <c r="M386" i="1" s="1"/>
  <c r="N386" i="1" s="1"/>
  <c r="P386" i="1" s="1"/>
  <c r="B386" i="1" s="1"/>
  <c r="J387" i="1"/>
  <c r="G388" i="1"/>
  <c r="H387" i="1"/>
  <c r="K387" i="1" l="1"/>
  <c r="L387" i="1" s="1"/>
  <c r="M387" i="1" s="1"/>
  <c r="N387" i="1" s="1"/>
  <c r="P387" i="1" s="1"/>
  <c r="B387" i="1" s="1"/>
  <c r="J388" i="1"/>
  <c r="E468" i="1"/>
  <c r="F469" i="1" s="1"/>
  <c r="O468" i="1"/>
  <c r="A469" i="1"/>
  <c r="D469" i="1" s="1"/>
  <c r="S468" i="1"/>
  <c r="Q467" i="1"/>
  <c r="R467" i="1" s="1"/>
  <c r="C468" i="1" s="1"/>
  <c r="T468" i="1"/>
  <c r="G389" i="1"/>
  <c r="H388" i="1"/>
  <c r="Q468" i="1" l="1"/>
  <c r="R468" i="1" s="1"/>
  <c r="C469" i="1" s="1"/>
  <c r="S469" i="1"/>
  <c r="T469" i="1"/>
  <c r="O469" i="1"/>
  <c r="A470" i="1"/>
  <c r="D470" i="1" s="1"/>
  <c r="E469" i="1"/>
  <c r="F470" i="1" s="1"/>
  <c r="K388" i="1"/>
  <c r="L388" i="1" s="1"/>
  <c r="M388" i="1" s="1"/>
  <c r="N388" i="1" s="1"/>
  <c r="P388" i="1" s="1"/>
  <c r="B388" i="1" s="1"/>
  <c r="J389" i="1"/>
  <c r="G390" i="1"/>
  <c r="H389" i="1"/>
  <c r="E470" i="1" l="1"/>
  <c r="F471" i="1" s="1"/>
  <c r="O470" i="1"/>
  <c r="A471" i="1"/>
  <c r="D471" i="1" s="1"/>
  <c r="K389" i="1"/>
  <c r="L389" i="1" s="1"/>
  <c r="M389" i="1" s="1"/>
  <c r="N389" i="1" s="1"/>
  <c r="P389" i="1" s="1"/>
  <c r="B389" i="1" s="1"/>
  <c r="J390" i="1"/>
  <c r="Q469" i="1"/>
  <c r="R469" i="1" s="1"/>
  <c r="C470" i="1" s="1"/>
  <c r="T470" i="1"/>
  <c r="S470" i="1"/>
  <c r="G391" i="1"/>
  <c r="H390" i="1"/>
  <c r="K390" i="1" l="1"/>
  <c r="L390" i="1" s="1"/>
  <c r="M390" i="1" s="1"/>
  <c r="N390" i="1" s="1"/>
  <c r="P390" i="1" s="1"/>
  <c r="B390" i="1" s="1"/>
  <c r="J391" i="1"/>
  <c r="O471" i="1"/>
  <c r="A472" i="1"/>
  <c r="D472" i="1" s="1"/>
  <c r="E471" i="1"/>
  <c r="F472" i="1" s="1"/>
  <c r="Q470" i="1"/>
  <c r="R470" i="1" s="1"/>
  <c r="C471" i="1" s="1"/>
  <c r="S471" i="1"/>
  <c r="T471" i="1"/>
  <c r="G392" i="1"/>
  <c r="H391" i="1"/>
  <c r="E472" i="1" l="1"/>
  <c r="F473" i="1" s="1"/>
  <c r="A473" i="1"/>
  <c r="D473" i="1" s="1"/>
  <c r="O472" i="1"/>
  <c r="Q471" i="1"/>
  <c r="R471" i="1" s="1"/>
  <c r="C472" i="1" s="1"/>
  <c r="S472" i="1"/>
  <c r="T472" i="1"/>
  <c r="K391" i="1"/>
  <c r="L391" i="1" s="1"/>
  <c r="M391" i="1" s="1"/>
  <c r="N391" i="1" s="1"/>
  <c r="P391" i="1" s="1"/>
  <c r="B391" i="1" s="1"/>
  <c r="J392" i="1"/>
  <c r="G393" i="1"/>
  <c r="H392" i="1"/>
  <c r="Q472" i="1" l="1"/>
  <c r="R472" i="1" s="1"/>
  <c r="C473" i="1" s="1"/>
  <c r="T473" i="1"/>
  <c r="S473" i="1"/>
  <c r="K392" i="1"/>
  <c r="L392" i="1" s="1"/>
  <c r="M392" i="1" s="1"/>
  <c r="N392" i="1" s="1"/>
  <c r="P392" i="1" s="1"/>
  <c r="B392" i="1" s="1"/>
  <c r="J393" i="1"/>
  <c r="E473" i="1"/>
  <c r="F474" i="1" s="1"/>
  <c r="A474" i="1"/>
  <c r="D474" i="1" s="1"/>
  <c r="O473" i="1"/>
  <c r="G394" i="1"/>
  <c r="H393" i="1"/>
  <c r="K393" i="1" l="1"/>
  <c r="L393" i="1" s="1"/>
  <c r="M393" i="1" s="1"/>
  <c r="N393" i="1" s="1"/>
  <c r="P393" i="1" s="1"/>
  <c r="B393" i="1" s="1"/>
  <c r="J394" i="1"/>
  <c r="A475" i="1"/>
  <c r="D475" i="1" s="1"/>
  <c r="O474" i="1"/>
  <c r="E474" i="1"/>
  <c r="F475" i="1" s="1"/>
  <c r="T474" i="1"/>
  <c r="S474" i="1"/>
  <c r="Q473" i="1"/>
  <c r="R473" i="1" s="1"/>
  <c r="C474" i="1" s="1"/>
  <c r="G395" i="1"/>
  <c r="H394" i="1"/>
  <c r="Q474" i="1" l="1"/>
  <c r="R474" i="1" s="1"/>
  <c r="C475" i="1" s="1"/>
  <c r="T475" i="1"/>
  <c r="S475" i="1"/>
  <c r="A476" i="1"/>
  <c r="D476" i="1" s="1"/>
  <c r="E475" i="1"/>
  <c r="F476" i="1" s="1"/>
  <c r="O475" i="1"/>
  <c r="K394" i="1"/>
  <c r="L394" i="1" s="1"/>
  <c r="M394" i="1" s="1"/>
  <c r="N394" i="1" s="1"/>
  <c r="P394" i="1" s="1"/>
  <c r="B394" i="1" s="1"/>
  <c r="J395" i="1"/>
  <c r="G396" i="1"/>
  <c r="H395" i="1"/>
  <c r="E476" i="1" l="1"/>
  <c r="F477" i="1" s="1"/>
  <c r="A477" i="1"/>
  <c r="D477" i="1" s="1"/>
  <c r="O476" i="1"/>
  <c r="K395" i="1"/>
  <c r="L395" i="1" s="1"/>
  <c r="M395" i="1" s="1"/>
  <c r="N395" i="1" s="1"/>
  <c r="P395" i="1" s="1"/>
  <c r="B395" i="1" s="1"/>
  <c r="J396" i="1"/>
  <c r="Q475" i="1"/>
  <c r="R475" i="1" s="1"/>
  <c r="C476" i="1" s="1"/>
  <c r="S476" i="1"/>
  <c r="T476" i="1"/>
  <c r="G397" i="1"/>
  <c r="H396" i="1"/>
  <c r="Q476" i="1" l="1"/>
  <c r="R476" i="1" s="1"/>
  <c r="C477" i="1" s="1"/>
  <c r="S477" i="1"/>
  <c r="T477" i="1"/>
  <c r="K396" i="1"/>
  <c r="L396" i="1" s="1"/>
  <c r="M396" i="1" s="1"/>
  <c r="N396" i="1" s="1"/>
  <c r="P396" i="1" s="1"/>
  <c r="B396" i="1" s="1"/>
  <c r="J397" i="1"/>
  <c r="O477" i="1"/>
  <c r="A478" i="1"/>
  <c r="D478" i="1" s="1"/>
  <c r="E477" i="1"/>
  <c r="F478" i="1" s="1"/>
  <c r="G398" i="1"/>
  <c r="H397" i="1"/>
  <c r="Q477" i="1" l="1"/>
  <c r="R477" i="1" s="1"/>
  <c r="C478" i="1" s="1"/>
  <c r="T478" i="1"/>
  <c r="S478" i="1"/>
  <c r="K397" i="1"/>
  <c r="L397" i="1" s="1"/>
  <c r="M397" i="1" s="1"/>
  <c r="N397" i="1" s="1"/>
  <c r="P397" i="1" s="1"/>
  <c r="B397" i="1" s="1"/>
  <c r="J398" i="1"/>
  <c r="E478" i="1"/>
  <c r="F479" i="1" s="1"/>
  <c r="O478" i="1"/>
  <c r="A479" i="1"/>
  <c r="D479" i="1" s="1"/>
  <c r="G399" i="1"/>
  <c r="H398" i="1"/>
  <c r="E479" i="1" l="1"/>
  <c r="F480" i="1" s="1"/>
  <c r="A480" i="1"/>
  <c r="D480" i="1" s="1"/>
  <c r="O479" i="1"/>
  <c r="Q478" i="1"/>
  <c r="R478" i="1" s="1"/>
  <c r="C479" i="1" s="1"/>
  <c r="T479" i="1"/>
  <c r="S479" i="1"/>
  <c r="K398" i="1"/>
  <c r="L398" i="1" s="1"/>
  <c r="M398" i="1" s="1"/>
  <c r="N398" i="1" s="1"/>
  <c r="P398" i="1" s="1"/>
  <c r="B398" i="1" s="1"/>
  <c r="J399" i="1"/>
  <c r="G400" i="1"/>
  <c r="H399" i="1"/>
  <c r="T480" i="1" l="1"/>
  <c r="S480" i="1"/>
  <c r="Q479" i="1"/>
  <c r="R479" i="1" s="1"/>
  <c r="C480" i="1" s="1"/>
  <c r="K399" i="1"/>
  <c r="L399" i="1" s="1"/>
  <c r="M399" i="1" s="1"/>
  <c r="N399" i="1" s="1"/>
  <c r="P399" i="1" s="1"/>
  <c r="B399" i="1" s="1"/>
  <c r="J400" i="1"/>
  <c r="A481" i="1"/>
  <c r="D481" i="1" s="1"/>
  <c r="E480" i="1"/>
  <c r="F481" i="1" s="1"/>
  <c r="O480" i="1"/>
  <c r="G401" i="1"/>
  <c r="H400" i="1"/>
  <c r="K400" i="1" l="1"/>
  <c r="L400" i="1" s="1"/>
  <c r="M400" i="1" s="1"/>
  <c r="N400" i="1" s="1"/>
  <c r="P400" i="1" s="1"/>
  <c r="B400" i="1" s="1"/>
  <c r="J401" i="1"/>
  <c r="O481" i="1"/>
  <c r="A482" i="1"/>
  <c r="D482" i="1" s="1"/>
  <c r="E481" i="1"/>
  <c r="F482" i="1" s="1"/>
  <c r="S481" i="1"/>
  <c r="T481" i="1"/>
  <c r="Q480" i="1"/>
  <c r="R480" i="1" s="1"/>
  <c r="C481" i="1" s="1"/>
  <c r="G402" i="1"/>
  <c r="H401" i="1"/>
  <c r="E482" i="1" l="1"/>
  <c r="F483" i="1" s="1"/>
  <c r="O482" i="1"/>
  <c r="A483" i="1"/>
  <c r="D483" i="1" s="1"/>
  <c r="T482" i="1"/>
  <c r="S482" i="1"/>
  <c r="Q481" i="1"/>
  <c r="R481" i="1" s="1"/>
  <c r="C482" i="1" s="1"/>
  <c r="K401" i="1"/>
  <c r="L401" i="1" s="1"/>
  <c r="M401" i="1" s="1"/>
  <c r="N401" i="1" s="1"/>
  <c r="P401" i="1" s="1"/>
  <c r="B401" i="1" s="1"/>
  <c r="J402" i="1"/>
  <c r="G403" i="1"/>
  <c r="H402" i="1"/>
  <c r="O483" i="1" l="1"/>
  <c r="A484" i="1"/>
  <c r="D484" i="1" s="1"/>
  <c r="E483" i="1"/>
  <c r="F484" i="1" s="1"/>
  <c r="S483" i="1"/>
  <c r="T483" i="1"/>
  <c r="Q482" i="1"/>
  <c r="R482" i="1" s="1"/>
  <c r="C483" i="1" s="1"/>
  <c r="K402" i="1"/>
  <c r="L402" i="1" s="1"/>
  <c r="M402" i="1" s="1"/>
  <c r="N402" i="1" s="1"/>
  <c r="P402" i="1" s="1"/>
  <c r="B402" i="1" s="1"/>
  <c r="J403" i="1"/>
  <c r="G404" i="1"/>
  <c r="H403" i="1"/>
  <c r="K403" i="1" l="1"/>
  <c r="L403" i="1" s="1"/>
  <c r="M403" i="1" s="1"/>
  <c r="N403" i="1" s="1"/>
  <c r="P403" i="1" s="1"/>
  <c r="B403" i="1" s="1"/>
  <c r="J404" i="1"/>
  <c r="E484" i="1"/>
  <c r="F485" i="1" s="1"/>
  <c r="O484" i="1"/>
  <c r="A485" i="1"/>
  <c r="D485" i="1" s="1"/>
  <c r="Q483" i="1"/>
  <c r="R483" i="1" s="1"/>
  <c r="C484" i="1" s="1"/>
  <c r="S484" i="1"/>
  <c r="T484" i="1"/>
  <c r="G405" i="1"/>
  <c r="H404" i="1"/>
  <c r="O485" i="1" l="1"/>
  <c r="E485" i="1"/>
  <c r="F486" i="1" s="1"/>
  <c r="A486" i="1"/>
  <c r="D486" i="1" s="1"/>
  <c r="S485" i="1"/>
  <c r="T485" i="1"/>
  <c r="Q484" i="1"/>
  <c r="R484" i="1" s="1"/>
  <c r="C485" i="1" s="1"/>
  <c r="K404" i="1"/>
  <c r="L404" i="1" s="1"/>
  <c r="M404" i="1" s="1"/>
  <c r="N404" i="1" s="1"/>
  <c r="P404" i="1" s="1"/>
  <c r="B404" i="1" s="1"/>
  <c r="J405" i="1"/>
  <c r="G406" i="1"/>
  <c r="H405" i="1"/>
  <c r="K405" i="1" l="1"/>
  <c r="L405" i="1" s="1"/>
  <c r="M405" i="1" s="1"/>
  <c r="N405" i="1" s="1"/>
  <c r="P405" i="1" s="1"/>
  <c r="B405" i="1" s="1"/>
  <c r="J406" i="1"/>
  <c r="O486" i="1"/>
  <c r="E486" i="1"/>
  <c r="F487" i="1" s="1"/>
  <c r="A487" i="1"/>
  <c r="D487" i="1" s="1"/>
  <c r="Q485" i="1"/>
  <c r="R485" i="1" s="1"/>
  <c r="C486" i="1" s="1"/>
  <c r="S486" i="1"/>
  <c r="T486" i="1"/>
  <c r="G407" i="1"/>
  <c r="H406" i="1"/>
  <c r="E487" i="1" l="1"/>
  <c r="F488" i="1" s="1"/>
  <c r="A488" i="1"/>
  <c r="D488" i="1" s="1"/>
  <c r="O487" i="1"/>
  <c r="S487" i="1"/>
  <c r="Q486" i="1"/>
  <c r="R486" i="1" s="1"/>
  <c r="C487" i="1" s="1"/>
  <c r="T487" i="1"/>
  <c r="K406" i="1"/>
  <c r="L406" i="1" s="1"/>
  <c r="M406" i="1" s="1"/>
  <c r="N406" i="1" s="1"/>
  <c r="P406" i="1" s="1"/>
  <c r="B406" i="1" s="1"/>
  <c r="J407" i="1"/>
  <c r="G408" i="1"/>
  <c r="H407" i="1"/>
  <c r="T488" i="1" l="1"/>
  <c r="S488" i="1"/>
  <c r="Q487" i="1"/>
  <c r="R487" i="1" s="1"/>
  <c r="C488" i="1" s="1"/>
  <c r="K407" i="1"/>
  <c r="L407" i="1" s="1"/>
  <c r="M407" i="1" s="1"/>
  <c r="N407" i="1" s="1"/>
  <c r="P407" i="1" s="1"/>
  <c r="B407" i="1" s="1"/>
  <c r="J408" i="1"/>
  <c r="E488" i="1"/>
  <c r="F489" i="1" s="1"/>
  <c r="A489" i="1"/>
  <c r="D489" i="1" s="1"/>
  <c r="O488" i="1"/>
  <c r="G409" i="1"/>
  <c r="H408" i="1"/>
  <c r="K408" i="1" l="1"/>
  <c r="L408" i="1" s="1"/>
  <c r="M408" i="1" s="1"/>
  <c r="N408" i="1" s="1"/>
  <c r="P408" i="1" s="1"/>
  <c r="B408" i="1" s="1"/>
  <c r="J409" i="1"/>
  <c r="S489" i="1"/>
  <c r="Q488" i="1"/>
  <c r="R488" i="1" s="1"/>
  <c r="C489" i="1" s="1"/>
  <c r="T489" i="1"/>
  <c r="O489" i="1"/>
  <c r="A490" i="1"/>
  <c r="D490" i="1" s="1"/>
  <c r="E489" i="1"/>
  <c r="F490" i="1" s="1"/>
  <c r="G410" i="1"/>
  <c r="H409" i="1"/>
  <c r="A491" i="1" l="1"/>
  <c r="D491" i="1" s="1"/>
  <c r="E490" i="1"/>
  <c r="F491" i="1" s="1"/>
  <c r="O490" i="1"/>
  <c r="Q489" i="1"/>
  <c r="R489" i="1" s="1"/>
  <c r="C490" i="1" s="1"/>
  <c r="T490" i="1"/>
  <c r="S490" i="1"/>
  <c r="K409" i="1"/>
  <c r="L409" i="1" s="1"/>
  <c r="M409" i="1" s="1"/>
  <c r="N409" i="1" s="1"/>
  <c r="P409" i="1" s="1"/>
  <c r="B409" i="1" s="1"/>
  <c r="J410" i="1"/>
  <c r="G411" i="1"/>
  <c r="H410" i="1"/>
  <c r="T491" i="1" l="1"/>
  <c r="S491" i="1"/>
  <c r="Q490" i="1"/>
  <c r="R490" i="1" s="1"/>
  <c r="C491" i="1" s="1"/>
  <c r="K410" i="1"/>
  <c r="L410" i="1" s="1"/>
  <c r="M410" i="1" s="1"/>
  <c r="N410" i="1" s="1"/>
  <c r="P410" i="1" s="1"/>
  <c r="B410" i="1" s="1"/>
  <c r="J411" i="1"/>
  <c r="O491" i="1"/>
  <c r="E491" i="1"/>
  <c r="F492" i="1" s="1"/>
  <c r="A492" i="1"/>
  <c r="D492" i="1" s="1"/>
  <c r="G412" i="1"/>
  <c r="H411" i="1"/>
  <c r="K411" i="1" l="1"/>
  <c r="L411" i="1" s="1"/>
  <c r="M411" i="1" s="1"/>
  <c r="N411" i="1" s="1"/>
  <c r="P411" i="1" s="1"/>
  <c r="B411" i="1" s="1"/>
  <c r="J412" i="1"/>
  <c r="O492" i="1"/>
  <c r="E492" i="1"/>
  <c r="F493" i="1" s="1"/>
  <c r="A493" i="1"/>
  <c r="D493" i="1" s="1"/>
  <c r="Q491" i="1"/>
  <c r="R491" i="1" s="1"/>
  <c r="C492" i="1" s="1"/>
  <c r="S492" i="1"/>
  <c r="T492" i="1"/>
  <c r="G413" i="1"/>
  <c r="H412" i="1"/>
  <c r="S493" i="1" l="1"/>
  <c r="Q492" i="1"/>
  <c r="R492" i="1" s="1"/>
  <c r="C493" i="1" s="1"/>
  <c r="T493" i="1"/>
  <c r="E493" i="1"/>
  <c r="F494" i="1" s="1"/>
  <c r="A494" i="1"/>
  <c r="D494" i="1" s="1"/>
  <c r="O493" i="1"/>
  <c r="K412" i="1"/>
  <c r="L412" i="1" s="1"/>
  <c r="M412" i="1" s="1"/>
  <c r="N412" i="1" s="1"/>
  <c r="P412" i="1" s="1"/>
  <c r="B412" i="1" s="1"/>
  <c r="J413" i="1"/>
  <c r="G414" i="1"/>
  <c r="H413" i="1"/>
  <c r="A495" i="1" l="1"/>
  <c r="D495" i="1" s="1"/>
  <c r="E494" i="1"/>
  <c r="F495" i="1" s="1"/>
  <c r="O494" i="1"/>
  <c r="K413" i="1"/>
  <c r="L413" i="1" s="1"/>
  <c r="M413" i="1" s="1"/>
  <c r="N413" i="1" s="1"/>
  <c r="P413" i="1" s="1"/>
  <c r="B413" i="1" s="1"/>
  <c r="J414" i="1"/>
  <c r="T494" i="1"/>
  <c r="S494" i="1"/>
  <c r="Q493" i="1"/>
  <c r="R493" i="1" s="1"/>
  <c r="C494" i="1" s="1"/>
  <c r="G415" i="1"/>
  <c r="H414" i="1"/>
  <c r="K414" i="1" l="1"/>
  <c r="L414" i="1" s="1"/>
  <c r="M414" i="1" s="1"/>
  <c r="N414" i="1" s="1"/>
  <c r="P414" i="1" s="1"/>
  <c r="B414" i="1" s="1"/>
  <c r="J415" i="1"/>
  <c r="T495" i="1"/>
  <c r="Q494" i="1"/>
  <c r="R494" i="1" s="1"/>
  <c r="C495" i="1" s="1"/>
  <c r="S495" i="1"/>
  <c r="O495" i="1"/>
  <c r="E495" i="1"/>
  <c r="F496" i="1" s="1"/>
  <c r="A496" i="1"/>
  <c r="D496" i="1" s="1"/>
  <c r="G416" i="1"/>
  <c r="H415" i="1"/>
  <c r="Q495" i="1" l="1"/>
  <c r="R495" i="1" s="1"/>
  <c r="C496" i="1" s="1"/>
  <c r="S496" i="1"/>
  <c r="T496" i="1"/>
  <c r="O496" i="1"/>
  <c r="E496" i="1"/>
  <c r="F497" i="1" s="1"/>
  <c r="A497" i="1"/>
  <c r="D497" i="1" s="1"/>
  <c r="K415" i="1"/>
  <c r="L415" i="1" s="1"/>
  <c r="M415" i="1" s="1"/>
  <c r="N415" i="1" s="1"/>
  <c r="P415" i="1" s="1"/>
  <c r="B415" i="1" s="1"/>
  <c r="J416" i="1"/>
  <c r="G417" i="1"/>
  <c r="H416" i="1"/>
  <c r="T497" i="1" l="1"/>
  <c r="S497" i="1"/>
  <c r="Q496" i="1"/>
  <c r="R496" i="1" s="1"/>
  <c r="C497" i="1" s="1"/>
  <c r="O497" i="1"/>
  <c r="E497" i="1"/>
  <c r="F498" i="1" s="1"/>
  <c r="A498" i="1"/>
  <c r="D498" i="1" s="1"/>
  <c r="K416" i="1"/>
  <c r="L416" i="1" s="1"/>
  <c r="M416" i="1" s="1"/>
  <c r="N416" i="1" s="1"/>
  <c r="P416" i="1" s="1"/>
  <c r="B416" i="1" s="1"/>
  <c r="J417" i="1"/>
  <c r="G418" i="1"/>
  <c r="H417" i="1"/>
  <c r="Q497" i="1" l="1"/>
  <c r="R497" i="1" s="1"/>
  <c r="C498" i="1" s="1"/>
  <c r="T498" i="1"/>
  <c r="S498" i="1"/>
  <c r="K417" i="1"/>
  <c r="L417" i="1" s="1"/>
  <c r="M417" i="1" s="1"/>
  <c r="N417" i="1" s="1"/>
  <c r="P417" i="1" s="1"/>
  <c r="B417" i="1" s="1"/>
  <c r="J418" i="1"/>
  <c r="E498" i="1"/>
  <c r="F499" i="1" s="1"/>
  <c r="A499" i="1"/>
  <c r="D499" i="1" s="1"/>
  <c r="O498" i="1"/>
  <c r="G419" i="1"/>
  <c r="H418" i="1"/>
  <c r="K418" i="1" l="1"/>
  <c r="L418" i="1" s="1"/>
  <c r="M418" i="1" s="1"/>
  <c r="N418" i="1" s="1"/>
  <c r="P418" i="1" s="1"/>
  <c r="B418" i="1" s="1"/>
  <c r="J419" i="1"/>
  <c r="T499" i="1"/>
  <c r="S499" i="1"/>
  <c r="Q498" i="1"/>
  <c r="R498" i="1" s="1"/>
  <c r="C499" i="1" s="1"/>
  <c r="E499" i="1"/>
  <c r="F500" i="1" s="1"/>
  <c r="A500" i="1"/>
  <c r="D500" i="1" s="1"/>
  <c r="O499" i="1"/>
  <c r="G420" i="1"/>
  <c r="H419" i="1"/>
  <c r="O500" i="1" l="1"/>
  <c r="E500" i="1"/>
  <c r="F501" i="1" s="1"/>
  <c r="A501" i="1"/>
  <c r="D501" i="1" s="1"/>
  <c r="T500" i="1"/>
  <c r="S500" i="1"/>
  <c r="Q499" i="1"/>
  <c r="R499" i="1" s="1"/>
  <c r="C500" i="1" s="1"/>
  <c r="K419" i="1"/>
  <c r="L419" i="1" s="1"/>
  <c r="M419" i="1" s="1"/>
  <c r="N419" i="1" s="1"/>
  <c r="P419" i="1" s="1"/>
  <c r="B419" i="1" s="1"/>
  <c r="J420" i="1"/>
  <c r="G421" i="1"/>
  <c r="H420" i="1"/>
  <c r="K420" i="1" l="1"/>
  <c r="L420" i="1" s="1"/>
  <c r="M420" i="1" s="1"/>
  <c r="N420" i="1" s="1"/>
  <c r="P420" i="1" s="1"/>
  <c r="B420" i="1" s="1"/>
  <c r="J421" i="1"/>
  <c r="O501" i="1"/>
  <c r="E501" i="1"/>
  <c r="F502" i="1" s="1"/>
  <c r="A502" i="1"/>
  <c r="D502" i="1" s="1"/>
  <c r="S501" i="1"/>
  <c r="Q500" i="1"/>
  <c r="R500" i="1" s="1"/>
  <c r="C501" i="1" s="1"/>
  <c r="T501" i="1"/>
  <c r="G422" i="1"/>
  <c r="H421" i="1"/>
  <c r="O502" i="1" l="1"/>
  <c r="E502" i="1"/>
  <c r="F503" i="1" s="1"/>
  <c r="A503" i="1"/>
  <c r="D503" i="1" s="1"/>
  <c r="Q501" i="1"/>
  <c r="R501" i="1" s="1"/>
  <c r="C502" i="1" s="1"/>
  <c r="S502" i="1"/>
  <c r="T502" i="1"/>
  <c r="K421" i="1"/>
  <c r="L421" i="1" s="1"/>
  <c r="M421" i="1" s="1"/>
  <c r="N421" i="1" s="1"/>
  <c r="P421" i="1" s="1"/>
  <c r="B421" i="1" s="1"/>
  <c r="J422" i="1"/>
  <c r="G423" i="1"/>
  <c r="H422" i="1"/>
  <c r="K422" i="1" l="1"/>
  <c r="L422" i="1" s="1"/>
  <c r="M422" i="1" s="1"/>
  <c r="N422" i="1" s="1"/>
  <c r="P422" i="1" s="1"/>
  <c r="B422" i="1" s="1"/>
  <c r="J423" i="1"/>
  <c r="E503" i="1"/>
  <c r="F504" i="1" s="1"/>
  <c r="A504" i="1"/>
  <c r="D504" i="1" s="1"/>
  <c r="O503" i="1"/>
  <c r="Q502" i="1"/>
  <c r="R502" i="1" s="1"/>
  <c r="C503" i="1" s="1"/>
  <c r="T503" i="1"/>
  <c r="S503" i="1"/>
  <c r="G424" i="1"/>
  <c r="H423" i="1"/>
  <c r="T504" i="1" l="1"/>
  <c r="S504" i="1"/>
  <c r="Q503" i="1"/>
  <c r="R503" i="1" s="1"/>
  <c r="C504" i="1" s="1"/>
  <c r="E504" i="1"/>
  <c r="F505" i="1" s="1"/>
  <c r="A505" i="1"/>
  <c r="D505" i="1" s="1"/>
  <c r="O504" i="1"/>
  <c r="K423" i="1"/>
  <c r="L423" i="1" s="1"/>
  <c r="M423" i="1" s="1"/>
  <c r="N423" i="1" s="1"/>
  <c r="P423" i="1" s="1"/>
  <c r="B423" i="1" s="1"/>
  <c r="J424" i="1"/>
  <c r="G425" i="1"/>
  <c r="H424" i="1"/>
  <c r="T505" i="1" l="1"/>
  <c r="S505" i="1"/>
  <c r="Q504" i="1"/>
  <c r="R504" i="1" s="1"/>
  <c r="C505" i="1" s="1"/>
  <c r="O505" i="1"/>
  <c r="E505" i="1"/>
  <c r="F506" i="1" s="1"/>
  <c r="A506" i="1"/>
  <c r="D506" i="1" s="1"/>
  <c r="K424" i="1"/>
  <c r="L424" i="1" s="1"/>
  <c r="M424" i="1" s="1"/>
  <c r="N424" i="1" s="1"/>
  <c r="P424" i="1" s="1"/>
  <c r="B424" i="1" s="1"/>
  <c r="J425" i="1"/>
  <c r="G426" i="1"/>
  <c r="H425" i="1"/>
  <c r="A507" i="1" l="1"/>
  <c r="D507" i="1" s="1"/>
  <c r="E506" i="1"/>
  <c r="F507" i="1" s="1"/>
  <c r="O506" i="1"/>
  <c r="Q505" i="1"/>
  <c r="R505" i="1" s="1"/>
  <c r="C506" i="1" s="1"/>
  <c r="T506" i="1"/>
  <c r="S506" i="1"/>
  <c r="K425" i="1"/>
  <c r="L425" i="1" s="1"/>
  <c r="M425" i="1" s="1"/>
  <c r="N425" i="1" s="1"/>
  <c r="P425" i="1" s="1"/>
  <c r="B425" i="1" s="1"/>
  <c r="J426" i="1"/>
  <c r="G427" i="1"/>
  <c r="H426" i="1"/>
  <c r="Q506" i="1" l="1"/>
  <c r="R506" i="1" s="1"/>
  <c r="C507" i="1" s="1"/>
  <c r="T507" i="1"/>
  <c r="S507" i="1"/>
  <c r="K426" i="1"/>
  <c r="L426" i="1" s="1"/>
  <c r="M426" i="1" s="1"/>
  <c r="N426" i="1" s="1"/>
  <c r="P426" i="1" s="1"/>
  <c r="B426" i="1" s="1"/>
  <c r="J427" i="1"/>
  <c r="A508" i="1"/>
  <c r="D508" i="1" s="1"/>
  <c r="O507" i="1"/>
  <c r="E507" i="1"/>
  <c r="F508" i="1" s="1"/>
  <c r="G428" i="1"/>
  <c r="H427" i="1"/>
  <c r="O508" i="1" l="1"/>
  <c r="E508" i="1"/>
  <c r="F509" i="1" s="1"/>
  <c r="A509" i="1"/>
  <c r="D509" i="1" s="1"/>
  <c r="K427" i="1"/>
  <c r="L427" i="1" s="1"/>
  <c r="M427" i="1" s="1"/>
  <c r="N427" i="1" s="1"/>
  <c r="P427" i="1" s="1"/>
  <c r="B427" i="1" s="1"/>
  <c r="J428" i="1"/>
  <c r="Q507" i="1"/>
  <c r="R507" i="1" s="1"/>
  <c r="C508" i="1" s="1"/>
  <c r="T508" i="1"/>
  <c r="S508" i="1"/>
  <c r="G429" i="1"/>
  <c r="H428" i="1"/>
  <c r="K428" i="1" l="1"/>
  <c r="L428" i="1" s="1"/>
  <c r="M428" i="1" s="1"/>
  <c r="N428" i="1" s="1"/>
  <c r="P428" i="1" s="1"/>
  <c r="B428" i="1" s="1"/>
  <c r="J429" i="1"/>
  <c r="E509" i="1"/>
  <c r="F510" i="1" s="1"/>
  <c r="A510" i="1"/>
  <c r="D510" i="1" s="1"/>
  <c r="O509" i="1"/>
  <c r="S509" i="1"/>
  <c r="Q508" i="1"/>
  <c r="R508" i="1" s="1"/>
  <c r="C509" i="1" s="1"/>
  <c r="T509" i="1"/>
  <c r="G430" i="1"/>
  <c r="H429" i="1"/>
  <c r="T510" i="1" l="1"/>
  <c r="S510" i="1"/>
  <c r="Q509" i="1"/>
  <c r="R509" i="1" s="1"/>
  <c r="C510" i="1" s="1"/>
  <c r="A511" i="1"/>
  <c r="D511" i="1" s="1"/>
  <c r="O510" i="1"/>
  <c r="E510" i="1"/>
  <c r="F511" i="1" s="1"/>
  <c r="K429" i="1"/>
  <c r="L429" i="1" s="1"/>
  <c r="M429" i="1" s="1"/>
  <c r="N429" i="1" s="1"/>
  <c r="P429" i="1" s="1"/>
  <c r="B429" i="1" s="1"/>
  <c r="J430" i="1"/>
  <c r="G431" i="1"/>
  <c r="H430" i="1"/>
  <c r="O511" i="1" l="1"/>
  <c r="E511" i="1"/>
  <c r="F512" i="1" s="1"/>
  <c r="A512" i="1"/>
  <c r="D512" i="1" s="1"/>
  <c r="K430" i="1"/>
  <c r="L430" i="1" s="1"/>
  <c r="M430" i="1" s="1"/>
  <c r="N430" i="1" s="1"/>
  <c r="P430" i="1" s="1"/>
  <c r="B430" i="1" s="1"/>
  <c r="J431" i="1"/>
  <c r="T511" i="1"/>
  <c r="S511" i="1"/>
  <c r="Q510" i="1"/>
  <c r="R510" i="1" s="1"/>
  <c r="C511" i="1" s="1"/>
  <c r="G432" i="1"/>
  <c r="H431" i="1"/>
  <c r="K431" i="1" l="1"/>
  <c r="L431" i="1" s="1"/>
  <c r="M431" i="1" s="1"/>
  <c r="N431" i="1" s="1"/>
  <c r="P431" i="1" s="1"/>
  <c r="B431" i="1" s="1"/>
  <c r="J432" i="1"/>
  <c r="O512" i="1"/>
  <c r="E512" i="1"/>
  <c r="F513" i="1" s="1"/>
  <c r="A513" i="1"/>
  <c r="D513" i="1" s="1"/>
  <c r="S512" i="1"/>
  <c r="T512" i="1"/>
  <c r="Q511" i="1"/>
  <c r="R511" i="1" s="1"/>
  <c r="C512" i="1" s="1"/>
  <c r="G433" i="1"/>
  <c r="H432" i="1"/>
  <c r="T513" i="1" l="1"/>
  <c r="S513" i="1"/>
  <c r="Q512" i="1"/>
  <c r="R512" i="1" s="1"/>
  <c r="C513" i="1" s="1"/>
  <c r="E513" i="1"/>
  <c r="F514" i="1" s="1"/>
  <c r="O513" i="1"/>
  <c r="A514" i="1"/>
  <c r="D514" i="1" s="1"/>
  <c r="K432" i="1"/>
  <c r="L432" i="1" s="1"/>
  <c r="M432" i="1" s="1"/>
  <c r="N432" i="1" s="1"/>
  <c r="P432" i="1" s="1"/>
  <c r="B432" i="1" s="1"/>
  <c r="J433" i="1"/>
  <c r="G434" i="1"/>
  <c r="H433" i="1"/>
  <c r="S514" i="1" l="1"/>
  <c r="T514" i="1"/>
  <c r="Q513" i="1"/>
  <c r="R513" i="1" s="1"/>
  <c r="C514" i="1" s="1"/>
  <c r="K433" i="1"/>
  <c r="L433" i="1" s="1"/>
  <c r="M433" i="1" s="1"/>
  <c r="N433" i="1" s="1"/>
  <c r="P433" i="1" s="1"/>
  <c r="B433" i="1" s="1"/>
  <c r="J434" i="1"/>
  <c r="E514" i="1"/>
  <c r="F515" i="1" s="1"/>
  <c r="A515" i="1"/>
  <c r="D515" i="1" s="1"/>
  <c r="O514" i="1"/>
  <c r="G435" i="1"/>
  <c r="H434" i="1"/>
  <c r="K434" i="1" l="1"/>
  <c r="L434" i="1" s="1"/>
  <c r="M434" i="1" s="1"/>
  <c r="N434" i="1" s="1"/>
  <c r="P434" i="1" s="1"/>
  <c r="B434" i="1" s="1"/>
  <c r="J435" i="1"/>
  <c r="O515" i="1"/>
  <c r="A516" i="1"/>
  <c r="D516" i="1" s="1"/>
  <c r="E515" i="1"/>
  <c r="F516" i="1" s="1"/>
  <c r="Q514" i="1"/>
  <c r="R514" i="1" s="1"/>
  <c r="C515" i="1" s="1"/>
  <c r="S515" i="1"/>
  <c r="T515" i="1"/>
  <c r="G436" i="1"/>
  <c r="H435" i="1"/>
  <c r="O516" i="1" l="1"/>
  <c r="E516" i="1"/>
  <c r="F517" i="1" s="1"/>
  <c r="A517" i="1"/>
  <c r="D517" i="1" s="1"/>
  <c r="T516" i="1"/>
  <c r="Q515" i="1"/>
  <c r="R515" i="1" s="1"/>
  <c r="C516" i="1" s="1"/>
  <c r="S516" i="1"/>
  <c r="K435" i="1"/>
  <c r="L435" i="1" s="1"/>
  <c r="M435" i="1" s="1"/>
  <c r="N435" i="1" s="1"/>
  <c r="P435" i="1" s="1"/>
  <c r="B435" i="1" s="1"/>
  <c r="J436" i="1"/>
  <c r="G437" i="1"/>
  <c r="H436" i="1"/>
  <c r="O517" i="1" l="1"/>
  <c r="E517" i="1"/>
  <c r="F518" i="1" s="1"/>
  <c r="A518" i="1"/>
  <c r="D518" i="1" s="1"/>
  <c r="K436" i="1"/>
  <c r="L436" i="1" s="1"/>
  <c r="M436" i="1" s="1"/>
  <c r="N436" i="1" s="1"/>
  <c r="P436" i="1" s="1"/>
  <c r="B436" i="1" s="1"/>
  <c r="J437" i="1"/>
  <c r="S517" i="1"/>
  <c r="Q516" i="1"/>
  <c r="R516" i="1" s="1"/>
  <c r="C517" i="1" s="1"/>
  <c r="T517" i="1"/>
  <c r="G438" i="1"/>
  <c r="H437" i="1"/>
  <c r="K437" i="1" l="1"/>
  <c r="L437" i="1" s="1"/>
  <c r="M437" i="1" s="1"/>
  <c r="N437" i="1" s="1"/>
  <c r="P437" i="1" s="1"/>
  <c r="B437" i="1" s="1"/>
  <c r="J438" i="1"/>
  <c r="S518" i="1"/>
  <c r="T518" i="1"/>
  <c r="Q517" i="1"/>
  <c r="R517" i="1" s="1"/>
  <c r="C518" i="1" s="1"/>
  <c r="A519" i="1"/>
  <c r="D519" i="1" s="1"/>
  <c r="O518" i="1"/>
  <c r="E518" i="1"/>
  <c r="F519" i="1" s="1"/>
  <c r="G439" i="1"/>
  <c r="H438" i="1"/>
  <c r="O519" i="1" l="1"/>
  <c r="E519" i="1"/>
  <c r="F520" i="1" s="1"/>
  <c r="A520" i="1"/>
  <c r="D520" i="1" s="1"/>
  <c r="Q518" i="1"/>
  <c r="R518" i="1" s="1"/>
  <c r="C519" i="1" s="1"/>
  <c r="S519" i="1"/>
  <c r="T519" i="1"/>
  <c r="K438" i="1"/>
  <c r="L438" i="1" s="1"/>
  <c r="M438" i="1" s="1"/>
  <c r="N438" i="1" s="1"/>
  <c r="P438" i="1" s="1"/>
  <c r="B438" i="1" s="1"/>
  <c r="J439" i="1"/>
  <c r="G440" i="1"/>
  <c r="H439" i="1"/>
  <c r="K439" i="1" l="1"/>
  <c r="L439" i="1" s="1"/>
  <c r="M439" i="1" s="1"/>
  <c r="N439" i="1" s="1"/>
  <c r="P439" i="1" s="1"/>
  <c r="B439" i="1" s="1"/>
  <c r="J440" i="1"/>
  <c r="A521" i="1"/>
  <c r="D521" i="1" s="1"/>
  <c r="E520" i="1"/>
  <c r="F521" i="1" s="1"/>
  <c r="O520" i="1"/>
  <c r="Q519" i="1"/>
  <c r="R519" i="1" s="1"/>
  <c r="C520" i="1" s="1"/>
  <c r="T520" i="1"/>
  <c r="S520" i="1"/>
  <c r="G441" i="1"/>
  <c r="H440" i="1"/>
  <c r="Q520" i="1" l="1"/>
  <c r="R520" i="1" s="1"/>
  <c r="C521" i="1" s="1"/>
  <c r="T521" i="1"/>
  <c r="S521" i="1"/>
  <c r="O521" i="1"/>
  <c r="E521" i="1"/>
  <c r="F522" i="1" s="1"/>
  <c r="A522" i="1"/>
  <c r="D522" i="1" s="1"/>
  <c r="K440" i="1"/>
  <c r="L440" i="1" s="1"/>
  <c r="M440" i="1" s="1"/>
  <c r="N440" i="1" s="1"/>
  <c r="P440" i="1" s="1"/>
  <c r="B440" i="1" s="1"/>
  <c r="J441" i="1"/>
  <c r="G442" i="1"/>
  <c r="H441" i="1"/>
  <c r="S522" i="1" l="1"/>
  <c r="T522" i="1"/>
  <c r="Q521" i="1"/>
  <c r="R521" i="1" s="1"/>
  <c r="C522" i="1" s="1"/>
  <c r="K441" i="1"/>
  <c r="L441" i="1" s="1"/>
  <c r="M441" i="1" s="1"/>
  <c r="N441" i="1" s="1"/>
  <c r="P441" i="1" s="1"/>
  <c r="B441" i="1" s="1"/>
  <c r="J442" i="1"/>
  <c r="A523" i="1"/>
  <c r="D523" i="1" s="1"/>
  <c r="E522" i="1"/>
  <c r="F523" i="1" s="1"/>
  <c r="O522" i="1"/>
  <c r="G443" i="1"/>
  <c r="H442" i="1"/>
  <c r="O523" i="1" l="1"/>
  <c r="A524" i="1"/>
  <c r="D524" i="1" s="1"/>
  <c r="E523" i="1"/>
  <c r="F524" i="1" s="1"/>
  <c r="K442" i="1"/>
  <c r="L442" i="1" s="1"/>
  <c r="M442" i="1" s="1"/>
  <c r="N442" i="1" s="1"/>
  <c r="P442" i="1" s="1"/>
  <c r="B442" i="1" s="1"/>
  <c r="J443" i="1"/>
  <c r="T523" i="1"/>
  <c r="S523" i="1"/>
  <c r="Q522" i="1"/>
  <c r="R522" i="1" s="1"/>
  <c r="C523" i="1" s="1"/>
  <c r="G444" i="1"/>
  <c r="H443" i="1"/>
  <c r="K443" i="1" l="1"/>
  <c r="L443" i="1" s="1"/>
  <c r="M443" i="1" s="1"/>
  <c r="N443" i="1" s="1"/>
  <c r="P443" i="1" s="1"/>
  <c r="B443" i="1" s="1"/>
  <c r="J444" i="1"/>
  <c r="O524" i="1"/>
  <c r="A525" i="1"/>
  <c r="D525" i="1" s="1"/>
  <c r="E524" i="1"/>
  <c r="F525" i="1" s="1"/>
  <c r="Q523" i="1"/>
  <c r="R523" i="1" s="1"/>
  <c r="C524" i="1" s="1"/>
  <c r="T524" i="1"/>
  <c r="S524" i="1"/>
  <c r="G445" i="1"/>
  <c r="H444" i="1"/>
  <c r="A526" i="1" l="1"/>
  <c r="D526" i="1" s="1"/>
  <c r="O525" i="1"/>
  <c r="E525" i="1"/>
  <c r="F526" i="1" s="1"/>
  <c r="T525" i="1"/>
  <c r="S525" i="1"/>
  <c r="Q524" i="1"/>
  <c r="R524" i="1" s="1"/>
  <c r="C525" i="1" s="1"/>
  <c r="K444" i="1"/>
  <c r="L444" i="1" s="1"/>
  <c r="M444" i="1" s="1"/>
  <c r="N444" i="1" s="1"/>
  <c r="P444" i="1" s="1"/>
  <c r="B444" i="1" s="1"/>
  <c r="J445" i="1"/>
  <c r="G446" i="1"/>
  <c r="H445" i="1"/>
  <c r="S526" i="1" l="1"/>
  <c r="T526" i="1"/>
  <c r="Q525" i="1"/>
  <c r="R525" i="1" s="1"/>
  <c r="C526" i="1" s="1"/>
  <c r="A527" i="1"/>
  <c r="D527" i="1" s="1"/>
  <c r="E526" i="1"/>
  <c r="F527" i="1" s="1"/>
  <c r="O526" i="1"/>
  <c r="K445" i="1"/>
  <c r="L445" i="1" s="1"/>
  <c r="M445" i="1" s="1"/>
  <c r="N445" i="1" s="1"/>
  <c r="P445" i="1" s="1"/>
  <c r="B445" i="1" s="1"/>
  <c r="J446" i="1"/>
  <c r="G447" i="1"/>
  <c r="H446" i="1"/>
  <c r="K446" i="1" l="1"/>
  <c r="L446" i="1" s="1"/>
  <c r="M446" i="1" s="1"/>
  <c r="N446" i="1" s="1"/>
  <c r="P446" i="1" s="1"/>
  <c r="B446" i="1" s="1"/>
  <c r="J447" i="1"/>
  <c r="O527" i="1"/>
  <c r="E527" i="1"/>
  <c r="F528" i="1" s="1"/>
  <c r="A528" i="1"/>
  <c r="D528" i="1" s="1"/>
  <c r="T527" i="1"/>
  <c r="S527" i="1"/>
  <c r="Q526" i="1"/>
  <c r="R526" i="1" s="1"/>
  <c r="C527" i="1" s="1"/>
  <c r="G448" i="1"/>
  <c r="H447" i="1"/>
  <c r="O528" i="1" l="1"/>
  <c r="E528" i="1"/>
  <c r="F529" i="1" s="1"/>
  <c r="A529" i="1"/>
  <c r="D529" i="1" s="1"/>
  <c r="Q527" i="1"/>
  <c r="R527" i="1" s="1"/>
  <c r="C528" i="1" s="1"/>
  <c r="T528" i="1"/>
  <c r="S528" i="1"/>
  <c r="K447" i="1"/>
  <c r="L447" i="1" s="1"/>
  <c r="M447" i="1" s="1"/>
  <c r="N447" i="1" s="1"/>
  <c r="P447" i="1" s="1"/>
  <c r="B447" i="1" s="1"/>
  <c r="J448" i="1"/>
  <c r="G449" i="1"/>
  <c r="H448" i="1"/>
  <c r="O529" i="1" l="1"/>
  <c r="A530" i="1"/>
  <c r="D530" i="1" s="1"/>
  <c r="E529" i="1"/>
  <c r="F530" i="1" s="1"/>
  <c r="Q528" i="1"/>
  <c r="R528" i="1" s="1"/>
  <c r="C529" i="1" s="1"/>
  <c r="T529" i="1"/>
  <c r="S529" i="1"/>
  <c r="K448" i="1"/>
  <c r="L448" i="1" s="1"/>
  <c r="M448" i="1" s="1"/>
  <c r="N448" i="1" s="1"/>
  <c r="P448" i="1" s="1"/>
  <c r="B448" i="1" s="1"/>
  <c r="J449" i="1"/>
  <c r="G450" i="1"/>
  <c r="H449" i="1"/>
  <c r="A531" i="1" l="1"/>
  <c r="D531" i="1" s="1"/>
  <c r="E530" i="1"/>
  <c r="F531" i="1" s="1"/>
  <c r="O530" i="1"/>
  <c r="Q529" i="1"/>
  <c r="R529" i="1" s="1"/>
  <c r="C530" i="1" s="1"/>
  <c r="S530" i="1"/>
  <c r="T530" i="1"/>
  <c r="K449" i="1"/>
  <c r="L449" i="1" s="1"/>
  <c r="M449" i="1" s="1"/>
  <c r="N449" i="1" s="1"/>
  <c r="P449" i="1" s="1"/>
  <c r="B449" i="1" s="1"/>
  <c r="J450" i="1"/>
  <c r="G451" i="1"/>
  <c r="H450" i="1"/>
  <c r="Q530" i="1" l="1"/>
  <c r="R530" i="1" s="1"/>
  <c r="C531" i="1" s="1"/>
  <c r="T531" i="1"/>
  <c r="S531" i="1"/>
  <c r="K450" i="1"/>
  <c r="L450" i="1" s="1"/>
  <c r="M450" i="1" s="1"/>
  <c r="N450" i="1" s="1"/>
  <c r="P450" i="1" s="1"/>
  <c r="B450" i="1" s="1"/>
  <c r="J451" i="1"/>
  <c r="E531" i="1"/>
  <c r="F532" i="1" s="1"/>
  <c r="O531" i="1"/>
  <c r="A532" i="1"/>
  <c r="D532" i="1" s="1"/>
  <c r="G452" i="1"/>
  <c r="H451" i="1"/>
  <c r="K451" i="1" l="1"/>
  <c r="L451" i="1" s="1"/>
  <c r="M451" i="1" s="1"/>
  <c r="N451" i="1" s="1"/>
  <c r="P451" i="1" s="1"/>
  <c r="B451" i="1" s="1"/>
  <c r="J452" i="1"/>
  <c r="A533" i="1"/>
  <c r="D533" i="1" s="1"/>
  <c r="E532" i="1"/>
  <c r="F533" i="1" s="1"/>
  <c r="O532" i="1"/>
  <c r="Q531" i="1"/>
  <c r="R531" i="1" s="1"/>
  <c r="C532" i="1" s="1"/>
  <c r="S532" i="1"/>
  <c r="T532" i="1"/>
  <c r="G453" i="1"/>
  <c r="H452" i="1"/>
  <c r="O533" i="1" l="1"/>
  <c r="A534" i="1"/>
  <c r="D534" i="1" s="1"/>
  <c r="E533" i="1"/>
  <c r="F534" i="1" s="1"/>
  <c r="Q532" i="1"/>
  <c r="R532" i="1" s="1"/>
  <c r="C533" i="1" s="1"/>
  <c r="T533" i="1"/>
  <c r="S533" i="1"/>
  <c r="K452" i="1"/>
  <c r="L452" i="1" s="1"/>
  <c r="M452" i="1" s="1"/>
  <c r="N452" i="1" s="1"/>
  <c r="P452" i="1" s="1"/>
  <c r="B452" i="1" s="1"/>
  <c r="J453" i="1"/>
  <c r="G454" i="1"/>
  <c r="H453" i="1"/>
  <c r="O534" i="1" l="1"/>
  <c r="A535" i="1"/>
  <c r="D535" i="1" s="1"/>
  <c r="E534" i="1"/>
  <c r="F535" i="1" s="1"/>
  <c r="K453" i="1"/>
  <c r="L453" i="1" s="1"/>
  <c r="M453" i="1" s="1"/>
  <c r="N453" i="1" s="1"/>
  <c r="P453" i="1" s="1"/>
  <c r="B453" i="1" s="1"/>
  <c r="J454" i="1"/>
  <c r="Q533" i="1"/>
  <c r="R533" i="1" s="1"/>
  <c r="C534" i="1" s="1"/>
  <c r="T534" i="1"/>
  <c r="S534" i="1"/>
  <c r="G455" i="1"/>
  <c r="H454" i="1"/>
  <c r="K454" i="1" l="1"/>
  <c r="L454" i="1" s="1"/>
  <c r="M454" i="1" s="1"/>
  <c r="N454" i="1" s="1"/>
  <c r="P454" i="1" s="1"/>
  <c r="B454" i="1" s="1"/>
  <c r="J455" i="1"/>
  <c r="E535" i="1"/>
  <c r="F536" i="1" s="1"/>
  <c r="A536" i="1"/>
  <c r="D536" i="1" s="1"/>
  <c r="O535" i="1"/>
  <c r="Q534" i="1"/>
  <c r="R534" i="1" s="1"/>
  <c r="C535" i="1" s="1"/>
  <c r="T535" i="1"/>
  <c r="S535" i="1"/>
  <c r="G456" i="1"/>
  <c r="H455" i="1"/>
  <c r="S536" i="1" l="1"/>
  <c r="Q535" i="1"/>
  <c r="R535" i="1" s="1"/>
  <c r="C536" i="1" s="1"/>
  <c r="T536" i="1"/>
  <c r="A537" i="1"/>
  <c r="D537" i="1" s="1"/>
  <c r="E536" i="1"/>
  <c r="F537" i="1" s="1"/>
  <c r="O536" i="1"/>
  <c r="K455" i="1"/>
  <c r="L455" i="1" s="1"/>
  <c r="M455" i="1" s="1"/>
  <c r="N455" i="1" s="1"/>
  <c r="P455" i="1" s="1"/>
  <c r="B455" i="1" s="1"/>
  <c r="J456" i="1"/>
  <c r="G457" i="1"/>
  <c r="H456" i="1"/>
  <c r="Q536" i="1" l="1"/>
  <c r="R536" i="1" s="1"/>
  <c r="C537" i="1" s="1"/>
  <c r="T537" i="1"/>
  <c r="S537" i="1"/>
  <c r="E537" i="1"/>
  <c r="F538" i="1" s="1"/>
  <c r="O537" i="1"/>
  <c r="A538" i="1"/>
  <c r="D538" i="1" s="1"/>
  <c r="K456" i="1"/>
  <c r="L456" i="1" s="1"/>
  <c r="M456" i="1" s="1"/>
  <c r="N456" i="1" s="1"/>
  <c r="P456" i="1" s="1"/>
  <c r="B456" i="1" s="1"/>
  <c r="J457" i="1"/>
  <c r="G458" i="1"/>
  <c r="H457" i="1"/>
  <c r="S538" i="1" l="1"/>
  <c r="Q537" i="1"/>
  <c r="R537" i="1" s="1"/>
  <c r="C538" i="1" s="1"/>
  <c r="T538" i="1"/>
  <c r="K457" i="1"/>
  <c r="L457" i="1" s="1"/>
  <c r="M457" i="1" s="1"/>
  <c r="N457" i="1" s="1"/>
  <c r="P457" i="1" s="1"/>
  <c r="B457" i="1" s="1"/>
  <c r="J458" i="1"/>
  <c r="A539" i="1"/>
  <c r="D539" i="1" s="1"/>
  <c r="E538" i="1"/>
  <c r="F539" i="1" s="1"/>
  <c r="O538" i="1"/>
  <c r="G459" i="1"/>
  <c r="H458" i="1"/>
  <c r="O539" i="1" l="1"/>
  <c r="A540" i="1"/>
  <c r="D540" i="1" s="1"/>
  <c r="E539" i="1"/>
  <c r="F540" i="1" s="1"/>
  <c r="K458" i="1"/>
  <c r="L458" i="1" s="1"/>
  <c r="M458" i="1" s="1"/>
  <c r="N458" i="1" s="1"/>
  <c r="P458" i="1" s="1"/>
  <c r="B458" i="1" s="1"/>
  <c r="J459" i="1"/>
  <c r="S539" i="1"/>
  <c r="T539" i="1"/>
  <c r="Q538" i="1"/>
  <c r="R538" i="1" s="1"/>
  <c r="C539" i="1" s="1"/>
  <c r="G460" i="1"/>
  <c r="H459" i="1"/>
  <c r="K459" i="1" l="1"/>
  <c r="L459" i="1" s="1"/>
  <c r="M459" i="1" s="1"/>
  <c r="N459" i="1" s="1"/>
  <c r="P459" i="1" s="1"/>
  <c r="B459" i="1" s="1"/>
  <c r="J460" i="1"/>
  <c r="A541" i="1"/>
  <c r="D541" i="1" s="1"/>
  <c r="E540" i="1"/>
  <c r="F541" i="1" s="1"/>
  <c r="O540" i="1"/>
  <c r="S540" i="1"/>
  <c r="Q539" i="1"/>
  <c r="R539" i="1" s="1"/>
  <c r="C540" i="1" s="1"/>
  <c r="T540" i="1"/>
  <c r="G461" i="1"/>
  <c r="H460" i="1"/>
  <c r="Q540" i="1" l="1"/>
  <c r="R540" i="1" s="1"/>
  <c r="C541" i="1" s="1"/>
  <c r="T541" i="1"/>
  <c r="S541" i="1"/>
  <c r="O541" i="1"/>
  <c r="E541" i="1"/>
  <c r="F542" i="1" s="1"/>
  <c r="A542" i="1"/>
  <c r="D542" i="1" s="1"/>
  <c r="K460" i="1"/>
  <c r="L460" i="1" s="1"/>
  <c r="M460" i="1" s="1"/>
  <c r="N460" i="1" s="1"/>
  <c r="P460" i="1" s="1"/>
  <c r="B460" i="1" s="1"/>
  <c r="J461" i="1"/>
  <c r="G462" i="1"/>
  <c r="H461" i="1"/>
  <c r="S542" i="1" l="1"/>
  <c r="T542" i="1"/>
  <c r="Q541" i="1"/>
  <c r="R541" i="1" s="1"/>
  <c r="C542" i="1" s="1"/>
  <c r="K461" i="1"/>
  <c r="L461" i="1" s="1"/>
  <c r="M461" i="1" s="1"/>
  <c r="N461" i="1" s="1"/>
  <c r="P461" i="1" s="1"/>
  <c r="B461" i="1" s="1"/>
  <c r="J462" i="1"/>
  <c r="A543" i="1"/>
  <c r="D543" i="1" s="1"/>
  <c r="E542" i="1"/>
  <c r="F543" i="1" s="1"/>
  <c r="O542" i="1"/>
  <c r="G463" i="1"/>
  <c r="H462" i="1"/>
  <c r="O543" i="1" l="1"/>
  <c r="A544" i="1"/>
  <c r="D544" i="1" s="1"/>
  <c r="E543" i="1"/>
  <c r="F544" i="1" s="1"/>
  <c r="Q542" i="1"/>
  <c r="R542" i="1" s="1"/>
  <c r="C543" i="1" s="1"/>
  <c r="S543" i="1"/>
  <c r="T543" i="1"/>
  <c r="K462" i="1"/>
  <c r="L462" i="1" s="1"/>
  <c r="M462" i="1" s="1"/>
  <c r="N462" i="1" s="1"/>
  <c r="P462" i="1" s="1"/>
  <c r="B462" i="1" s="1"/>
  <c r="J463" i="1"/>
  <c r="G464" i="1"/>
  <c r="H463" i="1"/>
  <c r="K463" i="1" l="1"/>
  <c r="L463" i="1" s="1"/>
  <c r="M463" i="1" s="1"/>
  <c r="N463" i="1" s="1"/>
  <c r="P463" i="1" s="1"/>
  <c r="B463" i="1" s="1"/>
  <c r="J464" i="1"/>
  <c r="A545" i="1"/>
  <c r="D545" i="1" s="1"/>
  <c r="E544" i="1"/>
  <c r="F545" i="1" s="1"/>
  <c r="O544" i="1"/>
  <c r="S544" i="1"/>
  <c r="T544" i="1"/>
  <c r="Q543" i="1"/>
  <c r="R543" i="1" s="1"/>
  <c r="C544" i="1" s="1"/>
  <c r="G465" i="1"/>
  <c r="H464" i="1"/>
  <c r="S545" i="1" l="1"/>
  <c r="Q544" i="1"/>
  <c r="R544" i="1" s="1"/>
  <c r="C545" i="1" s="1"/>
  <c r="T545" i="1"/>
  <c r="O545" i="1"/>
  <c r="A546" i="1"/>
  <c r="D546" i="1" s="1"/>
  <c r="E545" i="1"/>
  <c r="F546" i="1" s="1"/>
  <c r="K464" i="1"/>
  <c r="L464" i="1" s="1"/>
  <c r="M464" i="1" s="1"/>
  <c r="N464" i="1" s="1"/>
  <c r="P464" i="1" s="1"/>
  <c r="B464" i="1" s="1"/>
  <c r="J465" i="1"/>
  <c r="G466" i="1"/>
  <c r="H465" i="1"/>
  <c r="Q545" i="1" l="1"/>
  <c r="R545" i="1" s="1"/>
  <c r="C546" i="1" s="1"/>
  <c r="S546" i="1"/>
  <c r="T546" i="1"/>
  <c r="K465" i="1"/>
  <c r="L465" i="1" s="1"/>
  <c r="M465" i="1" s="1"/>
  <c r="N465" i="1" s="1"/>
  <c r="P465" i="1" s="1"/>
  <c r="B465" i="1" s="1"/>
  <c r="J466" i="1"/>
  <c r="A547" i="1"/>
  <c r="D547" i="1" s="1"/>
  <c r="E546" i="1"/>
  <c r="F547" i="1" s="1"/>
  <c r="O546" i="1"/>
  <c r="G467" i="1"/>
  <c r="H466" i="1"/>
  <c r="O547" i="1" l="1"/>
  <c r="A548" i="1"/>
  <c r="D548" i="1" s="1"/>
  <c r="E547" i="1"/>
  <c r="F548" i="1" s="1"/>
  <c r="K466" i="1"/>
  <c r="L466" i="1" s="1"/>
  <c r="M466" i="1" s="1"/>
  <c r="N466" i="1" s="1"/>
  <c r="P466" i="1" s="1"/>
  <c r="B466" i="1" s="1"/>
  <c r="J467" i="1"/>
  <c r="Q546" i="1"/>
  <c r="R546" i="1" s="1"/>
  <c r="C547" i="1" s="1"/>
  <c r="T547" i="1"/>
  <c r="S547" i="1"/>
  <c r="G468" i="1"/>
  <c r="H467" i="1"/>
  <c r="O548" i="1" l="1"/>
  <c r="E548" i="1"/>
  <c r="F549" i="1" s="1"/>
  <c r="A549" i="1"/>
  <c r="D549" i="1" s="1"/>
  <c r="Q547" i="1"/>
  <c r="R547" i="1" s="1"/>
  <c r="C548" i="1" s="1"/>
  <c r="T548" i="1"/>
  <c r="S548" i="1"/>
  <c r="K467" i="1"/>
  <c r="L467" i="1" s="1"/>
  <c r="M467" i="1" s="1"/>
  <c r="N467" i="1" s="1"/>
  <c r="P467" i="1" s="1"/>
  <c r="B467" i="1" s="1"/>
  <c r="J468" i="1"/>
  <c r="G469" i="1"/>
  <c r="H468" i="1"/>
  <c r="Q548" i="1" l="1"/>
  <c r="R548" i="1" s="1"/>
  <c r="C549" i="1" s="1"/>
  <c r="T549" i="1"/>
  <c r="S549" i="1"/>
  <c r="E549" i="1"/>
  <c r="F550" i="1" s="1"/>
  <c r="O549" i="1"/>
  <c r="A550" i="1"/>
  <c r="D550" i="1" s="1"/>
  <c r="K468" i="1"/>
  <c r="L468" i="1" s="1"/>
  <c r="M468" i="1" s="1"/>
  <c r="N468" i="1" s="1"/>
  <c r="P468" i="1" s="1"/>
  <c r="B468" i="1" s="1"/>
  <c r="J469" i="1"/>
  <c r="G470" i="1"/>
  <c r="H469" i="1"/>
  <c r="S550" i="1" l="1"/>
  <c r="T550" i="1"/>
  <c r="Q549" i="1"/>
  <c r="R549" i="1" s="1"/>
  <c r="C550" i="1" s="1"/>
  <c r="K469" i="1"/>
  <c r="L469" i="1" s="1"/>
  <c r="M469" i="1" s="1"/>
  <c r="N469" i="1" s="1"/>
  <c r="P469" i="1" s="1"/>
  <c r="B469" i="1" s="1"/>
  <c r="J470" i="1"/>
  <c r="A551" i="1"/>
  <c r="D551" i="1" s="1"/>
  <c r="E550" i="1"/>
  <c r="F551" i="1" s="1"/>
  <c r="O550" i="1"/>
  <c r="G471" i="1"/>
  <c r="H470" i="1"/>
  <c r="O551" i="1" l="1"/>
  <c r="A552" i="1"/>
  <c r="D552" i="1" s="1"/>
  <c r="E551" i="1"/>
  <c r="F552" i="1" s="1"/>
  <c r="K470" i="1"/>
  <c r="L470" i="1" s="1"/>
  <c r="M470" i="1" s="1"/>
  <c r="N470" i="1" s="1"/>
  <c r="P470" i="1" s="1"/>
  <c r="B470" i="1" s="1"/>
  <c r="J471" i="1"/>
  <c r="S551" i="1"/>
  <c r="T551" i="1"/>
  <c r="Q550" i="1"/>
  <c r="R550" i="1" s="1"/>
  <c r="C551" i="1" s="1"/>
  <c r="G472" i="1"/>
  <c r="H471" i="1"/>
  <c r="K471" i="1" l="1"/>
  <c r="L471" i="1" s="1"/>
  <c r="M471" i="1" s="1"/>
  <c r="N471" i="1" s="1"/>
  <c r="P471" i="1" s="1"/>
  <c r="B471" i="1" s="1"/>
  <c r="J472" i="1"/>
  <c r="A553" i="1"/>
  <c r="D553" i="1" s="1"/>
  <c r="E552" i="1"/>
  <c r="F553" i="1" s="1"/>
  <c r="O552" i="1"/>
  <c r="S552" i="1"/>
  <c r="T552" i="1"/>
  <c r="Q551" i="1"/>
  <c r="R551" i="1" s="1"/>
  <c r="C552" i="1" s="1"/>
  <c r="G473" i="1"/>
  <c r="H472" i="1"/>
  <c r="O553" i="1" l="1"/>
  <c r="A554" i="1"/>
  <c r="D554" i="1" s="1"/>
  <c r="E553" i="1"/>
  <c r="F554" i="1" s="1"/>
  <c r="S553" i="1"/>
  <c r="Q552" i="1"/>
  <c r="R552" i="1" s="1"/>
  <c r="C553" i="1" s="1"/>
  <c r="T553" i="1"/>
  <c r="K472" i="1"/>
  <c r="L472" i="1" s="1"/>
  <c r="M472" i="1" s="1"/>
  <c r="N472" i="1" s="1"/>
  <c r="P472" i="1" s="1"/>
  <c r="B472" i="1" s="1"/>
  <c r="J473" i="1"/>
  <c r="G474" i="1"/>
  <c r="H473" i="1"/>
  <c r="K473" i="1" l="1"/>
  <c r="L473" i="1" s="1"/>
  <c r="M473" i="1" s="1"/>
  <c r="N473" i="1" s="1"/>
  <c r="P473" i="1" s="1"/>
  <c r="B473" i="1" s="1"/>
  <c r="J474" i="1"/>
  <c r="A555" i="1"/>
  <c r="D555" i="1" s="1"/>
  <c r="E554" i="1"/>
  <c r="F555" i="1" s="1"/>
  <c r="O554" i="1"/>
  <c r="S554" i="1"/>
  <c r="T554" i="1"/>
  <c r="Q553" i="1"/>
  <c r="R553" i="1" s="1"/>
  <c r="C554" i="1" s="1"/>
  <c r="G475" i="1"/>
  <c r="H474" i="1"/>
  <c r="O555" i="1" l="1"/>
  <c r="E555" i="1"/>
  <c r="F556" i="1" s="1"/>
  <c r="A556" i="1"/>
  <c r="D556" i="1" s="1"/>
  <c r="Q554" i="1"/>
  <c r="R554" i="1" s="1"/>
  <c r="C555" i="1" s="1"/>
  <c r="T555" i="1"/>
  <c r="S555" i="1"/>
  <c r="K474" i="1"/>
  <c r="L474" i="1" s="1"/>
  <c r="M474" i="1" s="1"/>
  <c r="N474" i="1" s="1"/>
  <c r="P474" i="1" s="1"/>
  <c r="B474" i="1" s="1"/>
  <c r="J475" i="1"/>
  <c r="G476" i="1"/>
  <c r="H475" i="1"/>
  <c r="A557" i="1" l="1"/>
  <c r="D557" i="1" s="1"/>
  <c r="O556" i="1"/>
  <c r="E556" i="1"/>
  <c r="F557" i="1" s="1"/>
  <c r="K475" i="1"/>
  <c r="L475" i="1" s="1"/>
  <c r="M475" i="1" s="1"/>
  <c r="N475" i="1" s="1"/>
  <c r="P475" i="1" s="1"/>
  <c r="J476" i="1"/>
  <c r="S556" i="1"/>
  <c r="Q555" i="1"/>
  <c r="R555" i="1" s="1"/>
  <c r="C556" i="1" s="1"/>
  <c r="T556" i="1"/>
  <c r="G477" i="1"/>
  <c r="H476" i="1"/>
  <c r="B475" i="1" l="1"/>
  <c r="K476" i="1"/>
  <c r="L476" i="1" s="1"/>
  <c r="M476" i="1" s="1"/>
  <c r="N476" i="1" s="1"/>
  <c r="P476" i="1" s="1"/>
  <c r="B476" i="1" s="1"/>
  <c r="J477" i="1"/>
  <c r="Q556" i="1"/>
  <c r="R556" i="1" s="1"/>
  <c r="C557" i="1" s="1"/>
  <c r="T557" i="1"/>
  <c r="S557" i="1"/>
  <c r="A558" i="1"/>
  <c r="D558" i="1" s="1"/>
  <c r="O557" i="1"/>
  <c r="E557" i="1"/>
  <c r="F558" i="1" s="1"/>
  <c r="G478" i="1"/>
  <c r="H477" i="1"/>
  <c r="Q557" i="1" l="1"/>
  <c r="R557" i="1" s="1"/>
  <c r="C558" i="1" s="1"/>
  <c r="T558" i="1"/>
  <c r="S558" i="1"/>
  <c r="E558" i="1"/>
  <c r="F559" i="1" s="1"/>
  <c r="A559" i="1"/>
  <c r="D559" i="1" s="1"/>
  <c r="O558" i="1"/>
  <c r="K477" i="1"/>
  <c r="L477" i="1" s="1"/>
  <c r="M477" i="1" s="1"/>
  <c r="N477" i="1" s="1"/>
  <c r="P477" i="1" s="1"/>
  <c r="B477" i="1" s="1"/>
  <c r="J478" i="1"/>
  <c r="G479" i="1"/>
  <c r="H478" i="1"/>
  <c r="K478" i="1" l="1"/>
  <c r="L478" i="1" s="1"/>
  <c r="M478" i="1" s="1"/>
  <c r="N478" i="1" s="1"/>
  <c r="P478" i="1" s="1"/>
  <c r="B478" i="1" s="1"/>
  <c r="J479" i="1"/>
  <c r="T559" i="1"/>
  <c r="S559" i="1"/>
  <c r="Q558" i="1"/>
  <c r="R558" i="1" s="1"/>
  <c r="C559" i="1" s="1"/>
  <c r="O559" i="1"/>
  <c r="E559" i="1"/>
  <c r="F560" i="1" s="1"/>
  <c r="A560" i="1"/>
  <c r="D560" i="1" s="1"/>
  <c r="G480" i="1"/>
  <c r="H479" i="1"/>
  <c r="A561" i="1" l="1"/>
  <c r="D561" i="1" s="1"/>
  <c r="O560" i="1"/>
  <c r="E560" i="1"/>
  <c r="F561" i="1" s="1"/>
  <c r="K479" i="1"/>
  <c r="L479" i="1" s="1"/>
  <c r="M479" i="1" s="1"/>
  <c r="N479" i="1" s="1"/>
  <c r="P479" i="1" s="1"/>
  <c r="J480" i="1"/>
  <c r="S560" i="1"/>
  <c r="Q559" i="1"/>
  <c r="R559" i="1" s="1"/>
  <c r="C560" i="1" s="1"/>
  <c r="T560" i="1"/>
  <c r="G481" i="1"/>
  <c r="H480" i="1"/>
  <c r="B479" i="1" l="1"/>
  <c r="S561" i="1"/>
  <c r="Q560" i="1"/>
  <c r="R560" i="1" s="1"/>
  <c r="C561" i="1" s="1"/>
  <c r="T561" i="1"/>
  <c r="K480" i="1"/>
  <c r="L480" i="1" s="1"/>
  <c r="M480" i="1" s="1"/>
  <c r="N480" i="1" s="1"/>
  <c r="P480" i="1" s="1"/>
  <c r="B480" i="1" s="1"/>
  <c r="J481" i="1"/>
  <c r="O561" i="1"/>
  <c r="E561" i="1"/>
  <c r="F562" i="1" s="1"/>
  <c r="A562" i="1"/>
  <c r="D562" i="1" s="1"/>
  <c r="G482" i="1"/>
  <c r="H481" i="1"/>
  <c r="A563" i="1" l="1"/>
  <c r="D563" i="1" s="1"/>
  <c r="O562" i="1"/>
  <c r="E562" i="1"/>
  <c r="F563" i="1" s="1"/>
  <c r="Q561" i="1"/>
  <c r="R561" i="1" s="1"/>
  <c r="C562" i="1" s="1"/>
  <c r="T562" i="1"/>
  <c r="S562" i="1"/>
  <c r="K481" i="1"/>
  <c r="L481" i="1" s="1"/>
  <c r="M481" i="1" s="1"/>
  <c r="N481" i="1" s="1"/>
  <c r="P481" i="1" s="1"/>
  <c r="J482" i="1"/>
  <c r="G483" i="1"/>
  <c r="H482" i="1"/>
  <c r="B481" i="1" l="1"/>
  <c r="K482" i="1"/>
  <c r="L482" i="1" s="1"/>
  <c r="M482" i="1" s="1"/>
  <c r="N482" i="1" s="1"/>
  <c r="P482" i="1" s="1"/>
  <c r="B482" i="1" s="1"/>
  <c r="J483" i="1"/>
  <c r="Q562" i="1"/>
  <c r="R562" i="1" s="1"/>
  <c r="C563" i="1" s="1"/>
  <c r="T563" i="1"/>
  <c r="S563" i="1"/>
  <c r="O563" i="1"/>
  <c r="E563" i="1"/>
  <c r="F564" i="1" s="1"/>
  <c r="A564" i="1"/>
  <c r="D564" i="1" s="1"/>
  <c r="G484" i="1"/>
  <c r="H483" i="1"/>
  <c r="A565" i="1" l="1"/>
  <c r="D565" i="1" s="1"/>
  <c r="E564" i="1"/>
  <c r="F565" i="1" s="1"/>
  <c r="O564" i="1"/>
  <c r="S564" i="1"/>
  <c r="Q563" i="1"/>
  <c r="R563" i="1" s="1"/>
  <c r="C564" i="1" s="1"/>
  <c r="T564" i="1"/>
  <c r="K483" i="1"/>
  <c r="L483" i="1" s="1"/>
  <c r="M483" i="1" s="1"/>
  <c r="N483" i="1" s="1"/>
  <c r="P483" i="1" s="1"/>
  <c r="J484" i="1"/>
  <c r="G485" i="1"/>
  <c r="H484" i="1"/>
  <c r="B483" i="1" l="1"/>
  <c r="Q564" i="1"/>
  <c r="R564" i="1" s="1"/>
  <c r="C565" i="1" s="1"/>
  <c r="T565" i="1"/>
  <c r="S565" i="1"/>
  <c r="K484" i="1"/>
  <c r="L484" i="1" s="1"/>
  <c r="M484" i="1" s="1"/>
  <c r="N484" i="1" s="1"/>
  <c r="P484" i="1" s="1"/>
  <c r="B484" i="1" s="1"/>
  <c r="J485" i="1"/>
  <c r="A566" i="1"/>
  <c r="D566" i="1" s="1"/>
  <c r="O565" i="1"/>
  <c r="E565" i="1"/>
  <c r="F566" i="1" s="1"/>
  <c r="G486" i="1"/>
  <c r="H485" i="1"/>
  <c r="A567" i="1" l="1"/>
  <c r="D567" i="1" s="1"/>
  <c r="O566" i="1"/>
  <c r="E566" i="1"/>
  <c r="F567" i="1" s="1"/>
  <c r="Q565" i="1"/>
  <c r="R565" i="1" s="1"/>
  <c r="C566" i="1" s="1"/>
  <c r="S566" i="1"/>
  <c r="T566" i="1"/>
  <c r="K485" i="1"/>
  <c r="L485" i="1" s="1"/>
  <c r="M485" i="1" s="1"/>
  <c r="N485" i="1" s="1"/>
  <c r="P485" i="1" s="1"/>
  <c r="B485" i="1" s="1"/>
  <c r="J486" i="1"/>
  <c r="G487" i="1"/>
  <c r="H486" i="1"/>
  <c r="K486" i="1" l="1"/>
  <c r="L486" i="1" s="1"/>
  <c r="M486" i="1" s="1"/>
  <c r="N486" i="1" s="1"/>
  <c r="P486" i="1" s="1"/>
  <c r="J487" i="1"/>
  <c r="S567" i="1"/>
  <c r="T567" i="1"/>
  <c r="Q566" i="1"/>
  <c r="R566" i="1" s="1"/>
  <c r="C567" i="1" s="1"/>
  <c r="O567" i="1"/>
  <c r="E567" i="1"/>
  <c r="F568" i="1" s="1"/>
  <c r="A568" i="1"/>
  <c r="D568" i="1" s="1"/>
  <c r="G488" i="1"/>
  <c r="H487" i="1"/>
  <c r="B486" i="1" l="1"/>
  <c r="T568" i="1"/>
  <c r="Q567" i="1"/>
  <c r="R567" i="1" s="1"/>
  <c r="C568" i="1" s="1"/>
  <c r="S568" i="1"/>
  <c r="A569" i="1"/>
  <c r="D569" i="1" s="1"/>
  <c r="O568" i="1"/>
  <c r="E568" i="1"/>
  <c r="F569" i="1" s="1"/>
  <c r="K487" i="1"/>
  <c r="L487" i="1" s="1"/>
  <c r="M487" i="1" s="1"/>
  <c r="N487" i="1" s="1"/>
  <c r="P487" i="1" s="1"/>
  <c r="B487" i="1" s="1"/>
  <c r="J488" i="1"/>
  <c r="G489" i="1"/>
  <c r="H488" i="1"/>
  <c r="O569" i="1" l="1"/>
  <c r="E569" i="1"/>
  <c r="F570" i="1" s="1"/>
  <c r="A570" i="1"/>
  <c r="D570" i="1" s="1"/>
  <c r="T569" i="1"/>
  <c r="S569" i="1"/>
  <c r="Q568" i="1"/>
  <c r="R568" i="1" s="1"/>
  <c r="C569" i="1" s="1"/>
  <c r="K488" i="1"/>
  <c r="L488" i="1" s="1"/>
  <c r="M488" i="1" s="1"/>
  <c r="N488" i="1" s="1"/>
  <c r="P488" i="1" s="1"/>
  <c r="J489" i="1"/>
  <c r="G490" i="1"/>
  <c r="H489" i="1"/>
  <c r="B488" i="1" l="1"/>
  <c r="A571" i="1"/>
  <c r="D571" i="1" s="1"/>
  <c r="O570" i="1"/>
  <c r="E570" i="1"/>
  <c r="F571" i="1" s="1"/>
  <c r="K489" i="1"/>
  <c r="L489" i="1" s="1"/>
  <c r="M489" i="1" s="1"/>
  <c r="N489" i="1" s="1"/>
  <c r="P489" i="1" s="1"/>
  <c r="B489" i="1" s="1"/>
  <c r="J490" i="1"/>
  <c r="S570" i="1"/>
  <c r="T570" i="1"/>
  <c r="Q569" i="1"/>
  <c r="R569" i="1" s="1"/>
  <c r="C570" i="1" s="1"/>
  <c r="G491" i="1"/>
  <c r="H490" i="1"/>
  <c r="O571" i="1" l="1"/>
  <c r="E571" i="1"/>
  <c r="F572" i="1" s="1"/>
  <c r="A572" i="1"/>
  <c r="D572" i="1" s="1"/>
  <c r="Q570" i="1"/>
  <c r="R570" i="1" s="1"/>
  <c r="C571" i="1" s="1"/>
  <c r="S571" i="1"/>
  <c r="T571" i="1"/>
  <c r="K490" i="1"/>
  <c r="L490" i="1" s="1"/>
  <c r="M490" i="1" s="1"/>
  <c r="N490" i="1" s="1"/>
  <c r="P490" i="1" s="1"/>
  <c r="J491" i="1"/>
  <c r="G492" i="1"/>
  <c r="H491" i="1"/>
  <c r="B490" i="1" l="1"/>
  <c r="A573" i="1"/>
  <c r="D573" i="1" s="1"/>
  <c r="O572" i="1"/>
  <c r="E572" i="1"/>
  <c r="F573" i="1" s="1"/>
  <c r="K491" i="1"/>
  <c r="L491" i="1" s="1"/>
  <c r="M491" i="1" s="1"/>
  <c r="N491" i="1" s="1"/>
  <c r="P491" i="1" s="1"/>
  <c r="B491" i="1" s="1"/>
  <c r="J492" i="1"/>
  <c r="S572" i="1"/>
  <c r="Q571" i="1"/>
  <c r="R571" i="1" s="1"/>
  <c r="C572" i="1" s="1"/>
  <c r="T572" i="1"/>
  <c r="G493" i="1"/>
  <c r="H492" i="1"/>
  <c r="K492" i="1" l="1"/>
  <c r="L492" i="1" s="1"/>
  <c r="M492" i="1" s="1"/>
  <c r="N492" i="1" s="1"/>
  <c r="P492" i="1" s="1"/>
  <c r="B492" i="1" s="1"/>
  <c r="J493" i="1"/>
  <c r="Q572" i="1"/>
  <c r="R572" i="1" s="1"/>
  <c r="C573" i="1" s="1"/>
  <c r="T573" i="1"/>
  <c r="S573" i="1"/>
  <c r="O573" i="1"/>
  <c r="E573" i="1"/>
  <c r="F574" i="1" s="1"/>
  <c r="A574" i="1"/>
  <c r="D574" i="1" s="1"/>
  <c r="G494" i="1"/>
  <c r="H493" i="1"/>
  <c r="A575" i="1" l="1"/>
  <c r="D575" i="1" s="1"/>
  <c r="O574" i="1"/>
  <c r="E574" i="1"/>
  <c r="F575" i="1" s="1"/>
  <c r="S574" i="1"/>
  <c r="T574" i="1"/>
  <c r="Q573" i="1"/>
  <c r="R573" i="1" s="1"/>
  <c r="C574" i="1" s="1"/>
  <c r="K493" i="1"/>
  <c r="L493" i="1" s="1"/>
  <c r="M493" i="1" s="1"/>
  <c r="N493" i="1" s="1"/>
  <c r="P493" i="1" s="1"/>
  <c r="J494" i="1"/>
  <c r="G495" i="1"/>
  <c r="H494" i="1"/>
  <c r="B493" i="1" l="1"/>
  <c r="K494" i="1"/>
  <c r="L494" i="1" s="1"/>
  <c r="M494" i="1" s="1"/>
  <c r="N494" i="1" s="1"/>
  <c r="P494" i="1" s="1"/>
  <c r="B494" i="1" s="1"/>
  <c r="J495" i="1"/>
  <c r="T575" i="1"/>
  <c r="S575" i="1"/>
  <c r="Q574" i="1"/>
  <c r="R574" i="1" s="1"/>
  <c r="C575" i="1" s="1"/>
  <c r="O575" i="1"/>
  <c r="E575" i="1"/>
  <c r="F576" i="1" s="1"/>
  <c r="A576" i="1"/>
  <c r="D576" i="1" s="1"/>
  <c r="G496" i="1"/>
  <c r="H495" i="1"/>
  <c r="A577" i="1" l="1"/>
  <c r="D577" i="1" s="1"/>
  <c r="O576" i="1"/>
  <c r="E576" i="1"/>
  <c r="F577" i="1" s="1"/>
  <c r="K495" i="1"/>
  <c r="L495" i="1" s="1"/>
  <c r="M495" i="1" s="1"/>
  <c r="N495" i="1" s="1"/>
  <c r="P495" i="1" s="1"/>
  <c r="J496" i="1"/>
  <c r="S576" i="1"/>
  <c r="Q575" i="1"/>
  <c r="R575" i="1" s="1"/>
  <c r="C576" i="1" s="1"/>
  <c r="T576" i="1"/>
  <c r="G497" i="1"/>
  <c r="H496" i="1"/>
  <c r="B495" i="1" l="1"/>
  <c r="K496" i="1"/>
  <c r="L496" i="1" s="1"/>
  <c r="M496" i="1" s="1"/>
  <c r="N496" i="1" s="1"/>
  <c r="P496" i="1" s="1"/>
  <c r="B496" i="1" s="1"/>
  <c r="J497" i="1"/>
  <c r="S577" i="1"/>
  <c r="Q576" i="1"/>
  <c r="R576" i="1" s="1"/>
  <c r="C577" i="1" s="1"/>
  <c r="T577" i="1"/>
  <c r="A578" i="1"/>
  <c r="D578" i="1" s="1"/>
  <c r="O577" i="1"/>
  <c r="E577" i="1"/>
  <c r="F578" i="1" s="1"/>
  <c r="G498" i="1"/>
  <c r="H497" i="1"/>
  <c r="T578" i="1" l="1"/>
  <c r="S578" i="1"/>
  <c r="Q577" i="1"/>
  <c r="R577" i="1" s="1"/>
  <c r="C578" i="1" s="1"/>
  <c r="A579" i="1"/>
  <c r="D579" i="1" s="1"/>
  <c r="O578" i="1"/>
  <c r="E578" i="1"/>
  <c r="F579" i="1" s="1"/>
  <c r="K497" i="1"/>
  <c r="L497" i="1" s="1"/>
  <c r="M497" i="1" s="1"/>
  <c r="N497" i="1" s="1"/>
  <c r="P497" i="1" s="1"/>
  <c r="J498" i="1"/>
  <c r="G499" i="1"/>
  <c r="H498" i="1"/>
  <c r="B497" i="1" l="1"/>
  <c r="K498" i="1"/>
  <c r="L498" i="1" s="1"/>
  <c r="M498" i="1" s="1"/>
  <c r="N498" i="1" s="1"/>
  <c r="P498" i="1" s="1"/>
  <c r="B498" i="1" s="1"/>
  <c r="J499" i="1"/>
  <c r="E579" i="1"/>
  <c r="F580" i="1" s="1"/>
  <c r="A580" i="1"/>
  <c r="D580" i="1" s="1"/>
  <c r="O579" i="1"/>
  <c r="Q578" i="1"/>
  <c r="R578" i="1" s="1"/>
  <c r="C579" i="1" s="1"/>
  <c r="T579" i="1"/>
  <c r="S579" i="1"/>
  <c r="G500" i="1"/>
  <c r="H499" i="1"/>
  <c r="Q579" i="1" l="1"/>
  <c r="R579" i="1" s="1"/>
  <c r="C580" i="1" s="1"/>
  <c r="T580" i="1"/>
  <c r="S580" i="1"/>
  <c r="O580" i="1"/>
  <c r="A581" i="1"/>
  <c r="D581" i="1" s="1"/>
  <c r="E580" i="1"/>
  <c r="F581" i="1" s="1"/>
  <c r="K499" i="1"/>
  <c r="L499" i="1" s="1"/>
  <c r="M499" i="1" s="1"/>
  <c r="N499" i="1" s="1"/>
  <c r="P499" i="1" s="1"/>
  <c r="B499" i="1" s="1"/>
  <c r="J500" i="1"/>
  <c r="G501" i="1"/>
  <c r="H500" i="1"/>
  <c r="Q580" i="1" l="1"/>
  <c r="R580" i="1" s="1"/>
  <c r="C581" i="1" s="1"/>
  <c r="S581" i="1"/>
  <c r="T581" i="1"/>
  <c r="A582" i="1"/>
  <c r="D582" i="1" s="1"/>
  <c r="O581" i="1"/>
  <c r="E581" i="1"/>
  <c r="F582" i="1" s="1"/>
  <c r="K500" i="1"/>
  <c r="L500" i="1" s="1"/>
  <c r="M500" i="1" s="1"/>
  <c r="N500" i="1" s="1"/>
  <c r="P500" i="1" s="1"/>
  <c r="J501" i="1"/>
  <c r="G502" i="1"/>
  <c r="H501" i="1"/>
  <c r="B500" i="1" l="1"/>
  <c r="Q581" i="1"/>
  <c r="R581" i="1" s="1"/>
  <c r="C582" i="1" s="1"/>
  <c r="S582" i="1"/>
  <c r="T582" i="1"/>
  <c r="E582" i="1"/>
  <c r="F583" i="1" s="1"/>
  <c r="A583" i="1"/>
  <c r="D583" i="1" s="1"/>
  <c r="O582" i="1"/>
  <c r="K501" i="1"/>
  <c r="L501" i="1" s="1"/>
  <c r="M501" i="1" s="1"/>
  <c r="N501" i="1" s="1"/>
  <c r="P501" i="1" s="1"/>
  <c r="B501" i="1" s="1"/>
  <c r="J502" i="1"/>
  <c r="G503" i="1"/>
  <c r="H502" i="1"/>
  <c r="A584" i="1" l="1"/>
  <c r="D584" i="1" s="1"/>
  <c r="O583" i="1"/>
  <c r="E583" i="1"/>
  <c r="F584" i="1" s="1"/>
  <c r="K502" i="1"/>
  <c r="L502" i="1" s="1"/>
  <c r="M502" i="1" s="1"/>
  <c r="N502" i="1" s="1"/>
  <c r="P502" i="1" s="1"/>
  <c r="J503" i="1"/>
  <c r="Q582" i="1"/>
  <c r="R582" i="1" s="1"/>
  <c r="C583" i="1" s="1"/>
  <c r="T583" i="1"/>
  <c r="S583" i="1"/>
  <c r="G504" i="1"/>
  <c r="H503" i="1"/>
  <c r="B502" i="1" l="1"/>
  <c r="Q583" i="1"/>
  <c r="R583" i="1" s="1"/>
  <c r="C584" i="1" s="1"/>
  <c r="S584" i="1"/>
  <c r="T584" i="1"/>
  <c r="E584" i="1"/>
  <c r="F585" i="1" s="1"/>
  <c r="A585" i="1"/>
  <c r="D585" i="1" s="1"/>
  <c r="O584" i="1"/>
  <c r="K503" i="1"/>
  <c r="L503" i="1" s="1"/>
  <c r="M503" i="1" s="1"/>
  <c r="N503" i="1" s="1"/>
  <c r="P503" i="1" s="1"/>
  <c r="B503" i="1" s="1"/>
  <c r="J504" i="1"/>
  <c r="G505" i="1"/>
  <c r="H504" i="1"/>
  <c r="O585" i="1" l="1"/>
  <c r="A586" i="1"/>
  <c r="D586" i="1" s="1"/>
  <c r="E585" i="1"/>
  <c r="F586" i="1" s="1"/>
  <c r="K504" i="1"/>
  <c r="L504" i="1" s="1"/>
  <c r="M504" i="1" s="1"/>
  <c r="N504" i="1" s="1"/>
  <c r="P504" i="1" s="1"/>
  <c r="J505" i="1"/>
  <c r="T585" i="1"/>
  <c r="Q584" i="1"/>
  <c r="R584" i="1" s="1"/>
  <c r="C585" i="1" s="1"/>
  <c r="S585" i="1"/>
  <c r="G506" i="1"/>
  <c r="H505" i="1"/>
  <c r="B504" i="1" l="1"/>
  <c r="A587" i="1"/>
  <c r="D587" i="1" s="1"/>
  <c r="E586" i="1"/>
  <c r="F587" i="1" s="1"/>
  <c r="O586" i="1"/>
  <c r="S586" i="1"/>
  <c r="T586" i="1"/>
  <c r="Q585" i="1"/>
  <c r="R585" i="1" s="1"/>
  <c r="C586" i="1" s="1"/>
  <c r="K505" i="1"/>
  <c r="L505" i="1" s="1"/>
  <c r="M505" i="1" s="1"/>
  <c r="N505" i="1" s="1"/>
  <c r="P505" i="1" s="1"/>
  <c r="B505" i="1" s="1"/>
  <c r="J506" i="1"/>
  <c r="G507" i="1"/>
  <c r="H506" i="1"/>
  <c r="S587" i="1" l="1"/>
  <c r="T587" i="1"/>
  <c r="Q586" i="1"/>
  <c r="R586" i="1" s="1"/>
  <c r="C587" i="1" s="1"/>
  <c r="O587" i="1"/>
  <c r="E587" i="1"/>
  <c r="F588" i="1" s="1"/>
  <c r="A588" i="1"/>
  <c r="D588" i="1" s="1"/>
  <c r="K506" i="1"/>
  <c r="L506" i="1" s="1"/>
  <c r="M506" i="1" s="1"/>
  <c r="N506" i="1" s="1"/>
  <c r="P506" i="1" s="1"/>
  <c r="B506" i="1" s="1"/>
  <c r="J507" i="1"/>
  <c r="G508" i="1"/>
  <c r="H507" i="1"/>
  <c r="T588" i="1" l="1"/>
  <c r="Q587" i="1"/>
  <c r="R587" i="1" s="1"/>
  <c r="C588" i="1" s="1"/>
  <c r="S588" i="1"/>
  <c r="K507" i="1"/>
  <c r="L507" i="1" s="1"/>
  <c r="M507" i="1" s="1"/>
  <c r="N507" i="1" s="1"/>
  <c r="P507" i="1" s="1"/>
  <c r="J508" i="1"/>
  <c r="A589" i="1"/>
  <c r="D589" i="1" s="1"/>
  <c r="O588" i="1"/>
  <c r="E588" i="1"/>
  <c r="F589" i="1" s="1"/>
  <c r="G509" i="1"/>
  <c r="H508" i="1"/>
  <c r="B507" i="1" l="1"/>
  <c r="K508" i="1"/>
  <c r="L508" i="1" s="1"/>
  <c r="M508" i="1" s="1"/>
  <c r="N508" i="1" s="1"/>
  <c r="P508" i="1" s="1"/>
  <c r="B508" i="1" s="1"/>
  <c r="J509" i="1"/>
  <c r="Q588" i="1"/>
  <c r="R588" i="1" s="1"/>
  <c r="C589" i="1" s="1"/>
  <c r="T589" i="1"/>
  <c r="S589" i="1"/>
  <c r="O589" i="1"/>
  <c r="E589" i="1"/>
  <c r="F590" i="1" s="1"/>
  <c r="A590" i="1"/>
  <c r="D590" i="1" s="1"/>
  <c r="G510" i="1"/>
  <c r="H509" i="1"/>
  <c r="O590" i="1" l="1"/>
  <c r="A591" i="1"/>
  <c r="D591" i="1" s="1"/>
  <c r="E590" i="1"/>
  <c r="F591" i="1" s="1"/>
  <c r="Q589" i="1"/>
  <c r="R589" i="1" s="1"/>
  <c r="C590" i="1" s="1"/>
  <c r="T590" i="1"/>
  <c r="S590" i="1"/>
  <c r="K509" i="1"/>
  <c r="L509" i="1" s="1"/>
  <c r="M509" i="1" s="1"/>
  <c r="N509" i="1" s="1"/>
  <c r="P509" i="1" s="1"/>
  <c r="J510" i="1"/>
  <c r="G511" i="1"/>
  <c r="H510" i="1"/>
  <c r="B509" i="1" l="1"/>
  <c r="K510" i="1"/>
  <c r="L510" i="1" s="1"/>
  <c r="M510" i="1" s="1"/>
  <c r="N510" i="1" s="1"/>
  <c r="P510" i="1" s="1"/>
  <c r="B510" i="1" s="1"/>
  <c r="J511" i="1"/>
  <c r="O591" i="1"/>
  <c r="A592" i="1"/>
  <c r="D592" i="1" s="1"/>
  <c r="E591" i="1"/>
  <c r="F592" i="1" s="1"/>
  <c r="S591" i="1"/>
  <c r="Q590" i="1"/>
  <c r="R590" i="1" s="1"/>
  <c r="C591" i="1" s="1"/>
  <c r="T591" i="1"/>
  <c r="G512" i="1"/>
  <c r="H511" i="1"/>
  <c r="Q591" i="1" l="1"/>
  <c r="R591" i="1" s="1"/>
  <c r="C592" i="1" s="1"/>
  <c r="S592" i="1"/>
  <c r="T592" i="1"/>
  <c r="K511" i="1"/>
  <c r="L511" i="1" s="1"/>
  <c r="M511" i="1" s="1"/>
  <c r="N511" i="1" s="1"/>
  <c r="P511" i="1" s="1"/>
  <c r="J512" i="1"/>
  <c r="E592" i="1"/>
  <c r="F593" i="1" s="1"/>
  <c r="O592" i="1"/>
  <c r="A593" i="1"/>
  <c r="D593" i="1" s="1"/>
  <c r="G513" i="1"/>
  <c r="H512" i="1"/>
  <c r="B511" i="1" l="1"/>
  <c r="S593" i="1"/>
  <c r="T593" i="1"/>
  <c r="Q592" i="1"/>
  <c r="R592" i="1" s="1"/>
  <c r="C593" i="1" s="1"/>
  <c r="O593" i="1"/>
  <c r="A594" i="1"/>
  <c r="D594" i="1" s="1"/>
  <c r="E593" i="1"/>
  <c r="F594" i="1" s="1"/>
  <c r="K512" i="1"/>
  <c r="L512" i="1" s="1"/>
  <c r="M512" i="1" s="1"/>
  <c r="N512" i="1" s="1"/>
  <c r="P512" i="1" s="1"/>
  <c r="B512" i="1" s="1"/>
  <c r="J513" i="1"/>
  <c r="G514" i="1"/>
  <c r="H513" i="1"/>
  <c r="S594" i="1" l="1"/>
  <c r="T594" i="1"/>
  <c r="Q593" i="1"/>
  <c r="R593" i="1" s="1"/>
  <c r="C594" i="1" s="1"/>
  <c r="K513" i="1"/>
  <c r="L513" i="1" s="1"/>
  <c r="M513" i="1" s="1"/>
  <c r="N513" i="1" s="1"/>
  <c r="P513" i="1" s="1"/>
  <c r="B513" i="1" s="1"/>
  <c r="J514" i="1"/>
  <c r="A595" i="1"/>
  <c r="D595" i="1" s="1"/>
  <c r="E594" i="1"/>
  <c r="F595" i="1" s="1"/>
  <c r="O594" i="1"/>
  <c r="G515" i="1"/>
  <c r="H514" i="1"/>
  <c r="K514" i="1" l="1"/>
  <c r="L514" i="1" s="1"/>
  <c r="M514" i="1" s="1"/>
  <c r="N514" i="1" s="1"/>
  <c r="P514" i="1" s="1"/>
  <c r="J515" i="1"/>
  <c r="Q594" i="1"/>
  <c r="R594" i="1" s="1"/>
  <c r="C595" i="1" s="1"/>
  <c r="T595" i="1"/>
  <c r="S595" i="1"/>
  <c r="O595" i="1"/>
  <c r="A596" i="1"/>
  <c r="D596" i="1" s="1"/>
  <c r="E595" i="1"/>
  <c r="F596" i="1" s="1"/>
  <c r="G516" i="1"/>
  <c r="H515" i="1"/>
  <c r="B514" i="1" l="1"/>
  <c r="A597" i="1"/>
  <c r="D597" i="1" s="1"/>
  <c r="E596" i="1"/>
  <c r="F597" i="1" s="1"/>
  <c r="O596" i="1"/>
  <c r="K515" i="1"/>
  <c r="L515" i="1" s="1"/>
  <c r="M515" i="1" s="1"/>
  <c r="N515" i="1" s="1"/>
  <c r="P515" i="1" s="1"/>
  <c r="B515" i="1" s="1"/>
  <c r="J516" i="1"/>
  <c r="S596" i="1"/>
  <c r="T596" i="1"/>
  <c r="Q595" i="1"/>
  <c r="R595" i="1" s="1"/>
  <c r="C596" i="1" s="1"/>
  <c r="G517" i="1"/>
  <c r="H516" i="1"/>
  <c r="K516" i="1" l="1"/>
  <c r="L516" i="1" s="1"/>
  <c r="M516" i="1" s="1"/>
  <c r="N516" i="1" s="1"/>
  <c r="P516" i="1" s="1"/>
  <c r="J517" i="1"/>
  <c r="O597" i="1"/>
  <c r="A598" i="1"/>
  <c r="D598" i="1" s="1"/>
  <c r="E597" i="1"/>
  <c r="F598" i="1" s="1"/>
  <c r="T597" i="1"/>
  <c r="S597" i="1"/>
  <c r="Q596" i="1"/>
  <c r="R596" i="1" s="1"/>
  <c r="C597" i="1" s="1"/>
  <c r="G518" i="1"/>
  <c r="H517" i="1"/>
  <c r="B516" i="1" l="1"/>
  <c r="A599" i="1"/>
  <c r="D599" i="1" s="1"/>
  <c r="E598" i="1"/>
  <c r="F599" i="1" s="1"/>
  <c r="O598" i="1"/>
  <c r="T598" i="1"/>
  <c r="S598" i="1"/>
  <c r="Q597" i="1"/>
  <c r="R597" i="1" s="1"/>
  <c r="C598" i="1" s="1"/>
  <c r="K517" i="1"/>
  <c r="L517" i="1" s="1"/>
  <c r="M517" i="1" s="1"/>
  <c r="N517" i="1" s="1"/>
  <c r="P517" i="1" s="1"/>
  <c r="B517" i="1" s="1"/>
  <c r="J518" i="1"/>
  <c r="G519" i="1"/>
  <c r="H518" i="1"/>
  <c r="K518" i="1" l="1"/>
  <c r="L518" i="1" s="1"/>
  <c r="M518" i="1" s="1"/>
  <c r="N518" i="1" s="1"/>
  <c r="P518" i="1" s="1"/>
  <c r="J519" i="1"/>
  <c r="A600" i="1"/>
  <c r="D600" i="1" s="1"/>
  <c r="E599" i="1"/>
  <c r="F600" i="1" s="1"/>
  <c r="O599" i="1"/>
  <c r="Q598" i="1"/>
  <c r="R598" i="1" s="1"/>
  <c r="C599" i="1" s="1"/>
  <c r="T599" i="1"/>
  <c r="S599" i="1"/>
  <c r="G520" i="1"/>
  <c r="H519" i="1"/>
  <c r="B518" i="1" l="1"/>
  <c r="A601" i="1"/>
  <c r="D601" i="1" s="1"/>
  <c r="O600" i="1"/>
  <c r="E600" i="1"/>
  <c r="F601" i="1" s="1"/>
  <c r="S600" i="1"/>
  <c r="T600" i="1"/>
  <c r="Q599" i="1"/>
  <c r="R599" i="1" s="1"/>
  <c r="C600" i="1" s="1"/>
  <c r="K519" i="1"/>
  <c r="L519" i="1" s="1"/>
  <c r="M519" i="1" s="1"/>
  <c r="N519" i="1" s="1"/>
  <c r="P519" i="1" s="1"/>
  <c r="B519" i="1" s="1"/>
  <c r="J520" i="1"/>
  <c r="G521" i="1"/>
  <c r="H520" i="1"/>
  <c r="K520" i="1" l="1"/>
  <c r="L520" i="1" s="1"/>
  <c r="M520" i="1" s="1"/>
  <c r="N520" i="1" s="1"/>
  <c r="P520" i="1" s="1"/>
  <c r="B520" i="1" s="1"/>
  <c r="J521" i="1"/>
  <c r="T601" i="1"/>
  <c r="S601" i="1"/>
  <c r="Q600" i="1"/>
  <c r="R600" i="1" s="1"/>
  <c r="C601" i="1" s="1"/>
  <c r="O601" i="1"/>
  <c r="E601" i="1"/>
  <c r="F602" i="1" s="1"/>
  <c r="A602" i="1"/>
  <c r="D602" i="1" s="1"/>
  <c r="G522" i="1"/>
  <c r="H521" i="1"/>
  <c r="Q601" i="1" l="1"/>
  <c r="R601" i="1" s="1"/>
  <c r="C602" i="1" s="1"/>
  <c r="S602" i="1"/>
  <c r="T602" i="1"/>
  <c r="A603" i="1"/>
  <c r="D603" i="1" s="1"/>
  <c r="O602" i="1"/>
  <c r="E602" i="1"/>
  <c r="F603" i="1" s="1"/>
  <c r="K521" i="1"/>
  <c r="L521" i="1" s="1"/>
  <c r="M521" i="1" s="1"/>
  <c r="N521" i="1" s="1"/>
  <c r="P521" i="1" s="1"/>
  <c r="J522" i="1"/>
  <c r="G523" i="1"/>
  <c r="H522" i="1"/>
  <c r="B521" i="1" l="1"/>
  <c r="K522" i="1"/>
  <c r="L522" i="1" s="1"/>
  <c r="M522" i="1" s="1"/>
  <c r="N522" i="1" s="1"/>
  <c r="P522" i="1" s="1"/>
  <c r="B522" i="1" s="1"/>
  <c r="J523" i="1"/>
  <c r="S603" i="1"/>
  <c r="Q602" i="1"/>
  <c r="R602" i="1" s="1"/>
  <c r="C603" i="1" s="1"/>
  <c r="T603" i="1"/>
  <c r="E603" i="1"/>
  <c r="F604" i="1" s="1"/>
  <c r="O603" i="1"/>
  <c r="A604" i="1"/>
  <c r="D604" i="1" s="1"/>
  <c r="G524" i="1"/>
  <c r="H523" i="1"/>
  <c r="Q603" i="1" l="1"/>
  <c r="R603" i="1" s="1"/>
  <c r="C604" i="1" s="1"/>
  <c r="T604" i="1"/>
  <c r="S604" i="1"/>
  <c r="K523" i="1"/>
  <c r="L523" i="1" s="1"/>
  <c r="M523" i="1" s="1"/>
  <c r="N523" i="1" s="1"/>
  <c r="P523" i="1" s="1"/>
  <c r="J524" i="1"/>
  <c r="E604" i="1"/>
  <c r="F605" i="1" s="1"/>
  <c r="A605" i="1"/>
  <c r="D605" i="1" s="1"/>
  <c r="O604" i="1"/>
  <c r="G525" i="1"/>
  <c r="H524" i="1"/>
  <c r="B523" i="1" l="1"/>
  <c r="K524" i="1"/>
  <c r="L524" i="1" s="1"/>
  <c r="M524" i="1" s="1"/>
  <c r="N524" i="1" s="1"/>
  <c r="P524" i="1" s="1"/>
  <c r="B524" i="1" s="1"/>
  <c r="J525" i="1"/>
  <c r="Q604" i="1"/>
  <c r="R604" i="1" s="1"/>
  <c r="C605" i="1" s="1"/>
  <c r="T605" i="1"/>
  <c r="S605" i="1"/>
  <c r="O605" i="1"/>
  <c r="A606" i="1"/>
  <c r="D606" i="1" s="1"/>
  <c r="E605" i="1"/>
  <c r="F606" i="1" s="1"/>
  <c r="G526" i="1"/>
  <c r="H525" i="1"/>
  <c r="A607" i="1" l="1"/>
  <c r="D607" i="1" s="1"/>
  <c r="E606" i="1"/>
  <c r="F607" i="1" s="1"/>
  <c r="O606" i="1"/>
  <c r="Q605" i="1"/>
  <c r="R605" i="1" s="1"/>
  <c r="C606" i="1" s="1"/>
  <c r="T606" i="1"/>
  <c r="S606" i="1"/>
  <c r="K525" i="1"/>
  <c r="L525" i="1" s="1"/>
  <c r="M525" i="1" s="1"/>
  <c r="N525" i="1" s="1"/>
  <c r="P525" i="1" s="1"/>
  <c r="J526" i="1"/>
  <c r="G527" i="1"/>
  <c r="H526" i="1"/>
  <c r="B525" i="1" l="1"/>
  <c r="T607" i="1"/>
  <c r="S607" i="1"/>
  <c r="Q606" i="1"/>
  <c r="R606" i="1" s="1"/>
  <c r="C607" i="1" s="1"/>
  <c r="K526" i="1"/>
  <c r="L526" i="1" s="1"/>
  <c r="M526" i="1" s="1"/>
  <c r="N526" i="1" s="1"/>
  <c r="P526" i="1" s="1"/>
  <c r="B526" i="1" s="1"/>
  <c r="J527" i="1"/>
  <c r="O607" i="1"/>
  <c r="E607" i="1"/>
  <c r="F608" i="1" s="1"/>
  <c r="A608" i="1"/>
  <c r="D608" i="1" s="1"/>
  <c r="G528" i="1"/>
  <c r="H527" i="1"/>
  <c r="E608" i="1" l="1"/>
  <c r="F609" i="1" s="1"/>
  <c r="A609" i="1"/>
  <c r="D609" i="1" s="1"/>
  <c r="O608" i="1"/>
  <c r="Q607" i="1"/>
  <c r="R607" i="1" s="1"/>
  <c r="C608" i="1" s="1"/>
  <c r="S608" i="1"/>
  <c r="T608" i="1"/>
  <c r="K527" i="1"/>
  <c r="L527" i="1" s="1"/>
  <c r="M527" i="1" s="1"/>
  <c r="N527" i="1" s="1"/>
  <c r="P527" i="1" s="1"/>
  <c r="B527" i="1" s="1"/>
  <c r="J528" i="1"/>
  <c r="G529" i="1"/>
  <c r="H528" i="1"/>
  <c r="K528" i="1" l="1"/>
  <c r="L528" i="1" s="1"/>
  <c r="M528" i="1" s="1"/>
  <c r="N528" i="1" s="1"/>
  <c r="P528" i="1" s="1"/>
  <c r="J529" i="1"/>
  <c r="E609" i="1"/>
  <c r="F610" i="1" s="1"/>
  <c r="O609" i="1"/>
  <c r="A610" i="1"/>
  <c r="D610" i="1" s="1"/>
  <c r="Q608" i="1"/>
  <c r="R608" i="1" s="1"/>
  <c r="C609" i="1" s="1"/>
  <c r="T609" i="1"/>
  <c r="S609" i="1"/>
  <c r="G530" i="1"/>
  <c r="H529" i="1"/>
  <c r="B528" i="1" l="1"/>
  <c r="A611" i="1"/>
  <c r="D611" i="1" s="1"/>
  <c r="E610" i="1"/>
  <c r="F611" i="1" s="1"/>
  <c r="O610" i="1"/>
  <c r="Q609" i="1"/>
  <c r="R609" i="1" s="1"/>
  <c r="C610" i="1" s="1"/>
  <c r="T610" i="1"/>
  <c r="S610" i="1"/>
  <c r="K529" i="1"/>
  <c r="L529" i="1" s="1"/>
  <c r="M529" i="1" s="1"/>
  <c r="N529" i="1" s="1"/>
  <c r="P529" i="1" s="1"/>
  <c r="B529" i="1" s="1"/>
  <c r="J530" i="1"/>
  <c r="G531" i="1"/>
  <c r="H530" i="1"/>
  <c r="T611" i="1" l="1"/>
  <c r="S611" i="1"/>
  <c r="Q610" i="1"/>
  <c r="R610" i="1" s="1"/>
  <c r="C611" i="1" s="1"/>
  <c r="O611" i="1"/>
  <c r="A612" i="1"/>
  <c r="D612" i="1" s="1"/>
  <c r="E611" i="1"/>
  <c r="F612" i="1" s="1"/>
  <c r="K530" i="1"/>
  <c r="L530" i="1" s="1"/>
  <c r="M530" i="1" s="1"/>
  <c r="N530" i="1" s="1"/>
  <c r="P530" i="1" s="1"/>
  <c r="J531" i="1"/>
  <c r="G532" i="1"/>
  <c r="H531" i="1"/>
  <c r="B530" i="1" l="1"/>
  <c r="S612" i="1"/>
  <c r="T612" i="1"/>
  <c r="Q611" i="1"/>
  <c r="R611" i="1" s="1"/>
  <c r="C612" i="1" s="1"/>
  <c r="A613" i="1"/>
  <c r="D613" i="1" s="1"/>
  <c r="O612" i="1"/>
  <c r="E612" i="1"/>
  <c r="F613" i="1" s="1"/>
  <c r="K531" i="1"/>
  <c r="L531" i="1" s="1"/>
  <c r="M531" i="1" s="1"/>
  <c r="N531" i="1" s="1"/>
  <c r="P531" i="1" s="1"/>
  <c r="B531" i="1" s="1"/>
  <c r="J532" i="1"/>
  <c r="G533" i="1"/>
  <c r="H532" i="1"/>
  <c r="T613" i="1" l="1"/>
  <c r="S613" i="1"/>
  <c r="Q612" i="1"/>
  <c r="R612" i="1" s="1"/>
  <c r="C613" i="1" s="1"/>
  <c r="O613" i="1"/>
  <c r="E613" i="1"/>
  <c r="F614" i="1" s="1"/>
  <c r="A614" i="1"/>
  <c r="D614" i="1" s="1"/>
  <c r="K532" i="1"/>
  <c r="L532" i="1" s="1"/>
  <c r="M532" i="1" s="1"/>
  <c r="N532" i="1" s="1"/>
  <c r="P532" i="1" s="1"/>
  <c r="J533" i="1"/>
  <c r="G534" i="1"/>
  <c r="H533" i="1"/>
  <c r="B532" i="1" l="1"/>
  <c r="E614" i="1"/>
  <c r="F615" i="1" s="1"/>
  <c r="A615" i="1"/>
  <c r="D615" i="1" s="1"/>
  <c r="O614" i="1"/>
  <c r="K533" i="1"/>
  <c r="L533" i="1" s="1"/>
  <c r="M533" i="1" s="1"/>
  <c r="N533" i="1" s="1"/>
  <c r="P533" i="1" s="1"/>
  <c r="B533" i="1" s="1"/>
  <c r="J534" i="1"/>
  <c r="Q613" i="1"/>
  <c r="R613" i="1" s="1"/>
  <c r="C614" i="1" s="1"/>
  <c r="T614" i="1"/>
  <c r="S614" i="1"/>
  <c r="G535" i="1"/>
  <c r="H534" i="1"/>
  <c r="K534" i="1" l="1"/>
  <c r="L534" i="1" s="1"/>
  <c r="M534" i="1" s="1"/>
  <c r="N534" i="1" s="1"/>
  <c r="P534" i="1" s="1"/>
  <c r="B534" i="1" s="1"/>
  <c r="J535" i="1"/>
  <c r="Q614" i="1"/>
  <c r="R614" i="1" s="1"/>
  <c r="C615" i="1" s="1"/>
  <c r="T615" i="1"/>
  <c r="S615" i="1"/>
  <c r="E615" i="1"/>
  <c r="F616" i="1" s="1"/>
  <c r="O615" i="1"/>
  <c r="A616" i="1"/>
  <c r="D616" i="1" s="1"/>
  <c r="G536" i="1"/>
  <c r="H535" i="1"/>
  <c r="E616" i="1" l="1"/>
  <c r="F617" i="1" s="1"/>
  <c r="A617" i="1"/>
  <c r="D617" i="1" s="1"/>
  <c r="O616" i="1"/>
  <c r="Q615" i="1"/>
  <c r="R615" i="1" s="1"/>
  <c r="C616" i="1" s="1"/>
  <c r="T616" i="1"/>
  <c r="S616" i="1"/>
  <c r="K535" i="1"/>
  <c r="L535" i="1" s="1"/>
  <c r="M535" i="1" s="1"/>
  <c r="N535" i="1" s="1"/>
  <c r="P535" i="1" s="1"/>
  <c r="J536" i="1"/>
  <c r="G537" i="1"/>
  <c r="H536" i="1"/>
  <c r="B535" i="1" l="1"/>
  <c r="T617" i="1"/>
  <c r="S617" i="1"/>
  <c r="Q616" i="1"/>
  <c r="R616" i="1" s="1"/>
  <c r="C617" i="1" s="1"/>
  <c r="K536" i="1"/>
  <c r="L536" i="1" s="1"/>
  <c r="M536" i="1" s="1"/>
  <c r="N536" i="1" s="1"/>
  <c r="P536" i="1" s="1"/>
  <c r="B536" i="1" s="1"/>
  <c r="J537" i="1"/>
  <c r="O617" i="1"/>
  <c r="E617" i="1"/>
  <c r="F618" i="1" s="1"/>
  <c r="A618" i="1"/>
  <c r="D618" i="1" s="1"/>
  <c r="G538" i="1"/>
  <c r="H537" i="1"/>
  <c r="Q617" i="1" l="1"/>
  <c r="R617" i="1" s="1"/>
  <c r="C618" i="1" s="1"/>
  <c r="T618" i="1"/>
  <c r="S618" i="1"/>
  <c r="K537" i="1"/>
  <c r="L537" i="1" s="1"/>
  <c r="M537" i="1" s="1"/>
  <c r="N537" i="1" s="1"/>
  <c r="P537" i="1" s="1"/>
  <c r="J538" i="1"/>
  <c r="E618" i="1"/>
  <c r="F619" i="1" s="1"/>
  <c r="A619" i="1"/>
  <c r="D619" i="1" s="1"/>
  <c r="O618" i="1"/>
  <c r="G539" i="1"/>
  <c r="H538" i="1"/>
  <c r="B537" i="1" l="1"/>
  <c r="K538" i="1"/>
  <c r="L538" i="1" s="1"/>
  <c r="M538" i="1" s="1"/>
  <c r="N538" i="1" s="1"/>
  <c r="P538" i="1" s="1"/>
  <c r="B538" i="1" s="1"/>
  <c r="J539" i="1"/>
  <c r="S619" i="1"/>
  <c r="Q618" i="1"/>
  <c r="R618" i="1" s="1"/>
  <c r="C619" i="1" s="1"/>
  <c r="T619" i="1"/>
  <c r="A620" i="1"/>
  <c r="D620" i="1" s="1"/>
  <c r="E619" i="1"/>
  <c r="F620" i="1" s="1"/>
  <c r="O619" i="1"/>
  <c r="G540" i="1"/>
  <c r="H539" i="1"/>
  <c r="K539" i="1" l="1"/>
  <c r="L539" i="1" s="1"/>
  <c r="M539" i="1" s="1"/>
  <c r="N539" i="1" s="1"/>
  <c r="P539" i="1" s="1"/>
  <c r="J540" i="1"/>
  <c r="T620" i="1"/>
  <c r="Q619" i="1"/>
  <c r="R619" i="1" s="1"/>
  <c r="C620" i="1" s="1"/>
  <c r="S620" i="1"/>
  <c r="A621" i="1"/>
  <c r="D621" i="1" s="1"/>
  <c r="O620" i="1"/>
  <c r="E620" i="1"/>
  <c r="F621" i="1" s="1"/>
  <c r="G541" i="1"/>
  <c r="H540" i="1"/>
  <c r="B539" i="1" l="1"/>
  <c r="Q620" i="1"/>
  <c r="R620" i="1" s="1"/>
  <c r="C621" i="1" s="1"/>
  <c r="T621" i="1"/>
  <c r="S621" i="1"/>
  <c r="K540" i="1"/>
  <c r="L540" i="1" s="1"/>
  <c r="M540" i="1" s="1"/>
  <c r="N540" i="1" s="1"/>
  <c r="P540" i="1" s="1"/>
  <c r="B540" i="1" s="1"/>
  <c r="J541" i="1"/>
  <c r="O621" i="1"/>
  <c r="A622" i="1"/>
  <c r="D622" i="1" s="1"/>
  <c r="E621" i="1"/>
  <c r="F622" i="1" s="1"/>
  <c r="G542" i="1"/>
  <c r="H541" i="1"/>
  <c r="Q621" i="1" l="1"/>
  <c r="R621" i="1" s="1"/>
  <c r="C622" i="1" s="1"/>
  <c r="S622" i="1"/>
  <c r="T622" i="1"/>
  <c r="A623" i="1"/>
  <c r="D623" i="1" s="1"/>
  <c r="E622" i="1"/>
  <c r="F623" i="1" s="1"/>
  <c r="O622" i="1"/>
  <c r="K541" i="1"/>
  <c r="L541" i="1" s="1"/>
  <c r="M541" i="1" s="1"/>
  <c r="N541" i="1" s="1"/>
  <c r="P541" i="1" s="1"/>
  <c r="B541" i="1" s="1"/>
  <c r="J542" i="1"/>
  <c r="G543" i="1"/>
  <c r="H542" i="1"/>
  <c r="O623" i="1" l="1"/>
  <c r="E623" i="1"/>
  <c r="F624" i="1" s="1"/>
  <c r="A624" i="1"/>
  <c r="D624" i="1" s="1"/>
  <c r="K542" i="1"/>
  <c r="L542" i="1" s="1"/>
  <c r="M542" i="1" s="1"/>
  <c r="N542" i="1" s="1"/>
  <c r="P542" i="1" s="1"/>
  <c r="J543" i="1"/>
  <c r="T623" i="1"/>
  <c r="S623" i="1"/>
  <c r="Q622" i="1"/>
  <c r="R622" i="1" s="1"/>
  <c r="C623" i="1" s="1"/>
  <c r="G544" i="1"/>
  <c r="H543" i="1"/>
  <c r="B542" i="1" l="1"/>
  <c r="A625" i="1"/>
  <c r="D625" i="1" s="1"/>
  <c r="O624" i="1"/>
  <c r="E624" i="1"/>
  <c r="F625" i="1" s="1"/>
  <c r="Q623" i="1"/>
  <c r="R623" i="1" s="1"/>
  <c r="C624" i="1" s="1"/>
  <c r="S624" i="1"/>
  <c r="T624" i="1"/>
  <c r="K543" i="1"/>
  <c r="L543" i="1" s="1"/>
  <c r="M543" i="1" s="1"/>
  <c r="N543" i="1" s="1"/>
  <c r="P543" i="1" s="1"/>
  <c r="B543" i="1" s="1"/>
  <c r="J544" i="1"/>
  <c r="G545" i="1"/>
  <c r="H544" i="1"/>
  <c r="K544" i="1" l="1"/>
  <c r="L544" i="1" s="1"/>
  <c r="M544" i="1" s="1"/>
  <c r="N544" i="1" s="1"/>
  <c r="P544" i="1" s="1"/>
  <c r="J545" i="1"/>
  <c r="Q624" i="1"/>
  <c r="R624" i="1" s="1"/>
  <c r="C625" i="1" s="1"/>
  <c r="T625" i="1"/>
  <c r="S625" i="1"/>
  <c r="O625" i="1"/>
  <c r="A626" i="1"/>
  <c r="D626" i="1" s="1"/>
  <c r="E625" i="1"/>
  <c r="F626" i="1" s="1"/>
  <c r="G546" i="1"/>
  <c r="H545" i="1"/>
  <c r="B544" i="1" l="1"/>
  <c r="A627" i="1"/>
  <c r="D627" i="1" s="1"/>
  <c r="E626" i="1"/>
  <c r="F627" i="1" s="1"/>
  <c r="O626" i="1"/>
  <c r="Q625" i="1"/>
  <c r="R625" i="1" s="1"/>
  <c r="C626" i="1" s="1"/>
  <c r="T626" i="1"/>
  <c r="S626" i="1"/>
  <c r="K545" i="1"/>
  <c r="L545" i="1" s="1"/>
  <c r="M545" i="1" s="1"/>
  <c r="N545" i="1" s="1"/>
  <c r="P545" i="1" s="1"/>
  <c r="B545" i="1" s="1"/>
  <c r="J546" i="1"/>
  <c r="G547" i="1"/>
  <c r="H546" i="1"/>
  <c r="K546" i="1" l="1"/>
  <c r="L546" i="1" s="1"/>
  <c r="M546" i="1" s="1"/>
  <c r="N546" i="1" s="1"/>
  <c r="P546" i="1" s="1"/>
  <c r="J547" i="1"/>
  <c r="T627" i="1"/>
  <c r="S627" i="1"/>
  <c r="Q626" i="1"/>
  <c r="R626" i="1" s="1"/>
  <c r="C627" i="1" s="1"/>
  <c r="O627" i="1"/>
  <c r="E627" i="1"/>
  <c r="F628" i="1" s="1"/>
  <c r="A628" i="1"/>
  <c r="D628" i="1" s="1"/>
  <c r="G548" i="1"/>
  <c r="H547" i="1"/>
  <c r="B546" i="1" l="1"/>
  <c r="E628" i="1"/>
  <c r="F629" i="1" s="1"/>
  <c r="A629" i="1"/>
  <c r="D629" i="1" s="1"/>
  <c r="O628" i="1"/>
  <c r="Q627" i="1"/>
  <c r="R627" i="1" s="1"/>
  <c r="C628" i="1" s="1"/>
  <c r="T628" i="1"/>
  <c r="S628" i="1"/>
  <c r="K547" i="1"/>
  <c r="L547" i="1" s="1"/>
  <c r="M547" i="1" s="1"/>
  <c r="N547" i="1" s="1"/>
  <c r="P547" i="1" s="1"/>
  <c r="B547" i="1" s="1"/>
  <c r="J548" i="1"/>
  <c r="G549" i="1"/>
  <c r="H548" i="1"/>
  <c r="K548" i="1" l="1"/>
  <c r="L548" i="1" s="1"/>
  <c r="M548" i="1" s="1"/>
  <c r="N548" i="1" s="1"/>
  <c r="P548" i="1" s="1"/>
  <c r="B548" i="1" s="1"/>
  <c r="J549" i="1"/>
  <c r="Q628" i="1"/>
  <c r="R628" i="1" s="1"/>
  <c r="C629" i="1" s="1"/>
  <c r="T629" i="1"/>
  <c r="S629" i="1"/>
  <c r="O629" i="1"/>
  <c r="E629" i="1"/>
  <c r="F630" i="1" s="1"/>
  <c r="A630" i="1"/>
  <c r="D630" i="1" s="1"/>
  <c r="G550" i="1"/>
  <c r="H549" i="1"/>
  <c r="A631" i="1" l="1"/>
  <c r="D631" i="1" s="1"/>
  <c r="O630" i="1"/>
  <c r="E630" i="1"/>
  <c r="F631" i="1" s="1"/>
  <c r="S630" i="1"/>
  <c r="Q629" i="1"/>
  <c r="R629" i="1" s="1"/>
  <c r="C630" i="1" s="1"/>
  <c r="T630" i="1"/>
  <c r="K549" i="1"/>
  <c r="L549" i="1" s="1"/>
  <c r="M549" i="1" s="1"/>
  <c r="N549" i="1" s="1"/>
  <c r="P549" i="1" s="1"/>
  <c r="J550" i="1"/>
  <c r="G551" i="1"/>
  <c r="H550" i="1"/>
  <c r="B549" i="1" l="1"/>
  <c r="K550" i="1"/>
  <c r="L550" i="1" s="1"/>
  <c r="M550" i="1" s="1"/>
  <c r="N550" i="1" s="1"/>
  <c r="P550" i="1" s="1"/>
  <c r="B550" i="1" s="1"/>
  <c r="J551" i="1"/>
  <c r="Q630" i="1"/>
  <c r="R630" i="1" s="1"/>
  <c r="C631" i="1" s="1"/>
  <c r="T631" i="1"/>
  <c r="S631" i="1"/>
  <c r="O631" i="1"/>
  <c r="E631" i="1"/>
  <c r="F632" i="1" s="1"/>
  <c r="A632" i="1"/>
  <c r="D632" i="1" s="1"/>
  <c r="G552" i="1"/>
  <c r="H551" i="1"/>
  <c r="E632" i="1" l="1"/>
  <c r="F633" i="1" s="1"/>
  <c r="A633" i="1"/>
  <c r="D633" i="1" s="1"/>
  <c r="O632" i="1"/>
  <c r="Q631" i="1"/>
  <c r="R631" i="1" s="1"/>
  <c r="C632" i="1" s="1"/>
  <c r="T632" i="1"/>
  <c r="S632" i="1"/>
  <c r="K551" i="1"/>
  <c r="L551" i="1" s="1"/>
  <c r="M551" i="1" s="1"/>
  <c r="N551" i="1" s="1"/>
  <c r="P551" i="1" s="1"/>
  <c r="J552" i="1"/>
  <c r="G553" i="1"/>
  <c r="H552" i="1"/>
  <c r="B551" i="1" l="1"/>
  <c r="T633" i="1"/>
  <c r="S633" i="1"/>
  <c r="Q632" i="1"/>
  <c r="R632" i="1" s="1"/>
  <c r="C633" i="1" s="1"/>
  <c r="O633" i="1"/>
  <c r="E633" i="1"/>
  <c r="F634" i="1" s="1"/>
  <c r="A634" i="1"/>
  <c r="D634" i="1" s="1"/>
  <c r="K552" i="1"/>
  <c r="L552" i="1" s="1"/>
  <c r="M552" i="1" s="1"/>
  <c r="N552" i="1" s="1"/>
  <c r="P552" i="1" s="1"/>
  <c r="B552" i="1" s="1"/>
  <c r="J553" i="1"/>
  <c r="G554" i="1"/>
  <c r="H553" i="1"/>
  <c r="H554" i="1" l="1"/>
  <c r="G555" i="1"/>
  <c r="Q633" i="1"/>
  <c r="R633" i="1" s="1"/>
  <c r="C634" i="1" s="1"/>
  <c r="T634" i="1"/>
  <c r="S634" i="1"/>
  <c r="K553" i="1"/>
  <c r="L553" i="1" s="1"/>
  <c r="M553" i="1" s="1"/>
  <c r="N553" i="1" s="1"/>
  <c r="P553" i="1" s="1"/>
  <c r="J554" i="1"/>
  <c r="E634" i="1"/>
  <c r="F635" i="1" s="1"/>
  <c r="O634" i="1"/>
  <c r="A635" i="1"/>
  <c r="D635" i="1" s="1"/>
  <c r="B553" i="1" l="1"/>
  <c r="G556" i="1"/>
  <c r="H555" i="1"/>
  <c r="K554" i="1"/>
  <c r="L554" i="1" s="1"/>
  <c r="M554" i="1" s="1"/>
  <c r="N554" i="1" s="1"/>
  <c r="P554" i="1" s="1"/>
  <c r="B554" i="1" s="1"/>
  <c r="J555" i="1"/>
  <c r="A636" i="1"/>
  <c r="D636" i="1" s="1"/>
  <c r="O635" i="1"/>
  <c r="E635" i="1"/>
  <c r="F636" i="1" s="1"/>
  <c r="S635" i="1"/>
  <c r="Q634" i="1"/>
  <c r="R634" i="1" s="1"/>
  <c r="C635" i="1" s="1"/>
  <c r="T635" i="1"/>
  <c r="K555" i="1" l="1"/>
  <c r="L555" i="1" s="1"/>
  <c r="M555" i="1" s="1"/>
  <c r="N555" i="1" s="1"/>
  <c r="P555" i="1" s="1"/>
  <c r="B555" i="1" s="1"/>
  <c r="J556" i="1"/>
  <c r="G557" i="1"/>
  <c r="H556" i="1"/>
  <c r="Q635" i="1"/>
  <c r="R635" i="1" s="1"/>
  <c r="C636" i="1" s="1"/>
  <c r="T636" i="1"/>
  <c r="S636" i="1"/>
  <c r="E636" i="1"/>
  <c r="F637" i="1" s="1"/>
  <c r="A637" i="1"/>
  <c r="D637" i="1" s="1"/>
  <c r="O636" i="1"/>
  <c r="H557" i="1" l="1"/>
  <c r="G558" i="1"/>
  <c r="K556" i="1"/>
  <c r="L556" i="1" s="1"/>
  <c r="M556" i="1" s="1"/>
  <c r="N556" i="1" s="1"/>
  <c r="P556" i="1" s="1"/>
  <c r="J557" i="1"/>
  <c r="T637" i="1"/>
  <c r="Q636" i="1"/>
  <c r="R636" i="1" s="1"/>
  <c r="C637" i="1" s="1"/>
  <c r="S637" i="1"/>
  <c r="O637" i="1"/>
  <c r="E637" i="1"/>
  <c r="F638" i="1" s="1"/>
  <c r="A638" i="1"/>
  <c r="D638" i="1" s="1"/>
  <c r="B556" i="1" l="1"/>
  <c r="G559" i="1"/>
  <c r="H558" i="1"/>
  <c r="K557" i="1"/>
  <c r="L557" i="1" s="1"/>
  <c r="M557" i="1" s="1"/>
  <c r="N557" i="1" s="1"/>
  <c r="P557" i="1" s="1"/>
  <c r="B557" i="1" s="1"/>
  <c r="J558" i="1"/>
  <c r="S638" i="1"/>
  <c r="T638" i="1"/>
  <c r="Q637" i="1"/>
  <c r="R637" i="1" s="1"/>
  <c r="C638" i="1" s="1"/>
  <c r="A639" i="1"/>
  <c r="D639" i="1" s="1"/>
  <c r="O638" i="1"/>
  <c r="E638" i="1"/>
  <c r="F639" i="1" s="1"/>
  <c r="K558" i="1" l="1"/>
  <c r="L558" i="1" s="1"/>
  <c r="M558" i="1" s="1"/>
  <c r="N558" i="1" s="1"/>
  <c r="P558" i="1" s="1"/>
  <c r="J559" i="1"/>
  <c r="H559" i="1"/>
  <c r="G560" i="1"/>
  <c r="Q638" i="1"/>
  <c r="R638" i="1" s="1"/>
  <c r="C639" i="1" s="1"/>
  <c r="T639" i="1"/>
  <c r="S639" i="1"/>
  <c r="O639" i="1"/>
  <c r="E639" i="1"/>
  <c r="F640" i="1" s="1"/>
  <c r="A640" i="1"/>
  <c r="D640" i="1" s="1"/>
  <c r="B558" i="1" l="1"/>
  <c r="H560" i="1"/>
  <c r="G561" i="1"/>
  <c r="K559" i="1"/>
  <c r="L559" i="1" s="1"/>
  <c r="M559" i="1" s="1"/>
  <c r="N559" i="1" s="1"/>
  <c r="P559" i="1" s="1"/>
  <c r="B559" i="1" s="1"/>
  <c r="J560" i="1"/>
  <c r="T640" i="1"/>
  <c r="Q639" i="1"/>
  <c r="R639" i="1" s="1"/>
  <c r="C640" i="1" s="1"/>
  <c r="S640" i="1"/>
  <c r="A641" i="1"/>
  <c r="D641" i="1" s="1"/>
  <c r="O640" i="1"/>
  <c r="E640" i="1"/>
  <c r="F641" i="1" s="1"/>
  <c r="K560" i="1" l="1"/>
  <c r="L560" i="1" s="1"/>
  <c r="M560" i="1" s="1"/>
  <c r="N560" i="1" s="1"/>
  <c r="P560" i="1" s="1"/>
  <c r="J561" i="1"/>
  <c r="H561" i="1"/>
  <c r="G562" i="1"/>
  <c r="O641" i="1"/>
  <c r="A642" i="1"/>
  <c r="D642" i="1" s="1"/>
  <c r="E641" i="1"/>
  <c r="F642" i="1" s="1"/>
  <c r="Q640" i="1"/>
  <c r="R640" i="1" s="1"/>
  <c r="C641" i="1" s="1"/>
  <c r="T641" i="1"/>
  <c r="S641" i="1"/>
  <c r="B560" i="1" l="1"/>
  <c r="H562" i="1"/>
  <c r="G563" i="1"/>
  <c r="K561" i="1"/>
  <c r="L561" i="1" s="1"/>
  <c r="M561" i="1" s="1"/>
  <c r="N561" i="1" s="1"/>
  <c r="P561" i="1" s="1"/>
  <c r="B561" i="1" s="1"/>
  <c r="J562" i="1"/>
  <c r="A643" i="1"/>
  <c r="D643" i="1" s="1"/>
  <c r="O642" i="1"/>
  <c r="E642" i="1"/>
  <c r="F643" i="1" s="1"/>
  <c r="Q641" i="1"/>
  <c r="R641" i="1" s="1"/>
  <c r="C642" i="1" s="1"/>
  <c r="S642" i="1"/>
  <c r="T642" i="1"/>
  <c r="K562" i="1" l="1"/>
  <c r="L562" i="1" s="1"/>
  <c r="M562" i="1" s="1"/>
  <c r="N562" i="1" s="1"/>
  <c r="P562" i="1" s="1"/>
  <c r="B562" i="1" s="1"/>
  <c r="J563" i="1"/>
  <c r="H563" i="1"/>
  <c r="G564" i="1"/>
  <c r="T643" i="1"/>
  <c r="S643" i="1"/>
  <c r="Q642" i="1"/>
  <c r="R642" i="1" s="1"/>
  <c r="C643" i="1" s="1"/>
  <c r="O643" i="1"/>
  <c r="E643" i="1"/>
  <c r="F644" i="1" s="1"/>
  <c r="A644" i="1"/>
  <c r="D644" i="1" s="1"/>
  <c r="H564" i="1" l="1"/>
  <c r="G565" i="1"/>
  <c r="K563" i="1"/>
  <c r="L563" i="1" s="1"/>
  <c r="M563" i="1" s="1"/>
  <c r="N563" i="1" s="1"/>
  <c r="P563" i="1" s="1"/>
  <c r="J564" i="1"/>
  <c r="Q643" i="1"/>
  <c r="R643" i="1" s="1"/>
  <c r="C644" i="1" s="1"/>
  <c r="T644" i="1"/>
  <c r="S644" i="1"/>
  <c r="O644" i="1"/>
  <c r="E644" i="1"/>
  <c r="F645" i="1" s="1"/>
  <c r="A645" i="1"/>
  <c r="D645" i="1" s="1"/>
  <c r="B563" i="1" l="1"/>
  <c r="K564" i="1"/>
  <c r="L564" i="1" s="1"/>
  <c r="M564" i="1" s="1"/>
  <c r="N564" i="1" s="1"/>
  <c r="P564" i="1" s="1"/>
  <c r="B564" i="1" s="1"/>
  <c r="J565" i="1"/>
  <c r="H565" i="1"/>
  <c r="G566" i="1"/>
  <c r="T645" i="1"/>
  <c r="S645" i="1"/>
  <c r="Q644" i="1"/>
  <c r="R644" i="1" s="1"/>
  <c r="C645" i="1" s="1"/>
  <c r="A646" i="1"/>
  <c r="D646" i="1" s="1"/>
  <c r="E645" i="1"/>
  <c r="F646" i="1" s="1"/>
  <c r="O645" i="1"/>
  <c r="G567" i="1" l="1"/>
  <c r="H566" i="1"/>
  <c r="K565" i="1"/>
  <c r="L565" i="1" s="1"/>
  <c r="M565" i="1" s="1"/>
  <c r="N565" i="1" s="1"/>
  <c r="P565" i="1" s="1"/>
  <c r="J566" i="1"/>
  <c r="A647" i="1"/>
  <c r="D647" i="1" s="1"/>
  <c r="O646" i="1"/>
  <c r="E646" i="1"/>
  <c r="F647" i="1" s="1"/>
  <c r="T646" i="1"/>
  <c r="Q645" i="1"/>
  <c r="R645" i="1" s="1"/>
  <c r="C646" i="1" s="1"/>
  <c r="S646" i="1"/>
  <c r="B565" i="1" l="1"/>
  <c r="K566" i="1"/>
  <c r="L566" i="1" s="1"/>
  <c r="M566" i="1" s="1"/>
  <c r="N566" i="1" s="1"/>
  <c r="P566" i="1" s="1"/>
  <c r="B566" i="1" s="1"/>
  <c r="J567" i="1"/>
  <c r="H567" i="1"/>
  <c r="G568" i="1"/>
  <c r="S647" i="1"/>
  <c r="Q646" i="1"/>
  <c r="R646" i="1" s="1"/>
  <c r="C647" i="1" s="1"/>
  <c r="T647" i="1"/>
  <c r="A648" i="1"/>
  <c r="D648" i="1" s="1"/>
  <c r="O647" i="1"/>
  <c r="E647" i="1"/>
  <c r="F648" i="1" s="1"/>
  <c r="H568" i="1" l="1"/>
  <c r="G569" i="1"/>
  <c r="K567" i="1"/>
  <c r="L567" i="1" s="1"/>
  <c r="M567" i="1" s="1"/>
  <c r="N567" i="1" s="1"/>
  <c r="P567" i="1" s="1"/>
  <c r="J568" i="1"/>
  <c r="S648" i="1"/>
  <c r="Q647" i="1"/>
  <c r="R647" i="1" s="1"/>
  <c r="C648" i="1" s="1"/>
  <c r="T648" i="1"/>
  <c r="A649" i="1"/>
  <c r="D649" i="1" s="1"/>
  <c r="O648" i="1"/>
  <c r="E648" i="1"/>
  <c r="F649" i="1" s="1"/>
  <c r="B567" i="1" l="1"/>
  <c r="K568" i="1"/>
  <c r="L568" i="1" s="1"/>
  <c r="M568" i="1" s="1"/>
  <c r="N568" i="1" s="1"/>
  <c r="P568" i="1" s="1"/>
  <c r="B568" i="1" s="1"/>
  <c r="J569" i="1"/>
  <c r="G570" i="1"/>
  <c r="H569" i="1"/>
  <c r="O649" i="1"/>
  <c r="E649" i="1"/>
  <c r="F650" i="1" s="1"/>
  <c r="A650" i="1"/>
  <c r="D650" i="1" s="1"/>
  <c r="Q648" i="1"/>
  <c r="R648" i="1" s="1"/>
  <c r="C649" i="1" s="1"/>
  <c r="T649" i="1"/>
  <c r="S649" i="1"/>
  <c r="H570" i="1" l="1"/>
  <c r="G571" i="1"/>
  <c r="K569" i="1"/>
  <c r="L569" i="1" s="1"/>
  <c r="M569" i="1" s="1"/>
  <c r="N569" i="1" s="1"/>
  <c r="P569" i="1" s="1"/>
  <c r="B569" i="1" s="1"/>
  <c r="J570" i="1"/>
  <c r="E650" i="1"/>
  <c r="F651" i="1" s="1"/>
  <c r="O650" i="1"/>
  <c r="A651" i="1"/>
  <c r="D651" i="1" s="1"/>
  <c r="S650" i="1"/>
  <c r="Q649" i="1"/>
  <c r="R649" i="1" s="1"/>
  <c r="C650" i="1" s="1"/>
  <c r="T650" i="1"/>
  <c r="K570" i="1" l="1"/>
  <c r="L570" i="1" s="1"/>
  <c r="M570" i="1" s="1"/>
  <c r="N570" i="1" s="1"/>
  <c r="P570" i="1" s="1"/>
  <c r="J571" i="1"/>
  <c r="G572" i="1"/>
  <c r="H571" i="1"/>
  <c r="A652" i="1"/>
  <c r="D652" i="1" s="1"/>
  <c r="O651" i="1"/>
  <c r="E651" i="1"/>
  <c r="F652" i="1" s="1"/>
  <c r="Q650" i="1"/>
  <c r="R650" i="1" s="1"/>
  <c r="C651" i="1" s="1"/>
  <c r="T651" i="1"/>
  <c r="S651" i="1"/>
  <c r="B570" i="1" l="1"/>
  <c r="H572" i="1"/>
  <c r="G573" i="1"/>
  <c r="K571" i="1"/>
  <c r="L571" i="1" s="1"/>
  <c r="M571" i="1" s="1"/>
  <c r="N571" i="1" s="1"/>
  <c r="P571" i="1" s="1"/>
  <c r="B571" i="1" s="1"/>
  <c r="J572" i="1"/>
  <c r="S652" i="1"/>
  <c r="T652" i="1"/>
  <c r="Q651" i="1"/>
  <c r="R651" i="1" s="1"/>
  <c r="C652" i="1" s="1"/>
  <c r="A653" i="1"/>
  <c r="D653" i="1" s="1"/>
  <c r="E652" i="1"/>
  <c r="F653" i="1" s="1"/>
  <c r="O652" i="1"/>
  <c r="H573" i="1" l="1"/>
  <c r="G574" i="1"/>
  <c r="K572" i="1"/>
  <c r="L572" i="1" s="1"/>
  <c r="M572" i="1" s="1"/>
  <c r="N572" i="1" s="1"/>
  <c r="P572" i="1" s="1"/>
  <c r="J573" i="1"/>
  <c r="A654" i="1"/>
  <c r="D654" i="1" s="1"/>
  <c r="O653" i="1"/>
  <c r="E653" i="1"/>
  <c r="F654" i="1" s="1"/>
  <c r="Q652" i="1"/>
  <c r="R652" i="1" s="1"/>
  <c r="C653" i="1" s="1"/>
  <c r="T653" i="1"/>
  <c r="S653" i="1"/>
  <c r="B572" i="1" l="1"/>
  <c r="K573" i="1"/>
  <c r="L573" i="1" s="1"/>
  <c r="M573" i="1" s="1"/>
  <c r="N573" i="1" s="1"/>
  <c r="P573" i="1" s="1"/>
  <c r="B573" i="1" s="1"/>
  <c r="J574" i="1"/>
  <c r="G575" i="1"/>
  <c r="H574" i="1"/>
  <c r="T654" i="1"/>
  <c r="Q653" i="1"/>
  <c r="R653" i="1" s="1"/>
  <c r="C654" i="1" s="1"/>
  <c r="S654" i="1"/>
  <c r="A655" i="1"/>
  <c r="D655" i="1" s="1"/>
  <c r="E654" i="1"/>
  <c r="F655" i="1" s="1"/>
  <c r="O654" i="1"/>
  <c r="H575" i="1" l="1"/>
  <c r="G576" i="1"/>
  <c r="K574" i="1"/>
  <c r="L574" i="1" s="1"/>
  <c r="M574" i="1" s="1"/>
  <c r="N574" i="1" s="1"/>
  <c r="P574" i="1" s="1"/>
  <c r="J575" i="1"/>
  <c r="T655" i="1"/>
  <c r="S655" i="1"/>
  <c r="Q654" i="1"/>
  <c r="R654" i="1" s="1"/>
  <c r="C655" i="1" s="1"/>
  <c r="A656" i="1"/>
  <c r="D656" i="1" s="1"/>
  <c r="E655" i="1"/>
  <c r="F656" i="1" s="1"/>
  <c r="O655" i="1"/>
  <c r="B574" i="1" l="1"/>
  <c r="G577" i="1"/>
  <c r="H576" i="1"/>
  <c r="K575" i="1"/>
  <c r="L575" i="1" s="1"/>
  <c r="M575" i="1" s="1"/>
  <c r="N575" i="1" s="1"/>
  <c r="P575" i="1" s="1"/>
  <c r="B575" i="1" s="1"/>
  <c r="J576" i="1"/>
  <c r="A657" i="1"/>
  <c r="D657" i="1" s="1"/>
  <c r="E656" i="1"/>
  <c r="F657" i="1" s="1"/>
  <c r="O656" i="1"/>
  <c r="Q655" i="1"/>
  <c r="R655" i="1" s="1"/>
  <c r="C656" i="1" s="1"/>
  <c r="T656" i="1"/>
  <c r="S656" i="1"/>
  <c r="K576" i="1" l="1"/>
  <c r="L576" i="1" s="1"/>
  <c r="M576" i="1" s="1"/>
  <c r="N576" i="1" s="1"/>
  <c r="P576" i="1" s="1"/>
  <c r="B576" i="1" s="1"/>
  <c r="J577" i="1"/>
  <c r="H577" i="1"/>
  <c r="G578" i="1"/>
  <c r="O657" i="1"/>
  <c r="A658" i="1"/>
  <c r="D658" i="1" s="1"/>
  <c r="E657" i="1"/>
  <c r="F658" i="1" s="1"/>
  <c r="T657" i="1"/>
  <c r="S657" i="1"/>
  <c r="Q656" i="1"/>
  <c r="R656" i="1" s="1"/>
  <c r="C657" i="1" s="1"/>
  <c r="H578" i="1" l="1"/>
  <c r="G579" i="1"/>
  <c r="K577" i="1"/>
  <c r="L577" i="1" s="1"/>
  <c r="M577" i="1" s="1"/>
  <c r="N577" i="1" s="1"/>
  <c r="P577" i="1" s="1"/>
  <c r="J578" i="1"/>
  <c r="T658" i="1"/>
  <c r="S658" i="1"/>
  <c r="Q657" i="1"/>
  <c r="R657" i="1" s="1"/>
  <c r="C658" i="1" s="1"/>
  <c r="E658" i="1"/>
  <c r="F659" i="1" s="1"/>
  <c r="O658" i="1"/>
  <c r="A659" i="1"/>
  <c r="D659" i="1" s="1"/>
  <c r="B577" i="1" l="1"/>
  <c r="K578" i="1"/>
  <c r="L578" i="1" s="1"/>
  <c r="M578" i="1" s="1"/>
  <c r="N578" i="1" s="1"/>
  <c r="P578" i="1" s="1"/>
  <c r="B578" i="1" s="1"/>
  <c r="J579" i="1"/>
  <c r="H579" i="1"/>
  <c r="G580" i="1"/>
  <c r="T659" i="1"/>
  <c r="S659" i="1"/>
  <c r="Q658" i="1"/>
  <c r="R658" i="1" s="1"/>
  <c r="C659" i="1" s="1"/>
  <c r="O659" i="1"/>
  <c r="E659" i="1"/>
  <c r="F660" i="1" s="1"/>
  <c r="A660" i="1"/>
  <c r="D660" i="1" s="1"/>
  <c r="G581" i="1" l="1"/>
  <c r="H580" i="1"/>
  <c r="K579" i="1"/>
  <c r="L579" i="1" s="1"/>
  <c r="M579" i="1" s="1"/>
  <c r="N579" i="1" s="1"/>
  <c r="P579" i="1" s="1"/>
  <c r="J580" i="1"/>
  <c r="O660" i="1"/>
  <c r="A661" i="1"/>
  <c r="D661" i="1" s="1"/>
  <c r="E660" i="1"/>
  <c r="F661" i="1" s="1"/>
  <c r="S660" i="1"/>
  <c r="T660" i="1"/>
  <c r="Q659" i="1"/>
  <c r="R659" i="1" s="1"/>
  <c r="C660" i="1" s="1"/>
  <c r="B579" i="1" l="1"/>
  <c r="K580" i="1"/>
  <c r="L580" i="1" s="1"/>
  <c r="M580" i="1" s="1"/>
  <c r="N580" i="1" s="1"/>
  <c r="P580" i="1" s="1"/>
  <c r="B580" i="1" s="1"/>
  <c r="J581" i="1"/>
  <c r="H581" i="1"/>
  <c r="G582" i="1"/>
  <c r="Q660" i="1"/>
  <c r="R660" i="1" s="1"/>
  <c r="C661" i="1" s="1"/>
  <c r="T661" i="1"/>
  <c r="S661" i="1"/>
  <c r="O661" i="1"/>
  <c r="A662" i="1"/>
  <c r="D662" i="1" s="1"/>
  <c r="E661" i="1"/>
  <c r="F662" i="1" s="1"/>
  <c r="G583" i="1" l="1"/>
  <c r="H582" i="1"/>
  <c r="K581" i="1"/>
  <c r="L581" i="1" s="1"/>
  <c r="M581" i="1" s="1"/>
  <c r="N581" i="1" s="1"/>
  <c r="P581" i="1" s="1"/>
  <c r="J582" i="1"/>
  <c r="S662" i="1"/>
  <c r="Q661" i="1"/>
  <c r="R661" i="1" s="1"/>
  <c r="C662" i="1" s="1"/>
  <c r="T662" i="1"/>
  <c r="O662" i="1"/>
  <c r="E662" i="1"/>
  <c r="F663" i="1" s="1"/>
  <c r="A663" i="1"/>
  <c r="D663" i="1" s="1"/>
  <c r="B581" i="1" l="1"/>
  <c r="K582" i="1"/>
  <c r="L582" i="1" s="1"/>
  <c r="M582" i="1" s="1"/>
  <c r="N582" i="1" s="1"/>
  <c r="P582" i="1" s="1"/>
  <c r="B582" i="1" s="1"/>
  <c r="J583" i="1"/>
  <c r="G584" i="1"/>
  <c r="H583" i="1"/>
  <c r="S663" i="1"/>
  <c r="Q662" i="1"/>
  <c r="R662" i="1" s="1"/>
  <c r="C663" i="1" s="1"/>
  <c r="T663" i="1"/>
  <c r="A664" i="1"/>
  <c r="D664" i="1" s="1"/>
  <c r="E663" i="1"/>
  <c r="F664" i="1" s="1"/>
  <c r="O663" i="1"/>
  <c r="H584" i="1" l="1"/>
  <c r="G585" i="1"/>
  <c r="K583" i="1"/>
  <c r="L583" i="1" s="1"/>
  <c r="M583" i="1" s="1"/>
  <c r="N583" i="1" s="1"/>
  <c r="P583" i="1" s="1"/>
  <c r="B583" i="1" s="1"/>
  <c r="J584" i="1"/>
  <c r="O664" i="1"/>
  <c r="E664" i="1"/>
  <c r="F665" i="1" s="1"/>
  <c r="A665" i="1"/>
  <c r="D665" i="1" s="1"/>
  <c r="S664" i="1"/>
  <c r="Q663" i="1"/>
  <c r="R663" i="1" s="1"/>
  <c r="C664" i="1" s="1"/>
  <c r="T664" i="1"/>
  <c r="G586" i="1" l="1"/>
  <c r="H585" i="1"/>
  <c r="K584" i="1"/>
  <c r="L584" i="1" s="1"/>
  <c r="M584" i="1" s="1"/>
  <c r="N584" i="1" s="1"/>
  <c r="P584" i="1" s="1"/>
  <c r="J585" i="1"/>
  <c r="E665" i="1"/>
  <c r="F666" i="1" s="1"/>
  <c r="O665" i="1"/>
  <c r="A666" i="1"/>
  <c r="D666" i="1" s="1"/>
  <c r="S665" i="1"/>
  <c r="Q664" i="1"/>
  <c r="R664" i="1" s="1"/>
  <c r="C665" i="1" s="1"/>
  <c r="T665" i="1"/>
  <c r="B584" i="1" l="1"/>
  <c r="K585" i="1"/>
  <c r="L585" i="1" s="1"/>
  <c r="M585" i="1" s="1"/>
  <c r="N585" i="1" s="1"/>
  <c r="P585" i="1" s="1"/>
  <c r="B585" i="1" s="1"/>
  <c r="J586" i="1"/>
  <c r="H586" i="1"/>
  <c r="G587" i="1"/>
  <c r="E666" i="1"/>
  <c r="F667" i="1" s="1"/>
  <c r="O666" i="1"/>
  <c r="A667" i="1"/>
  <c r="D667" i="1" s="1"/>
  <c r="T666" i="1"/>
  <c r="S666" i="1"/>
  <c r="Q665" i="1"/>
  <c r="R665" i="1" s="1"/>
  <c r="C666" i="1" s="1"/>
  <c r="H587" i="1" l="1"/>
  <c r="G588" i="1"/>
  <c r="K586" i="1"/>
  <c r="L586" i="1" s="1"/>
  <c r="M586" i="1" s="1"/>
  <c r="N586" i="1" s="1"/>
  <c r="P586" i="1" s="1"/>
  <c r="J587" i="1"/>
  <c r="O667" i="1"/>
  <c r="A668" i="1"/>
  <c r="D668" i="1" s="1"/>
  <c r="E667" i="1"/>
  <c r="F668" i="1" s="1"/>
  <c r="S667" i="1"/>
  <c r="Q666" i="1"/>
  <c r="R666" i="1" s="1"/>
  <c r="C667" i="1" s="1"/>
  <c r="T667" i="1"/>
  <c r="B586" i="1" l="1"/>
  <c r="K587" i="1"/>
  <c r="L587" i="1" s="1"/>
  <c r="M587" i="1" s="1"/>
  <c r="N587" i="1" s="1"/>
  <c r="P587" i="1" s="1"/>
  <c r="B587" i="1" s="1"/>
  <c r="J588" i="1"/>
  <c r="G589" i="1"/>
  <c r="H588" i="1"/>
  <c r="O668" i="1"/>
  <c r="E668" i="1"/>
  <c r="F669" i="1" s="1"/>
  <c r="A669" i="1"/>
  <c r="D669" i="1" s="1"/>
  <c r="Q667" i="1"/>
  <c r="R667" i="1" s="1"/>
  <c r="C668" i="1" s="1"/>
  <c r="T668" i="1"/>
  <c r="S668" i="1"/>
  <c r="H589" i="1" l="1"/>
  <c r="G590" i="1"/>
  <c r="K588" i="1"/>
  <c r="L588" i="1" s="1"/>
  <c r="M588" i="1" s="1"/>
  <c r="N588" i="1" s="1"/>
  <c r="P588" i="1" s="1"/>
  <c r="J589" i="1"/>
  <c r="T669" i="1"/>
  <c r="S669" i="1"/>
  <c r="Q668" i="1"/>
  <c r="R668" i="1" s="1"/>
  <c r="C669" i="1" s="1"/>
  <c r="O669" i="1"/>
  <c r="E669" i="1"/>
  <c r="F670" i="1" s="1"/>
  <c r="A670" i="1"/>
  <c r="D670" i="1" s="1"/>
  <c r="B588" i="1" l="1"/>
  <c r="K589" i="1"/>
  <c r="L589" i="1" s="1"/>
  <c r="M589" i="1" s="1"/>
  <c r="N589" i="1" s="1"/>
  <c r="P589" i="1" s="1"/>
  <c r="B589" i="1" s="1"/>
  <c r="J590" i="1"/>
  <c r="G591" i="1"/>
  <c r="H590" i="1"/>
  <c r="T670" i="1"/>
  <c r="Q669" i="1"/>
  <c r="R669" i="1" s="1"/>
  <c r="C670" i="1" s="1"/>
  <c r="S670" i="1"/>
  <c r="O670" i="1"/>
  <c r="E670" i="1"/>
  <c r="F671" i="1" s="1"/>
  <c r="A671" i="1"/>
  <c r="D671" i="1" s="1"/>
  <c r="H591" i="1" l="1"/>
  <c r="G592" i="1"/>
  <c r="K590" i="1"/>
  <c r="L590" i="1" s="1"/>
  <c r="M590" i="1" s="1"/>
  <c r="N590" i="1" s="1"/>
  <c r="P590" i="1" s="1"/>
  <c r="B590" i="1" s="1"/>
  <c r="J591" i="1"/>
  <c r="E671" i="1"/>
  <c r="F672" i="1" s="1"/>
  <c r="A672" i="1"/>
  <c r="D672" i="1" s="1"/>
  <c r="O671" i="1"/>
  <c r="Q670" i="1"/>
  <c r="R670" i="1" s="1"/>
  <c r="C671" i="1" s="1"/>
  <c r="T671" i="1"/>
  <c r="S671" i="1"/>
  <c r="H592" i="1" l="1"/>
  <c r="G593" i="1"/>
  <c r="K591" i="1"/>
  <c r="L591" i="1" s="1"/>
  <c r="M591" i="1" s="1"/>
  <c r="N591" i="1" s="1"/>
  <c r="P591" i="1" s="1"/>
  <c r="B591" i="1" s="1"/>
  <c r="J592" i="1"/>
  <c r="S672" i="1"/>
  <c r="Q671" i="1"/>
  <c r="R671" i="1" s="1"/>
  <c r="C672" i="1" s="1"/>
  <c r="T672" i="1"/>
  <c r="O672" i="1"/>
  <c r="E672" i="1"/>
  <c r="F673" i="1" s="1"/>
  <c r="A673" i="1"/>
  <c r="D673" i="1" s="1"/>
  <c r="K592" i="1" l="1"/>
  <c r="L592" i="1" s="1"/>
  <c r="M592" i="1" s="1"/>
  <c r="N592" i="1" s="1"/>
  <c r="P592" i="1" s="1"/>
  <c r="J593" i="1"/>
  <c r="H593" i="1"/>
  <c r="G594" i="1"/>
  <c r="E673" i="1"/>
  <c r="F674" i="1" s="1"/>
  <c r="A674" i="1"/>
  <c r="D674" i="1" s="1"/>
  <c r="O673" i="1"/>
  <c r="S673" i="1"/>
  <c r="Q672" i="1"/>
  <c r="R672" i="1" s="1"/>
  <c r="C673" i="1" s="1"/>
  <c r="T673" i="1"/>
  <c r="B592" i="1" l="1"/>
  <c r="G595" i="1"/>
  <c r="H594" i="1"/>
  <c r="K593" i="1"/>
  <c r="L593" i="1" s="1"/>
  <c r="M593" i="1" s="1"/>
  <c r="N593" i="1" s="1"/>
  <c r="P593" i="1" s="1"/>
  <c r="B593" i="1" s="1"/>
  <c r="J594" i="1"/>
  <c r="Q673" i="1"/>
  <c r="R673" i="1" s="1"/>
  <c r="C674" i="1" s="1"/>
  <c r="T674" i="1"/>
  <c r="S674" i="1"/>
  <c r="E674" i="1"/>
  <c r="F675" i="1" s="1"/>
  <c r="O674" i="1"/>
  <c r="A675" i="1"/>
  <c r="D675" i="1" s="1"/>
  <c r="K594" i="1" l="1"/>
  <c r="L594" i="1" s="1"/>
  <c r="M594" i="1" s="1"/>
  <c r="N594" i="1" s="1"/>
  <c r="P594" i="1" s="1"/>
  <c r="J595" i="1"/>
  <c r="H595" i="1"/>
  <c r="G596" i="1"/>
  <c r="Q674" i="1"/>
  <c r="R674" i="1" s="1"/>
  <c r="C675" i="1" s="1"/>
  <c r="T675" i="1"/>
  <c r="S675" i="1"/>
  <c r="E675" i="1"/>
  <c r="F676" i="1" s="1"/>
  <c r="A676" i="1"/>
  <c r="D676" i="1" s="1"/>
  <c r="O675" i="1"/>
  <c r="B594" i="1" l="1"/>
  <c r="G597" i="1"/>
  <c r="H596" i="1"/>
  <c r="K595" i="1"/>
  <c r="L595" i="1" s="1"/>
  <c r="M595" i="1" s="1"/>
  <c r="N595" i="1" s="1"/>
  <c r="P595" i="1" s="1"/>
  <c r="B595" i="1" s="1"/>
  <c r="J596" i="1"/>
  <c r="Q675" i="1"/>
  <c r="R675" i="1" s="1"/>
  <c r="C676" i="1" s="1"/>
  <c r="T676" i="1"/>
  <c r="S676" i="1"/>
  <c r="E676" i="1"/>
  <c r="F677" i="1" s="1"/>
  <c r="A677" i="1"/>
  <c r="D677" i="1" s="1"/>
  <c r="O676" i="1"/>
  <c r="K596" i="1" l="1"/>
  <c r="L596" i="1" s="1"/>
  <c r="M596" i="1" s="1"/>
  <c r="N596" i="1" s="1"/>
  <c r="P596" i="1" s="1"/>
  <c r="B596" i="1" s="1"/>
  <c r="J597" i="1"/>
  <c r="G598" i="1"/>
  <c r="H597" i="1"/>
  <c r="T677" i="1"/>
  <c r="S677" i="1"/>
  <c r="Q676" i="1"/>
  <c r="R676" i="1" s="1"/>
  <c r="C677" i="1" s="1"/>
  <c r="E677" i="1"/>
  <c r="F678" i="1" s="1"/>
  <c r="A678" i="1"/>
  <c r="D678" i="1" s="1"/>
  <c r="O677" i="1"/>
  <c r="H598" i="1" l="1"/>
  <c r="G599" i="1"/>
  <c r="K597" i="1"/>
  <c r="L597" i="1" s="1"/>
  <c r="M597" i="1" s="1"/>
  <c r="N597" i="1" s="1"/>
  <c r="P597" i="1" s="1"/>
  <c r="B597" i="1" s="1"/>
  <c r="J598" i="1"/>
  <c r="T678" i="1"/>
  <c r="S678" i="1"/>
  <c r="Q677" i="1"/>
  <c r="R677" i="1" s="1"/>
  <c r="C678" i="1" s="1"/>
  <c r="O678" i="1"/>
  <c r="E678" i="1"/>
  <c r="F679" i="1" s="1"/>
  <c r="A679" i="1"/>
  <c r="D679" i="1" s="1"/>
  <c r="K598" i="1" l="1"/>
  <c r="L598" i="1" s="1"/>
  <c r="M598" i="1" s="1"/>
  <c r="N598" i="1" s="1"/>
  <c r="P598" i="1" s="1"/>
  <c r="J599" i="1"/>
  <c r="H599" i="1"/>
  <c r="G600" i="1"/>
  <c r="T679" i="1"/>
  <c r="S679" i="1"/>
  <c r="Q678" i="1"/>
  <c r="R678" i="1" s="1"/>
  <c r="C679" i="1" s="1"/>
  <c r="A680" i="1"/>
  <c r="D680" i="1" s="1"/>
  <c r="O679" i="1"/>
  <c r="E679" i="1"/>
  <c r="F680" i="1" s="1"/>
  <c r="B598" i="1" l="1"/>
  <c r="G601" i="1"/>
  <c r="H600" i="1"/>
  <c r="K599" i="1"/>
  <c r="L599" i="1" s="1"/>
  <c r="M599" i="1" s="1"/>
  <c r="N599" i="1" s="1"/>
  <c r="P599" i="1" s="1"/>
  <c r="B599" i="1" s="1"/>
  <c r="J600" i="1"/>
  <c r="O680" i="1"/>
  <c r="E680" i="1"/>
  <c r="F681" i="1" s="1"/>
  <c r="A681" i="1"/>
  <c r="D681" i="1" s="1"/>
  <c r="T680" i="1"/>
  <c r="S680" i="1"/>
  <c r="Q679" i="1"/>
  <c r="R679" i="1" s="1"/>
  <c r="C680" i="1" s="1"/>
  <c r="K600" i="1" l="1"/>
  <c r="L600" i="1" s="1"/>
  <c r="M600" i="1" s="1"/>
  <c r="N600" i="1" s="1"/>
  <c r="P600" i="1" s="1"/>
  <c r="J601" i="1"/>
  <c r="G602" i="1"/>
  <c r="H601" i="1"/>
  <c r="E681" i="1"/>
  <c r="F682" i="1" s="1"/>
  <c r="A682" i="1"/>
  <c r="D682" i="1" s="1"/>
  <c r="O681" i="1"/>
  <c r="S681" i="1"/>
  <c r="Q680" i="1"/>
  <c r="R680" i="1" s="1"/>
  <c r="C681" i="1" s="1"/>
  <c r="T681" i="1"/>
  <c r="B600" i="1" l="1"/>
  <c r="H602" i="1"/>
  <c r="G603" i="1"/>
  <c r="K601" i="1"/>
  <c r="L601" i="1" s="1"/>
  <c r="M601" i="1" s="1"/>
  <c r="N601" i="1" s="1"/>
  <c r="P601" i="1" s="1"/>
  <c r="B601" i="1" s="1"/>
  <c r="J602" i="1"/>
  <c r="T682" i="1"/>
  <c r="S682" i="1"/>
  <c r="Q681" i="1"/>
  <c r="R681" i="1" s="1"/>
  <c r="C682" i="1" s="1"/>
  <c r="E682" i="1"/>
  <c r="F683" i="1" s="1"/>
  <c r="A683" i="1"/>
  <c r="D683" i="1" s="1"/>
  <c r="O682" i="1"/>
  <c r="H603" i="1" l="1"/>
  <c r="G604" i="1"/>
  <c r="K602" i="1"/>
  <c r="L602" i="1" s="1"/>
  <c r="M602" i="1" s="1"/>
  <c r="N602" i="1" s="1"/>
  <c r="P602" i="1" s="1"/>
  <c r="J603" i="1"/>
  <c r="T683" i="1"/>
  <c r="S683" i="1"/>
  <c r="Q682" i="1"/>
  <c r="R682" i="1" s="1"/>
  <c r="C683" i="1" s="1"/>
  <c r="O683" i="1"/>
  <c r="E683" i="1"/>
  <c r="F684" i="1" s="1"/>
  <c r="A684" i="1"/>
  <c r="D684" i="1" s="1"/>
  <c r="B602" i="1" l="1"/>
  <c r="K603" i="1"/>
  <c r="L603" i="1" s="1"/>
  <c r="M603" i="1" s="1"/>
  <c r="N603" i="1" s="1"/>
  <c r="P603" i="1" s="1"/>
  <c r="B603" i="1" s="1"/>
  <c r="J604" i="1"/>
  <c r="G605" i="1"/>
  <c r="H604" i="1"/>
  <c r="A685" i="1"/>
  <c r="D685" i="1" s="1"/>
  <c r="O684" i="1"/>
  <c r="E684" i="1"/>
  <c r="F685" i="1" s="1"/>
  <c r="Q683" i="1"/>
  <c r="R683" i="1" s="1"/>
  <c r="C684" i="1" s="1"/>
  <c r="T684" i="1"/>
  <c r="S684" i="1"/>
  <c r="H605" i="1" l="1"/>
  <c r="G606" i="1"/>
  <c r="K604" i="1"/>
  <c r="L604" i="1" s="1"/>
  <c r="M604" i="1" s="1"/>
  <c r="N604" i="1" s="1"/>
  <c r="P604" i="1" s="1"/>
  <c r="B604" i="1" s="1"/>
  <c r="J605" i="1"/>
  <c r="S685" i="1"/>
  <c r="Q684" i="1"/>
  <c r="R684" i="1" s="1"/>
  <c r="C685" i="1" s="1"/>
  <c r="T685" i="1"/>
  <c r="O685" i="1"/>
  <c r="E685" i="1"/>
  <c r="F686" i="1" s="1"/>
  <c r="A686" i="1"/>
  <c r="D686" i="1" s="1"/>
  <c r="K605" i="1" l="1"/>
  <c r="L605" i="1" s="1"/>
  <c r="M605" i="1" s="1"/>
  <c r="N605" i="1" s="1"/>
  <c r="P605" i="1" s="1"/>
  <c r="J606" i="1"/>
  <c r="G607" i="1"/>
  <c r="H606" i="1"/>
  <c r="O686" i="1"/>
  <c r="E686" i="1"/>
  <c r="F687" i="1" s="1"/>
  <c r="A687" i="1"/>
  <c r="D687" i="1" s="1"/>
  <c r="Q685" i="1"/>
  <c r="R685" i="1" s="1"/>
  <c r="C686" i="1" s="1"/>
  <c r="T686" i="1"/>
  <c r="S686" i="1"/>
  <c r="B605" i="1" l="1"/>
  <c r="H607" i="1"/>
  <c r="G608" i="1"/>
  <c r="K606" i="1"/>
  <c r="L606" i="1" s="1"/>
  <c r="M606" i="1" s="1"/>
  <c r="N606" i="1" s="1"/>
  <c r="P606" i="1" s="1"/>
  <c r="B606" i="1" s="1"/>
  <c r="J607" i="1"/>
  <c r="E687" i="1"/>
  <c r="F688" i="1" s="1"/>
  <c r="A688" i="1"/>
  <c r="D688" i="1" s="1"/>
  <c r="O687" i="1"/>
  <c r="S687" i="1"/>
  <c r="Q686" i="1"/>
  <c r="R686" i="1" s="1"/>
  <c r="C687" i="1" s="1"/>
  <c r="T687" i="1"/>
  <c r="K607" i="1" l="1"/>
  <c r="L607" i="1" s="1"/>
  <c r="M607" i="1" s="1"/>
  <c r="N607" i="1" s="1"/>
  <c r="P607" i="1" s="1"/>
  <c r="J608" i="1"/>
  <c r="H608" i="1"/>
  <c r="G609" i="1"/>
  <c r="T688" i="1"/>
  <c r="S688" i="1"/>
  <c r="Q687" i="1"/>
  <c r="R687" i="1" s="1"/>
  <c r="C688" i="1" s="1"/>
  <c r="O688" i="1"/>
  <c r="E688" i="1"/>
  <c r="F689" i="1" s="1"/>
  <c r="A689" i="1"/>
  <c r="D689" i="1" s="1"/>
  <c r="B607" i="1" l="1"/>
  <c r="H609" i="1"/>
  <c r="G610" i="1"/>
  <c r="K608" i="1"/>
  <c r="L608" i="1" s="1"/>
  <c r="M608" i="1" s="1"/>
  <c r="N608" i="1" s="1"/>
  <c r="P608" i="1" s="1"/>
  <c r="B608" i="1" s="1"/>
  <c r="J609" i="1"/>
  <c r="S689" i="1"/>
  <c r="Q688" i="1"/>
  <c r="R688" i="1" s="1"/>
  <c r="C689" i="1" s="1"/>
  <c r="T689" i="1"/>
  <c r="E689" i="1"/>
  <c r="F690" i="1" s="1"/>
  <c r="A690" i="1"/>
  <c r="D690" i="1" s="1"/>
  <c r="O689" i="1"/>
  <c r="K609" i="1" l="1"/>
  <c r="L609" i="1" s="1"/>
  <c r="M609" i="1" s="1"/>
  <c r="N609" i="1" s="1"/>
  <c r="P609" i="1" s="1"/>
  <c r="J610" i="1"/>
  <c r="H610" i="1"/>
  <c r="G611" i="1"/>
  <c r="T690" i="1"/>
  <c r="S690" i="1"/>
  <c r="Q689" i="1"/>
  <c r="R689" i="1" s="1"/>
  <c r="C690" i="1" s="1"/>
  <c r="O690" i="1"/>
  <c r="E690" i="1"/>
  <c r="F691" i="1" s="1"/>
  <c r="A691" i="1"/>
  <c r="D691" i="1" s="1"/>
  <c r="B609" i="1" l="1"/>
  <c r="H611" i="1"/>
  <c r="G612" i="1"/>
  <c r="K610" i="1"/>
  <c r="L610" i="1" s="1"/>
  <c r="M610" i="1" s="1"/>
  <c r="N610" i="1" s="1"/>
  <c r="P610" i="1" s="1"/>
  <c r="B610" i="1" s="1"/>
  <c r="J611" i="1"/>
  <c r="Q690" i="1"/>
  <c r="R690" i="1" s="1"/>
  <c r="C691" i="1" s="1"/>
  <c r="T691" i="1"/>
  <c r="S691" i="1"/>
  <c r="A692" i="1"/>
  <c r="D692" i="1" s="1"/>
  <c r="O691" i="1"/>
  <c r="E691" i="1"/>
  <c r="F692" i="1" s="1"/>
  <c r="H612" i="1" l="1"/>
  <c r="G613" i="1"/>
  <c r="K611" i="1"/>
  <c r="L611" i="1" s="1"/>
  <c r="M611" i="1" s="1"/>
  <c r="N611" i="1" s="1"/>
  <c r="P611" i="1" s="1"/>
  <c r="B611" i="1" s="1"/>
  <c r="J612" i="1"/>
  <c r="Q691" i="1"/>
  <c r="R691" i="1" s="1"/>
  <c r="C692" i="1" s="1"/>
  <c r="T692" i="1"/>
  <c r="S692" i="1"/>
  <c r="E692" i="1"/>
  <c r="F693" i="1" s="1"/>
  <c r="A693" i="1"/>
  <c r="D693" i="1" s="1"/>
  <c r="O692" i="1"/>
  <c r="K612" i="1" l="1"/>
  <c r="L612" i="1" s="1"/>
  <c r="M612" i="1" s="1"/>
  <c r="N612" i="1" s="1"/>
  <c r="P612" i="1" s="1"/>
  <c r="J613" i="1"/>
  <c r="H613" i="1"/>
  <c r="G614" i="1"/>
  <c r="O693" i="1"/>
  <c r="E693" i="1"/>
  <c r="F694" i="1" s="1"/>
  <c r="A694" i="1"/>
  <c r="D694" i="1" s="1"/>
  <c r="T693" i="1"/>
  <c r="S693" i="1"/>
  <c r="Q692" i="1"/>
  <c r="R692" i="1" s="1"/>
  <c r="C693" i="1" s="1"/>
  <c r="B612" i="1" l="1"/>
  <c r="H614" i="1"/>
  <c r="G615" i="1"/>
  <c r="K613" i="1"/>
  <c r="L613" i="1" s="1"/>
  <c r="M613" i="1" s="1"/>
  <c r="N613" i="1" s="1"/>
  <c r="P613" i="1" s="1"/>
  <c r="B613" i="1" s="1"/>
  <c r="J614" i="1"/>
  <c r="A695" i="1"/>
  <c r="D695" i="1" s="1"/>
  <c r="O694" i="1"/>
  <c r="E694" i="1"/>
  <c r="F695" i="1" s="1"/>
  <c r="S694" i="1"/>
  <c r="Q693" i="1"/>
  <c r="R693" i="1" s="1"/>
  <c r="C694" i="1" s="1"/>
  <c r="T694" i="1"/>
  <c r="K614" i="1" l="1"/>
  <c r="L614" i="1" s="1"/>
  <c r="M614" i="1" s="1"/>
  <c r="N614" i="1" s="1"/>
  <c r="P614" i="1" s="1"/>
  <c r="J615" i="1"/>
  <c r="G616" i="1"/>
  <c r="H615" i="1"/>
  <c r="T695" i="1"/>
  <c r="S695" i="1"/>
  <c r="Q694" i="1"/>
  <c r="R694" i="1" s="1"/>
  <c r="C695" i="1" s="1"/>
  <c r="O695" i="1"/>
  <c r="E695" i="1"/>
  <c r="F696" i="1" s="1"/>
  <c r="A696" i="1"/>
  <c r="D696" i="1" s="1"/>
  <c r="B614" i="1" l="1"/>
  <c r="G617" i="1"/>
  <c r="H616" i="1"/>
  <c r="K615" i="1"/>
  <c r="L615" i="1" s="1"/>
  <c r="M615" i="1" s="1"/>
  <c r="N615" i="1" s="1"/>
  <c r="P615" i="1" s="1"/>
  <c r="B615" i="1" s="1"/>
  <c r="J616" i="1"/>
  <c r="O696" i="1"/>
  <c r="E696" i="1"/>
  <c r="F697" i="1" s="1"/>
  <c r="A697" i="1"/>
  <c r="D697" i="1" s="1"/>
  <c r="Q695" i="1"/>
  <c r="R695" i="1" s="1"/>
  <c r="C696" i="1" s="1"/>
  <c r="T696" i="1"/>
  <c r="S696" i="1"/>
  <c r="K616" i="1" l="1"/>
  <c r="L616" i="1" s="1"/>
  <c r="M616" i="1" s="1"/>
  <c r="N616" i="1" s="1"/>
  <c r="P616" i="1" s="1"/>
  <c r="J617" i="1"/>
  <c r="H617" i="1"/>
  <c r="G618" i="1"/>
  <c r="E697" i="1"/>
  <c r="F698" i="1" s="1"/>
  <c r="A698" i="1"/>
  <c r="D698" i="1" s="1"/>
  <c r="O697" i="1"/>
  <c r="Q696" i="1"/>
  <c r="R696" i="1" s="1"/>
  <c r="C697" i="1" s="1"/>
  <c r="S697" i="1"/>
  <c r="T697" i="1"/>
  <c r="B616" i="1" l="1"/>
  <c r="H618" i="1"/>
  <c r="G619" i="1"/>
  <c r="K617" i="1"/>
  <c r="L617" i="1" s="1"/>
  <c r="M617" i="1" s="1"/>
  <c r="N617" i="1" s="1"/>
  <c r="P617" i="1" s="1"/>
  <c r="B617" i="1" s="1"/>
  <c r="J618" i="1"/>
  <c r="Q697" i="1"/>
  <c r="R697" i="1" s="1"/>
  <c r="C698" i="1" s="1"/>
  <c r="T698" i="1"/>
  <c r="S698" i="1"/>
  <c r="E698" i="1"/>
  <c r="F699" i="1" s="1"/>
  <c r="O698" i="1"/>
  <c r="A699" i="1"/>
  <c r="D699" i="1" s="1"/>
  <c r="H619" i="1" l="1"/>
  <c r="G620" i="1"/>
  <c r="K618" i="1"/>
  <c r="L618" i="1" s="1"/>
  <c r="M618" i="1" s="1"/>
  <c r="N618" i="1" s="1"/>
  <c r="P618" i="1" s="1"/>
  <c r="B618" i="1" s="1"/>
  <c r="J619" i="1"/>
  <c r="A700" i="1"/>
  <c r="D700" i="1" s="1"/>
  <c r="O699" i="1"/>
  <c r="E699" i="1"/>
  <c r="F700" i="1" s="1"/>
  <c r="S699" i="1"/>
  <c r="Q698" i="1"/>
  <c r="R698" i="1" s="1"/>
  <c r="C699" i="1" s="1"/>
  <c r="T699" i="1"/>
  <c r="K619" i="1" l="1"/>
  <c r="L619" i="1" s="1"/>
  <c r="M619" i="1" s="1"/>
  <c r="N619" i="1" s="1"/>
  <c r="P619" i="1" s="1"/>
  <c r="J620" i="1"/>
  <c r="G621" i="1"/>
  <c r="H620" i="1"/>
  <c r="E700" i="1"/>
  <c r="F701" i="1" s="1"/>
  <c r="A701" i="1"/>
  <c r="D701" i="1" s="1"/>
  <c r="O700" i="1"/>
  <c r="S700" i="1"/>
  <c r="T700" i="1"/>
  <c r="Q699" i="1"/>
  <c r="R699" i="1" s="1"/>
  <c r="C700" i="1" s="1"/>
  <c r="B619" i="1" l="1"/>
  <c r="H621" i="1"/>
  <c r="G622" i="1"/>
  <c r="K620" i="1"/>
  <c r="L620" i="1" s="1"/>
  <c r="M620" i="1" s="1"/>
  <c r="N620" i="1" s="1"/>
  <c r="P620" i="1" s="1"/>
  <c r="B620" i="1" s="1"/>
  <c r="J621" i="1"/>
  <c r="T701" i="1"/>
  <c r="S701" i="1"/>
  <c r="Q700" i="1"/>
  <c r="R700" i="1" s="1"/>
  <c r="C701" i="1" s="1"/>
  <c r="O701" i="1"/>
  <c r="E701" i="1"/>
  <c r="F702" i="1" s="1"/>
  <c r="A702" i="1"/>
  <c r="D702" i="1" s="1"/>
  <c r="H622" i="1" l="1"/>
  <c r="G623" i="1"/>
  <c r="K621" i="1"/>
  <c r="L621" i="1" s="1"/>
  <c r="M621" i="1" s="1"/>
  <c r="N621" i="1" s="1"/>
  <c r="P621" i="1" s="1"/>
  <c r="J622" i="1"/>
  <c r="S702" i="1"/>
  <c r="Q701" i="1"/>
  <c r="R701" i="1" s="1"/>
  <c r="C702" i="1" s="1"/>
  <c r="T702" i="1"/>
  <c r="O702" i="1"/>
  <c r="A703" i="1"/>
  <c r="D703" i="1" s="1"/>
  <c r="E702" i="1"/>
  <c r="F703" i="1" s="1"/>
  <c r="B621" i="1" l="1"/>
  <c r="K622" i="1"/>
  <c r="L622" i="1" s="1"/>
  <c r="M622" i="1" s="1"/>
  <c r="N622" i="1" s="1"/>
  <c r="P622" i="1" s="1"/>
  <c r="B622" i="1" s="1"/>
  <c r="J623" i="1"/>
  <c r="G624" i="1"/>
  <c r="H623" i="1"/>
  <c r="E703" i="1"/>
  <c r="F704" i="1" s="1"/>
  <c r="O703" i="1"/>
  <c r="A704" i="1"/>
  <c r="D704" i="1" s="1"/>
  <c r="Q702" i="1"/>
  <c r="R702" i="1" s="1"/>
  <c r="C703" i="1" s="1"/>
  <c r="T703" i="1"/>
  <c r="S703" i="1"/>
  <c r="H624" i="1" l="1"/>
  <c r="G625" i="1"/>
  <c r="K623" i="1"/>
  <c r="L623" i="1" s="1"/>
  <c r="M623" i="1" s="1"/>
  <c r="N623" i="1" s="1"/>
  <c r="P623" i="1" s="1"/>
  <c r="J624" i="1"/>
  <c r="A705" i="1"/>
  <c r="D705" i="1" s="1"/>
  <c r="E704" i="1"/>
  <c r="F705" i="1" s="1"/>
  <c r="O704" i="1"/>
  <c r="T704" i="1"/>
  <c r="S704" i="1"/>
  <c r="Q703" i="1"/>
  <c r="R703" i="1" s="1"/>
  <c r="C704" i="1" s="1"/>
  <c r="B623" i="1" l="1"/>
  <c r="K624" i="1"/>
  <c r="L624" i="1" s="1"/>
  <c r="M624" i="1" s="1"/>
  <c r="N624" i="1" s="1"/>
  <c r="P624" i="1" s="1"/>
  <c r="B624" i="1" s="1"/>
  <c r="J625" i="1"/>
  <c r="H625" i="1"/>
  <c r="G626" i="1"/>
  <c r="O705" i="1"/>
  <c r="E705" i="1"/>
  <c r="F706" i="1" s="1"/>
  <c r="A706" i="1"/>
  <c r="D706" i="1" s="1"/>
  <c r="T705" i="1"/>
  <c r="Q704" i="1"/>
  <c r="R704" i="1" s="1"/>
  <c r="C705" i="1" s="1"/>
  <c r="S705" i="1"/>
  <c r="G627" i="1" l="1"/>
  <c r="H626" i="1"/>
  <c r="K625" i="1"/>
  <c r="L625" i="1" s="1"/>
  <c r="M625" i="1" s="1"/>
  <c r="N625" i="1" s="1"/>
  <c r="P625" i="1" s="1"/>
  <c r="B625" i="1" s="1"/>
  <c r="J626" i="1"/>
  <c r="T706" i="1"/>
  <c r="S706" i="1"/>
  <c r="Q705" i="1"/>
  <c r="R705" i="1" s="1"/>
  <c r="C706" i="1" s="1"/>
  <c r="A707" i="1"/>
  <c r="D707" i="1" s="1"/>
  <c r="O706" i="1"/>
  <c r="E706" i="1"/>
  <c r="F707" i="1" s="1"/>
  <c r="K626" i="1" l="1"/>
  <c r="L626" i="1" s="1"/>
  <c r="M626" i="1" s="1"/>
  <c r="N626" i="1" s="1"/>
  <c r="P626" i="1" s="1"/>
  <c r="J627" i="1"/>
  <c r="H627" i="1"/>
  <c r="G628" i="1"/>
  <c r="O707" i="1"/>
  <c r="E707" i="1"/>
  <c r="F708" i="1" s="1"/>
  <c r="A708" i="1"/>
  <c r="D708" i="1" s="1"/>
  <c r="S707" i="1"/>
  <c r="Q706" i="1"/>
  <c r="R706" i="1" s="1"/>
  <c r="C707" i="1" s="1"/>
  <c r="T707" i="1"/>
  <c r="B626" i="1" l="1"/>
  <c r="G629" i="1"/>
  <c r="H628" i="1"/>
  <c r="K627" i="1"/>
  <c r="L627" i="1" s="1"/>
  <c r="M627" i="1" s="1"/>
  <c r="N627" i="1" s="1"/>
  <c r="P627" i="1" s="1"/>
  <c r="B627" i="1" s="1"/>
  <c r="J628" i="1"/>
  <c r="O708" i="1"/>
  <c r="E708" i="1"/>
  <c r="F709" i="1" s="1"/>
  <c r="A709" i="1"/>
  <c r="D709" i="1" s="1"/>
  <c r="Q707" i="1"/>
  <c r="R707" i="1" s="1"/>
  <c r="C708" i="1" s="1"/>
  <c r="T708" i="1"/>
  <c r="S708" i="1"/>
  <c r="K628" i="1" l="1"/>
  <c r="L628" i="1" s="1"/>
  <c r="M628" i="1" s="1"/>
  <c r="N628" i="1" s="1"/>
  <c r="P628" i="1" s="1"/>
  <c r="J629" i="1"/>
  <c r="H629" i="1"/>
  <c r="G630" i="1"/>
  <c r="S709" i="1"/>
  <c r="Q708" i="1"/>
  <c r="R708" i="1" s="1"/>
  <c r="C709" i="1" s="1"/>
  <c r="T709" i="1"/>
  <c r="A710" i="1"/>
  <c r="D710" i="1" s="1"/>
  <c r="O709" i="1"/>
  <c r="E709" i="1"/>
  <c r="F710" i="1" s="1"/>
  <c r="B628" i="1" l="1"/>
  <c r="H630" i="1"/>
  <c r="G631" i="1"/>
  <c r="K629" i="1"/>
  <c r="L629" i="1" s="1"/>
  <c r="M629" i="1" s="1"/>
  <c r="N629" i="1" s="1"/>
  <c r="P629" i="1" s="1"/>
  <c r="B629" i="1" s="1"/>
  <c r="J630" i="1"/>
  <c r="A711" i="1"/>
  <c r="D711" i="1" s="1"/>
  <c r="O710" i="1"/>
  <c r="E710" i="1"/>
  <c r="F711" i="1" s="1"/>
  <c r="S710" i="1"/>
  <c r="Q709" i="1"/>
  <c r="R709" i="1" s="1"/>
  <c r="C710" i="1" s="1"/>
  <c r="T710" i="1"/>
  <c r="K630" i="1" l="1"/>
  <c r="L630" i="1" s="1"/>
  <c r="M630" i="1" s="1"/>
  <c r="N630" i="1" s="1"/>
  <c r="P630" i="1" s="1"/>
  <c r="J631" i="1"/>
  <c r="H631" i="1"/>
  <c r="G632" i="1"/>
  <c r="S711" i="1"/>
  <c r="Q710" i="1"/>
  <c r="R710" i="1" s="1"/>
  <c r="C711" i="1" s="1"/>
  <c r="T711" i="1"/>
  <c r="A712" i="1"/>
  <c r="D712" i="1" s="1"/>
  <c r="O711" i="1"/>
  <c r="E711" i="1"/>
  <c r="F712" i="1" s="1"/>
  <c r="B630" i="1" l="1"/>
  <c r="H632" i="1"/>
  <c r="G633" i="1"/>
  <c r="K631" i="1"/>
  <c r="L631" i="1" s="1"/>
  <c r="M631" i="1" s="1"/>
  <c r="N631" i="1" s="1"/>
  <c r="P631" i="1" s="1"/>
  <c r="B631" i="1" s="1"/>
  <c r="J632" i="1"/>
  <c r="O712" i="1"/>
  <c r="A713" i="1"/>
  <c r="D713" i="1" s="1"/>
  <c r="E712" i="1"/>
  <c r="F713" i="1" s="1"/>
  <c r="T712" i="1"/>
  <c r="S712" i="1"/>
  <c r="Q711" i="1"/>
  <c r="R711" i="1" s="1"/>
  <c r="C712" i="1" s="1"/>
  <c r="K632" i="1" l="1"/>
  <c r="L632" i="1" s="1"/>
  <c r="M632" i="1" s="1"/>
  <c r="N632" i="1" s="1"/>
  <c r="P632" i="1" s="1"/>
  <c r="B632" i="1" s="1"/>
  <c r="J633" i="1"/>
  <c r="H633" i="1"/>
  <c r="G634" i="1"/>
  <c r="O713" i="1"/>
  <c r="A714" i="1"/>
  <c r="D714" i="1" s="1"/>
  <c r="E713" i="1"/>
  <c r="F714" i="1" s="1"/>
  <c r="S713" i="1"/>
  <c r="Q712" i="1"/>
  <c r="R712" i="1" s="1"/>
  <c r="C713" i="1" s="1"/>
  <c r="T713" i="1"/>
  <c r="H634" i="1" l="1"/>
  <c r="G635" i="1"/>
  <c r="K633" i="1"/>
  <c r="L633" i="1" s="1"/>
  <c r="M633" i="1" s="1"/>
  <c r="N633" i="1" s="1"/>
  <c r="P633" i="1" s="1"/>
  <c r="J634" i="1"/>
  <c r="E714" i="1"/>
  <c r="F715" i="1" s="1"/>
  <c r="A715" i="1"/>
  <c r="D715" i="1" s="1"/>
  <c r="O714" i="1"/>
  <c r="Q713" i="1"/>
  <c r="R713" i="1" s="1"/>
  <c r="C714" i="1" s="1"/>
  <c r="S714" i="1"/>
  <c r="T714" i="1"/>
  <c r="B633" i="1" l="1"/>
  <c r="K634" i="1"/>
  <c r="L634" i="1" s="1"/>
  <c r="M634" i="1" s="1"/>
  <c r="N634" i="1" s="1"/>
  <c r="P634" i="1" s="1"/>
  <c r="B634" i="1" s="1"/>
  <c r="J635" i="1"/>
  <c r="H635" i="1"/>
  <c r="G636" i="1"/>
  <c r="T715" i="1"/>
  <c r="S715" i="1"/>
  <c r="Q714" i="1"/>
  <c r="R714" i="1" s="1"/>
  <c r="C715" i="1" s="1"/>
  <c r="O715" i="1"/>
  <c r="A716" i="1"/>
  <c r="D716" i="1" s="1"/>
  <c r="E715" i="1"/>
  <c r="F716" i="1" s="1"/>
  <c r="G637" i="1" l="1"/>
  <c r="H636" i="1"/>
  <c r="K635" i="1"/>
  <c r="L635" i="1" s="1"/>
  <c r="M635" i="1" s="1"/>
  <c r="N635" i="1" s="1"/>
  <c r="P635" i="1" s="1"/>
  <c r="J636" i="1"/>
  <c r="S716" i="1"/>
  <c r="T716" i="1"/>
  <c r="Q715" i="1"/>
  <c r="R715" i="1" s="1"/>
  <c r="C716" i="1" s="1"/>
  <c r="A717" i="1"/>
  <c r="D717" i="1" s="1"/>
  <c r="O716" i="1"/>
  <c r="E716" i="1"/>
  <c r="F717" i="1" s="1"/>
  <c r="B635" i="1" l="1"/>
  <c r="K636" i="1"/>
  <c r="L636" i="1" s="1"/>
  <c r="M636" i="1" s="1"/>
  <c r="N636" i="1" s="1"/>
  <c r="P636" i="1" s="1"/>
  <c r="B636" i="1" s="1"/>
  <c r="J637" i="1"/>
  <c r="H637" i="1"/>
  <c r="G638" i="1"/>
  <c r="O717" i="1"/>
  <c r="E717" i="1"/>
  <c r="F718" i="1" s="1"/>
  <c r="A718" i="1"/>
  <c r="D718" i="1" s="1"/>
  <c r="Q716" i="1"/>
  <c r="R716" i="1" s="1"/>
  <c r="C717" i="1" s="1"/>
  <c r="T717" i="1"/>
  <c r="S717" i="1"/>
  <c r="H638" i="1" l="1"/>
  <c r="G639" i="1"/>
  <c r="K637" i="1"/>
  <c r="L637" i="1" s="1"/>
  <c r="M637" i="1" s="1"/>
  <c r="N637" i="1" s="1"/>
  <c r="P637" i="1" s="1"/>
  <c r="J638" i="1"/>
  <c r="O718" i="1"/>
  <c r="E718" i="1"/>
  <c r="F719" i="1" s="1"/>
  <c r="A719" i="1"/>
  <c r="D719" i="1" s="1"/>
  <c r="T718" i="1"/>
  <c r="Q717" i="1"/>
  <c r="R717" i="1" s="1"/>
  <c r="C718" i="1" s="1"/>
  <c r="S718" i="1"/>
  <c r="B637" i="1" l="1"/>
  <c r="K638" i="1"/>
  <c r="L638" i="1" s="1"/>
  <c r="M638" i="1" s="1"/>
  <c r="N638" i="1" s="1"/>
  <c r="P638" i="1" s="1"/>
  <c r="B638" i="1" s="1"/>
  <c r="J639" i="1"/>
  <c r="H639" i="1"/>
  <c r="G640" i="1"/>
  <c r="S719" i="1"/>
  <c r="Q718" i="1"/>
  <c r="R718" i="1" s="1"/>
  <c r="C719" i="1" s="1"/>
  <c r="T719" i="1"/>
  <c r="E719" i="1"/>
  <c r="F720" i="1" s="1"/>
  <c r="O719" i="1"/>
  <c r="A720" i="1"/>
  <c r="D720" i="1" s="1"/>
  <c r="G641" i="1" l="1"/>
  <c r="H640" i="1"/>
  <c r="K639" i="1"/>
  <c r="L639" i="1" s="1"/>
  <c r="M639" i="1" s="1"/>
  <c r="N639" i="1" s="1"/>
  <c r="P639" i="1" s="1"/>
  <c r="B639" i="1" s="1"/>
  <c r="J640" i="1"/>
  <c r="S720" i="1"/>
  <c r="Q719" i="1"/>
  <c r="R719" i="1" s="1"/>
  <c r="C720" i="1" s="1"/>
  <c r="T720" i="1"/>
  <c r="A721" i="1"/>
  <c r="D721" i="1" s="1"/>
  <c r="O720" i="1"/>
  <c r="E720" i="1"/>
  <c r="F721" i="1" s="1"/>
  <c r="K640" i="1" l="1"/>
  <c r="L640" i="1" s="1"/>
  <c r="M640" i="1" s="1"/>
  <c r="N640" i="1" s="1"/>
  <c r="P640" i="1" s="1"/>
  <c r="J641" i="1"/>
  <c r="H641" i="1"/>
  <c r="G642" i="1"/>
  <c r="E721" i="1"/>
  <c r="F722" i="1" s="1"/>
  <c r="O721" i="1"/>
  <c r="A722" i="1"/>
  <c r="D722" i="1" s="1"/>
  <c r="S721" i="1"/>
  <c r="T721" i="1"/>
  <c r="Q720" i="1"/>
  <c r="R720" i="1" s="1"/>
  <c r="C721" i="1" s="1"/>
  <c r="B640" i="1" l="1"/>
  <c r="G643" i="1"/>
  <c r="H642" i="1"/>
  <c r="K641" i="1"/>
  <c r="L641" i="1" s="1"/>
  <c r="M641" i="1" s="1"/>
  <c r="N641" i="1" s="1"/>
  <c r="P641" i="1" s="1"/>
  <c r="B641" i="1" s="1"/>
  <c r="J642" i="1"/>
  <c r="O722" i="1"/>
  <c r="E722" i="1"/>
  <c r="F723" i="1" s="1"/>
  <c r="A723" i="1"/>
  <c r="D723" i="1" s="1"/>
  <c r="T722" i="1"/>
  <c r="Q721" i="1"/>
  <c r="R721" i="1" s="1"/>
  <c r="C722" i="1" s="1"/>
  <c r="S722" i="1"/>
  <c r="K642" i="1" l="1"/>
  <c r="L642" i="1" s="1"/>
  <c r="M642" i="1" s="1"/>
  <c r="N642" i="1" s="1"/>
  <c r="P642" i="1" s="1"/>
  <c r="J643" i="1"/>
  <c r="H643" i="1"/>
  <c r="G644" i="1"/>
  <c r="E723" i="1"/>
  <c r="F724" i="1" s="1"/>
  <c r="A724" i="1"/>
  <c r="D724" i="1" s="1"/>
  <c r="O723" i="1"/>
  <c r="Q722" i="1"/>
  <c r="R722" i="1" s="1"/>
  <c r="C723" i="1" s="1"/>
  <c r="T723" i="1"/>
  <c r="S723" i="1"/>
  <c r="B642" i="1" l="1"/>
  <c r="G645" i="1"/>
  <c r="H644" i="1"/>
  <c r="K643" i="1"/>
  <c r="L643" i="1" s="1"/>
  <c r="M643" i="1" s="1"/>
  <c r="N643" i="1" s="1"/>
  <c r="P643" i="1" s="1"/>
  <c r="B643" i="1" s="1"/>
  <c r="J644" i="1"/>
  <c r="T724" i="1"/>
  <c r="Q723" i="1"/>
  <c r="R723" i="1" s="1"/>
  <c r="C724" i="1" s="1"/>
  <c r="S724" i="1"/>
  <c r="E724" i="1"/>
  <c r="F725" i="1" s="1"/>
  <c r="A725" i="1"/>
  <c r="D725" i="1" s="1"/>
  <c r="O724" i="1"/>
  <c r="H645" i="1" l="1"/>
  <c r="G646" i="1"/>
  <c r="K644" i="1"/>
  <c r="L644" i="1" s="1"/>
  <c r="M644" i="1" s="1"/>
  <c r="N644" i="1" s="1"/>
  <c r="P644" i="1" s="1"/>
  <c r="J645" i="1"/>
  <c r="S725" i="1"/>
  <c r="Q724" i="1"/>
  <c r="R724" i="1" s="1"/>
  <c r="C725" i="1" s="1"/>
  <c r="T725" i="1"/>
  <c r="A726" i="1"/>
  <c r="D726" i="1" s="1"/>
  <c r="O725" i="1"/>
  <c r="E725" i="1"/>
  <c r="F726" i="1" s="1"/>
  <c r="B644" i="1" l="1"/>
  <c r="K645" i="1"/>
  <c r="L645" i="1" s="1"/>
  <c r="M645" i="1" s="1"/>
  <c r="N645" i="1" s="1"/>
  <c r="P645" i="1" s="1"/>
  <c r="B645" i="1" s="1"/>
  <c r="J646" i="1"/>
  <c r="G647" i="1"/>
  <c r="H646" i="1"/>
  <c r="E726" i="1"/>
  <c r="F727" i="1" s="1"/>
  <c r="A727" i="1"/>
  <c r="D727" i="1" s="1"/>
  <c r="O726" i="1"/>
  <c r="T726" i="1"/>
  <c r="S726" i="1"/>
  <c r="Q725" i="1"/>
  <c r="R725" i="1" s="1"/>
  <c r="C726" i="1" s="1"/>
  <c r="H647" i="1" l="1"/>
  <c r="G648" i="1"/>
  <c r="K646" i="1"/>
  <c r="L646" i="1" s="1"/>
  <c r="M646" i="1" s="1"/>
  <c r="N646" i="1" s="1"/>
  <c r="P646" i="1" s="1"/>
  <c r="B646" i="1" s="1"/>
  <c r="J647" i="1"/>
  <c r="T727" i="1"/>
  <c r="Q726" i="1"/>
  <c r="R726" i="1" s="1"/>
  <c r="C727" i="1" s="1"/>
  <c r="S727" i="1"/>
  <c r="A728" i="1"/>
  <c r="D728" i="1" s="1"/>
  <c r="E727" i="1"/>
  <c r="F728" i="1" s="1"/>
  <c r="O727" i="1"/>
  <c r="K647" i="1" l="1"/>
  <c r="L647" i="1" s="1"/>
  <c r="M647" i="1" s="1"/>
  <c r="N647" i="1" s="1"/>
  <c r="P647" i="1" s="1"/>
  <c r="J648" i="1"/>
  <c r="G649" i="1"/>
  <c r="H648" i="1"/>
  <c r="E728" i="1"/>
  <c r="F729" i="1" s="1"/>
  <c r="A729" i="1"/>
  <c r="D729" i="1" s="1"/>
  <c r="O728" i="1"/>
  <c r="S728" i="1"/>
  <c r="Q727" i="1"/>
  <c r="R727" i="1" s="1"/>
  <c r="C728" i="1" s="1"/>
  <c r="T728" i="1"/>
  <c r="B647" i="1" l="1"/>
  <c r="H649" i="1"/>
  <c r="G650" i="1"/>
  <c r="K648" i="1"/>
  <c r="L648" i="1" s="1"/>
  <c r="M648" i="1" s="1"/>
  <c r="N648" i="1" s="1"/>
  <c r="P648" i="1" s="1"/>
  <c r="B648" i="1" s="1"/>
  <c r="J649" i="1"/>
  <c r="S729" i="1"/>
  <c r="Q728" i="1"/>
  <c r="R728" i="1" s="1"/>
  <c r="C729" i="1" s="1"/>
  <c r="T729" i="1"/>
  <c r="E729" i="1"/>
  <c r="F730" i="1" s="1"/>
  <c r="A730" i="1"/>
  <c r="D730" i="1" s="1"/>
  <c r="O729" i="1"/>
  <c r="K649" i="1" l="1"/>
  <c r="L649" i="1" s="1"/>
  <c r="M649" i="1" s="1"/>
  <c r="N649" i="1" s="1"/>
  <c r="P649" i="1" s="1"/>
  <c r="J650" i="1"/>
  <c r="H650" i="1"/>
  <c r="G651" i="1"/>
  <c r="A731" i="1"/>
  <c r="D731" i="1" s="1"/>
  <c r="E730" i="1"/>
  <c r="F731" i="1" s="1"/>
  <c r="O730" i="1"/>
  <c r="Q729" i="1"/>
  <c r="R729" i="1" s="1"/>
  <c r="C730" i="1" s="1"/>
  <c r="S730" i="1"/>
  <c r="T730" i="1"/>
  <c r="B649" i="1" l="1"/>
  <c r="H651" i="1"/>
  <c r="G652" i="1"/>
  <c r="K650" i="1"/>
  <c r="L650" i="1" s="1"/>
  <c r="M650" i="1" s="1"/>
  <c r="N650" i="1" s="1"/>
  <c r="P650" i="1" s="1"/>
  <c r="B650" i="1" s="1"/>
  <c r="J651" i="1"/>
  <c r="A732" i="1"/>
  <c r="D732" i="1" s="1"/>
  <c r="O731" i="1"/>
  <c r="E731" i="1"/>
  <c r="F732" i="1" s="1"/>
  <c r="Q730" i="1"/>
  <c r="R730" i="1" s="1"/>
  <c r="C731" i="1" s="1"/>
  <c r="T731" i="1"/>
  <c r="S731" i="1"/>
  <c r="K651" i="1" l="1"/>
  <c r="L651" i="1" s="1"/>
  <c r="M651" i="1" s="1"/>
  <c r="N651" i="1" s="1"/>
  <c r="P651" i="1" s="1"/>
  <c r="J652" i="1"/>
  <c r="H652" i="1"/>
  <c r="G653" i="1"/>
  <c r="S732" i="1"/>
  <c r="Q731" i="1"/>
  <c r="R731" i="1" s="1"/>
  <c r="C732" i="1" s="1"/>
  <c r="T732" i="1"/>
  <c r="E732" i="1"/>
  <c r="F733" i="1" s="1"/>
  <c r="A733" i="1"/>
  <c r="D733" i="1" s="1"/>
  <c r="O732" i="1"/>
  <c r="B651" i="1" l="1"/>
  <c r="G654" i="1"/>
  <c r="H653" i="1"/>
  <c r="K652" i="1"/>
  <c r="L652" i="1" s="1"/>
  <c r="M652" i="1" s="1"/>
  <c r="N652" i="1" s="1"/>
  <c r="P652" i="1" s="1"/>
  <c r="B652" i="1" s="1"/>
  <c r="J653" i="1"/>
  <c r="T733" i="1"/>
  <c r="S733" i="1"/>
  <c r="Q732" i="1"/>
  <c r="R732" i="1" s="1"/>
  <c r="C733" i="1" s="1"/>
  <c r="O733" i="1"/>
  <c r="E733" i="1"/>
  <c r="F734" i="1" s="1"/>
  <c r="A734" i="1"/>
  <c r="D734" i="1" s="1"/>
  <c r="K653" i="1" l="1"/>
  <c r="L653" i="1" s="1"/>
  <c r="M653" i="1" s="1"/>
  <c r="N653" i="1" s="1"/>
  <c r="P653" i="1" s="1"/>
  <c r="B653" i="1" s="1"/>
  <c r="J654" i="1"/>
  <c r="G655" i="1"/>
  <c r="H654" i="1"/>
  <c r="T734" i="1"/>
  <c r="S734" i="1"/>
  <c r="Q733" i="1"/>
  <c r="R733" i="1" s="1"/>
  <c r="C734" i="1" s="1"/>
  <c r="O734" i="1"/>
  <c r="E734" i="1"/>
  <c r="F735" i="1" s="1"/>
  <c r="A735" i="1"/>
  <c r="D735" i="1" s="1"/>
  <c r="H655" i="1" l="1"/>
  <c r="G656" i="1"/>
  <c r="K654" i="1"/>
  <c r="L654" i="1" s="1"/>
  <c r="M654" i="1" s="1"/>
  <c r="N654" i="1" s="1"/>
  <c r="P654" i="1" s="1"/>
  <c r="J655" i="1"/>
  <c r="Q734" i="1"/>
  <c r="R734" i="1" s="1"/>
  <c r="C735" i="1" s="1"/>
  <c r="T735" i="1"/>
  <c r="S735" i="1"/>
  <c r="A736" i="1"/>
  <c r="D736" i="1" s="1"/>
  <c r="O735" i="1"/>
  <c r="E735" i="1"/>
  <c r="F736" i="1" s="1"/>
  <c r="B654" i="1" l="1"/>
  <c r="K655" i="1"/>
  <c r="L655" i="1" s="1"/>
  <c r="M655" i="1" s="1"/>
  <c r="N655" i="1" s="1"/>
  <c r="P655" i="1" s="1"/>
  <c r="B655" i="1" s="1"/>
  <c r="J656" i="1"/>
  <c r="H656" i="1"/>
  <c r="G657" i="1"/>
  <c r="A737" i="1"/>
  <c r="D737" i="1" s="1"/>
  <c r="O736" i="1"/>
  <c r="E736" i="1"/>
  <c r="F737" i="1" s="1"/>
  <c r="G736" i="1"/>
  <c r="H736" i="1" s="1"/>
  <c r="J736" i="1"/>
  <c r="K736" i="1" s="1"/>
  <c r="Q735" i="1"/>
  <c r="R735" i="1" s="1"/>
  <c r="C736" i="1" s="1"/>
  <c r="T736" i="1"/>
  <c r="S736" i="1"/>
  <c r="H657" i="1" l="1"/>
  <c r="G658" i="1"/>
  <c r="K656" i="1"/>
  <c r="L656" i="1" s="1"/>
  <c r="M656" i="1" s="1"/>
  <c r="N656" i="1" s="1"/>
  <c r="P656" i="1" s="1"/>
  <c r="J657" i="1"/>
  <c r="J737" i="1"/>
  <c r="K737" i="1" s="1"/>
  <c r="L737" i="1" s="1"/>
  <c r="M737" i="1" s="1"/>
  <c r="T737" i="1"/>
  <c r="S737" i="1"/>
  <c r="Q736" i="1"/>
  <c r="R736" i="1" s="1"/>
  <c r="C737" i="1" s="1"/>
  <c r="G737" i="1"/>
  <c r="H737" i="1" s="1"/>
  <c r="E737" i="1"/>
  <c r="O737" i="1"/>
  <c r="Q737" i="1" s="1"/>
  <c r="R737" i="1" s="1"/>
  <c r="B656" i="1" l="1"/>
  <c r="K657" i="1"/>
  <c r="L657" i="1" s="1"/>
  <c r="M657" i="1" s="1"/>
  <c r="N657" i="1" s="1"/>
  <c r="P657" i="1" s="1"/>
  <c r="B657" i="1" s="1"/>
  <c r="J658" i="1"/>
  <c r="N737" i="1"/>
  <c r="P737" i="1" s="1"/>
  <c r="B737" i="1" s="1"/>
  <c r="G659" i="1"/>
  <c r="H658" i="1"/>
  <c r="G660" i="1" l="1"/>
  <c r="H659" i="1"/>
  <c r="K658" i="1"/>
  <c r="L658" i="1" s="1"/>
  <c r="M658" i="1" s="1"/>
  <c r="N658" i="1" s="1"/>
  <c r="P658" i="1" s="1"/>
  <c r="J659" i="1"/>
  <c r="B658" i="1" l="1"/>
  <c r="K659" i="1"/>
  <c r="L659" i="1" s="1"/>
  <c r="M659" i="1" s="1"/>
  <c r="N659" i="1" s="1"/>
  <c r="P659" i="1" s="1"/>
  <c r="B659" i="1" s="1"/>
  <c r="J660" i="1"/>
  <c r="H660" i="1"/>
  <c r="G661" i="1"/>
  <c r="H661" i="1" l="1"/>
  <c r="G662" i="1"/>
  <c r="K660" i="1"/>
  <c r="L660" i="1" s="1"/>
  <c r="M660" i="1" s="1"/>
  <c r="N660" i="1" s="1"/>
  <c r="P660" i="1" s="1"/>
  <c r="B660" i="1" s="1"/>
  <c r="J661" i="1"/>
  <c r="K661" i="1" l="1"/>
  <c r="L661" i="1" s="1"/>
  <c r="M661" i="1" s="1"/>
  <c r="N661" i="1" s="1"/>
  <c r="P661" i="1" s="1"/>
  <c r="J662" i="1"/>
  <c r="H662" i="1"/>
  <c r="G663" i="1"/>
  <c r="B661" i="1" l="1"/>
  <c r="G664" i="1"/>
  <c r="H663" i="1"/>
  <c r="K662" i="1"/>
  <c r="L662" i="1" s="1"/>
  <c r="M662" i="1" s="1"/>
  <c r="N662" i="1" s="1"/>
  <c r="P662" i="1" s="1"/>
  <c r="B662" i="1" s="1"/>
  <c r="J663" i="1"/>
  <c r="K663" i="1" l="1"/>
  <c r="L663" i="1" s="1"/>
  <c r="M663" i="1" s="1"/>
  <c r="N663" i="1" s="1"/>
  <c r="P663" i="1" s="1"/>
  <c r="J664" i="1"/>
  <c r="H664" i="1"/>
  <c r="G665" i="1"/>
  <c r="B663" i="1" l="1"/>
  <c r="H665" i="1"/>
  <c r="G666" i="1"/>
  <c r="K664" i="1"/>
  <c r="L664" i="1" s="1"/>
  <c r="M664" i="1" s="1"/>
  <c r="N664" i="1" s="1"/>
  <c r="P664" i="1" s="1"/>
  <c r="B664" i="1" s="1"/>
  <c r="J665" i="1"/>
  <c r="K665" i="1" l="1"/>
  <c r="L665" i="1" s="1"/>
  <c r="M665" i="1" s="1"/>
  <c r="N665" i="1" s="1"/>
  <c r="P665" i="1" s="1"/>
  <c r="J666" i="1"/>
  <c r="H666" i="1"/>
  <c r="G667" i="1"/>
  <c r="B665" i="1" l="1"/>
  <c r="H667" i="1"/>
  <c r="G668" i="1"/>
  <c r="K666" i="1"/>
  <c r="L666" i="1" s="1"/>
  <c r="M666" i="1" s="1"/>
  <c r="N666" i="1" s="1"/>
  <c r="P666" i="1" s="1"/>
  <c r="B666" i="1" s="1"/>
  <c r="J667" i="1"/>
  <c r="K667" i="1" l="1"/>
  <c r="L667" i="1" s="1"/>
  <c r="M667" i="1" s="1"/>
  <c r="N667" i="1" s="1"/>
  <c r="P667" i="1" s="1"/>
  <c r="B667" i="1" s="1"/>
  <c r="J668" i="1"/>
  <c r="G669" i="1"/>
  <c r="H668" i="1"/>
  <c r="G670" i="1" l="1"/>
  <c r="H669" i="1"/>
  <c r="K668" i="1"/>
  <c r="L668" i="1" s="1"/>
  <c r="M668" i="1" s="1"/>
  <c r="N668" i="1" s="1"/>
  <c r="P668" i="1" s="1"/>
  <c r="J669" i="1"/>
  <c r="B668" i="1" l="1"/>
  <c r="K669" i="1"/>
  <c r="L669" i="1" s="1"/>
  <c r="M669" i="1" s="1"/>
  <c r="N669" i="1" s="1"/>
  <c r="P669" i="1" s="1"/>
  <c r="B669" i="1" s="1"/>
  <c r="J670" i="1"/>
  <c r="G671" i="1"/>
  <c r="H670" i="1"/>
  <c r="H671" i="1" l="1"/>
  <c r="G672" i="1"/>
  <c r="K670" i="1"/>
  <c r="L670" i="1" s="1"/>
  <c r="M670" i="1" s="1"/>
  <c r="N670" i="1" s="1"/>
  <c r="P670" i="1" s="1"/>
  <c r="J671" i="1"/>
  <c r="B670" i="1" l="1"/>
  <c r="K671" i="1"/>
  <c r="L671" i="1" s="1"/>
  <c r="M671" i="1" s="1"/>
  <c r="N671" i="1" s="1"/>
  <c r="P671" i="1" s="1"/>
  <c r="B671" i="1" s="1"/>
  <c r="J672" i="1"/>
  <c r="H672" i="1"/>
  <c r="G673" i="1"/>
  <c r="H673" i="1" l="1"/>
  <c r="G674" i="1"/>
  <c r="K672" i="1"/>
  <c r="L672" i="1" s="1"/>
  <c r="M672" i="1" s="1"/>
  <c r="N672" i="1" s="1"/>
  <c r="P672" i="1" s="1"/>
  <c r="J673" i="1"/>
  <c r="B672" i="1" l="1"/>
  <c r="K673" i="1"/>
  <c r="L673" i="1" s="1"/>
  <c r="M673" i="1" s="1"/>
  <c r="N673" i="1" s="1"/>
  <c r="P673" i="1" s="1"/>
  <c r="B673" i="1" s="1"/>
  <c r="J674" i="1"/>
  <c r="G675" i="1"/>
  <c r="H674" i="1"/>
  <c r="H675" i="1" l="1"/>
  <c r="G676" i="1"/>
  <c r="K674" i="1"/>
  <c r="L674" i="1" s="1"/>
  <c r="M674" i="1" s="1"/>
  <c r="N674" i="1" s="1"/>
  <c r="P674" i="1" s="1"/>
  <c r="B674" i="1" s="1"/>
  <c r="J675" i="1"/>
  <c r="K675" i="1" l="1"/>
  <c r="L675" i="1" s="1"/>
  <c r="M675" i="1" s="1"/>
  <c r="N675" i="1" s="1"/>
  <c r="P675" i="1" s="1"/>
  <c r="J676" i="1"/>
  <c r="G677" i="1"/>
  <c r="H676" i="1"/>
  <c r="B675" i="1" l="1"/>
  <c r="G678" i="1"/>
  <c r="H677" i="1"/>
  <c r="K676" i="1"/>
  <c r="L676" i="1" s="1"/>
  <c r="M676" i="1" s="1"/>
  <c r="N676" i="1" s="1"/>
  <c r="P676" i="1" s="1"/>
  <c r="B676" i="1" s="1"/>
  <c r="J677" i="1"/>
  <c r="K677" i="1" l="1"/>
  <c r="L677" i="1" s="1"/>
  <c r="M677" i="1" s="1"/>
  <c r="N677" i="1" s="1"/>
  <c r="P677" i="1" s="1"/>
  <c r="J678" i="1"/>
  <c r="G679" i="1"/>
  <c r="H678" i="1"/>
  <c r="B677" i="1" l="1"/>
  <c r="G680" i="1"/>
  <c r="H679" i="1"/>
  <c r="K678" i="1"/>
  <c r="L678" i="1" s="1"/>
  <c r="M678" i="1" s="1"/>
  <c r="N678" i="1" s="1"/>
  <c r="P678" i="1" s="1"/>
  <c r="B678" i="1" s="1"/>
  <c r="J679" i="1"/>
  <c r="K679" i="1" l="1"/>
  <c r="L679" i="1" s="1"/>
  <c r="M679" i="1" s="1"/>
  <c r="N679" i="1" s="1"/>
  <c r="P679" i="1" s="1"/>
  <c r="J680" i="1"/>
  <c r="H680" i="1"/>
  <c r="G681" i="1"/>
  <c r="B679" i="1" l="1"/>
  <c r="H681" i="1"/>
  <c r="G682" i="1"/>
  <c r="K680" i="1"/>
  <c r="L680" i="1" s="1"/>
  <c r="M680" i="1" s="1"/>
  <c r="N680" i="1" s="1"/>
  <c r="P680" i="1" s="1"/>
  <c r="B680" i="1" s="1"/>
  <c r="J681" i="1"/>
  <c r="K681" i="1" l="1"/>
  <c r="L681" i="1" s="1"/>
  <c r="M681" i="1" s="1"/>
  <c r="N681" i="1" s="1"/>
  <c r="P681" i="1" s="1"/>
  <c r="B681" i="1" s="1"/>
  <c r="J682" i="1"/>
  <c r="G683" i="1"/>
  <c r="H682" i="1"/>
  <c r="H683" i="1" l="1"/>
  <c r="G684" i="1"/>
  <c r="K682" i="1"/>
  <c r="L682" i="1" s="1"/>
  <c r="M682" i="1" s="1"/>
  <c r="N682" i="1" s="1"/>
  <c r="P682" i="1" s="1"/>
  <c r="J683" i="1"/>
  <c r="B682" i="1" l="1"/>
  <c r="K683" i="1"/>
  <c r="L683" i="1" s="1"/>
  <c r="M683" i="1" s="1"/>
  <c r="N683" i="1" s="1"/>
  <c r="P683" i="1" s="1"/>
  <c r="B683" i="1" s="1"/>
  <c r="J684" i="1"/>
  <c r="H684" i="1"/>
  <c r="G685" i="1"/>
  <c r="G686" i="1" l="1"/>
  <c r="H685" i="1"/>
  <c r="K684" i="1"/>
  <c r="L684" i="1" s="1"/>
  <c r="M684" i="1" s="1"/>
  <c r="N684" i="1" s="1"/>
  <c r="P684" i="1" s="1"/>
  <c r="J685" i="1"/>
  <c r="B684" i="1" l="1"/>
  <c r="K685" i="1"/>
  <c r="L685" i="1" s="1"/>
  <c r="M685" i="1" s="1"/>
  <c r="N685" i="1" s="1"/>
  <c r="P685" i="1" s="1"/>
  <c r="B685" i="1" s="1"/>
  <c r="J686" i="1"/>
  <c r="H686" i="1"/>
  <c r="G687" i="1"/>
  <c r="H687" i="1" l="1"/>
  <c r="G688" i="1"/>
  <c r="K686" i="1"/>
  <c r="L686" i="1" s="1"/>
  <c r="M686" i="1" s="1"/>
  <c r="N686" i="1" s="1"/>
  <c r="P686" i="1" s="1"/>
  <c r="J687" i="1"/>
  <c r="B686" i="1" l="1"/>
  <c r="K687" i="1"/>
  <c r="L687" i="1" s="1"/>
  <c r="M687" i="1" s="1"/>
  <c r="N687" i="1" s="1"/>
  <c r="P687" i="1" s="1"/>
  <c r="B687" i="1" s="1"/>
  <c r="J688" i="1"/>
  <c r="G689" i="1"/>
  <c r="H688" i="1"/>
  <c r="G690" i="1" l="1"/>
  <c r="H689" i="1"/>
  <c r="K688" i="1"/>
  <c r="L688" i="1" s="1"/>
  <c r="M688" i="1" s="1"/>
  <c r="N688" i="1" s="1"/>
  <c r="P688" i="1" s="1"/>
  <c r="B688" i="1" s="1"/>
  <c r="J689" i="1"/>
  <c r="K689" i="1" l="1"/>
  <c r="L689" i="1" s="1"/>
  <c r="M689" i="1" s="1"/>
  <c r="N689" i="1" s="1"/>
  <c r="P689" i="1" s="1"/>
  <c r="J690" i="1"/>
  <c r="H690" i="1"/>
  <c r="G691" i="1"/>
  <c r="B689" i="1" l="1"/>
  <c r="G692" i="1"/>
  <c r="H691" i="1"/>
  <c r="K690" i="1"/>
  <c r="L690" i="1" s="1"/>
  <c r="M690" i="1" s="1"/>
  <c r="N690" i="1" s="1"/>
  <c r="P690" i="1" s="1"/>
  <c r="B690" i="1" s="1"/>
  <c r="J691" i="1"/>
  <c r="K691" i="1" l="1"/>
  <c r="L691" i="1" s="1"/>
  <c r="M691" i="1" s="1"/>
  <c r="N691" i="1" s="1"/>
  <c r="P691" i="1" s="1"/>
  <c r="J692" i="1"/>
  <c r="H692" i="1"/>
  <c r="G693" i="1"/>
  <c r="B691" i="1" l="1"/>
  <c r="G694" i="1"/>
  <c r="H693" i="1"/>
  <c r="K692" i="1"/>
  <c r="L692" i="1" s="1"/>
  <c r="M692" i="1" s="1"/>
  <c r="N692" i="1" s="1"/>
  <c r="P692" i="1" s="1"/>
  <c r="B692" i="1" s="1"/>
  <c r="J693" i="1"/>
  <c r="K693" i="1" l="1"/>
  <c r="L693" i="1" s="1"/>
  <c r="M693" i="1" s="1"/>
  <c r="N693" i="1" s="1"/>
  <c r="P693" i="1" s="1"/>
  <c r="J694" i="1"/>
  <c r="H694" i="1"/>
  <c r="G695" i="1"/>
  <c r="B693" i="1" l="1"/>
  <c r="G696" i="1"/>
  <c r="H695" i="1"/>
  <c r="K694" i="1"/>
  <c r="L694" i="1" s="1"/>
  <c r="M694" i="1" s="1"/>
  <c r="N694" i="1" s="1"/>
  <c r="P694" i="1" s="1"/>
  <c r="B694" i="1" s="1"/>
  <c r="J695" i="1"/>
  <c r="K695" i="1" l="1"/>
  <c r="L695" i="1" s="1"/>
  <c r="M695" i="1" s="1"/>
  <c r="N695" i="1" s="1"/>
  <c r="P695" i="1" s="1"/>
  <c r="B695" i="1" s="1"/>
  <c r="J696" i="1"/>
  <c r="H696" i="1"/>
  <c r="G697" i="1"/>
  <c r="H697" i="1" l="1"/>
  <c r="G698" i="1"/>
  <c r="K696" i="1"/>
  <c r="L696" i="1" s="1"/>
  <c r="M696" i="1" s="1"/>
  <c r="N696" i="1" s="1"/>
  <c r="P696" i="1" s="1"/>
  <c r="B696" i="1" s="1"/>
  <c r="J697" i="1"/>
  <c r="H698" i="1" l="1"/>
  <c r="G699" i="1"/>
  <c r="K697" i="1"/>
  <c r="L697" i="1" s="1"/>
  <c r="M697" i="1" s="1"/>
  <c r="N697" i="1" s="1"/>
  <c r="P697" i="1" s="1"/>
  <c r="B697" i="1" s="1"/>
  <c r="J698" i="1"/>
  <c r="K698" i="1" l="1"/>
  <c r="L698" i="1" s="1"/>
  <c r="M698" i="1" s="1"/>
  <c r="N698" i="1" s="1"/>
  <c r="P698" i="1" s="1"/>
  <c r="J699" i="1"/>
  <c r="G700" i="1"/>
  <c r="H699" i="1"/>
  <c r="B698" i="1" l="1"/>
  <c r="G701" i="1"/>
  <c r="H700" i="1"/>
  <c r="K699" i="1"/>
  <c r="L699" i="1" s="1"/>
  <c r="M699" i="1" s="1"/>
  <c r="N699" i="1" s="1"/>
  <c r="P699" i="1" s="1"/>
  <c r="B699" i="1" s="1"/>
  <c r="J700" i="1"/>
  <c r="H701" i="1" l="1"/>
  <c r="G702" i="1"/>
  <c r="K700" i="1"/>
  <c r="L700" i="1" s="1"/>
  <c r="M700" i="1" s="1"/>
  <c r="N700" i="1" s="1"/>
  <c r="P700" i="1" s="1"/>
  <c r="J701" i="1"/>
  <c r="B700" i="1" l="1"/>
  <c r="K701" i="1"/>
  <c r="L701" i="1" s="1"/>
  <c r="M701" i="1" s="1"/>
  <c r="N701" i="1" s="1"/>
  <c r="P701" i="1" s="1"/>
  <c r="B701" i="1" s="1"/>
  <c r="J702" i="1"/>
  <c r="G703" i="1"/>
  <c r="H702" i="1"/>
  <c r="G704" i="1" l="1"/>
  <c r="H703" i="1"/>
  <c r="K702" i="1"/>
  <c r="L702" i="1" s="1"/>
  <c r="M702" i="1" s="1"/>
  <c r="N702" i="1" s="1"/>
  <c r="P702" i="1" s="1"/>
  <c r="B702" i="1" s="1"/>
  <c r="J703" i="1"/>
  <c r="K703" i="1" l="1"/>
  <c r="L703" i="1" s="1"/>
  <c r="M703" i="1" s="1"/>
  <c r="N703" i="1" s="1"/>
  <c r="P703" i="1" s="1"/>
  <c r="J704" i="1"/>
  <c r="H704" i="1"/>
  <c r="G705" i="1"/>
  <c r="B703" i="1" l="1"/>
  <c r="G706" i="1"/>
  <c r="H705" i="1"/>
  <c r="K704" i="1"/>
  <c r="L704" i="1" s="1"/>
  <c r="M704" i="1" s="1"/>
  <c r="N704" i="1" s="1"/>
  <c r="P704" i="1" s="1"/>
  <c r="B704" i="1" s="1"/>
  <c r="J705" i="1"/>
  <c r="K705" i="1" l="1"/>
  <c r="L705" i="1" s="1"/>
  <c r="M705" i="1" s="1"/>
  <c r="N705" i="1" s="1"/>
  <c r="P705" i="1" s="1"/>
  <c r="J706" i="1"/>
  <c r="G707" i="1"/>
  <c r="H706" i="1"/>
  <c r="B705" i="1" l="1"/>
  <c r="G708" i="1"/>
  <c r="H707" i="1"/>
  <c r="K706" i="1"/>
  <c r="L706" i="1" s="1"/>
  <c r="M706" i="1" s="1"/>
  <c r="N706" i="1" s="1"/>
  <c r="P706" i="1" s="1"/>
  <c r="B706" i="1" s="1"/>
  <c r="J707" i="1"/>
  <c r="K707" i="1" l="1"/>
  <c r="L707" i="1" s="1"/>
  <c r="M707" i="1" s="1"/>
  <c r="N707" i="1" s="1"/>
  <c r="P707" i="1" s="1"/>
  <c r="J708" i="1"/>
  <c r="H708" i="1"/>
  <c r="G709" i="1"/>
  <c r="B707" i="1" l="1"/>
  <c r="G710" i="1"/>
  <c r="H709" i="1"/>
  <c r="K708" i="1"/>
  <c r="L708" i="1" s="1"/>
  <c r="M708" i="1" s="1"/>
  <c r="N708" i="1" s="1"/>
  <c r="P708" i="1" s="1"/>
  <c r="B708" i="1" s="1"/>
  <c r="J709" i="1"/>
  <c r="H710" i="1" l="1"/>
  <c r="G711" i="1"/>
  <c r="K709" i="1"/>
  <c r="L709" i="1" s="1"/>
  <c r="M709" i="1" s="1"/>
  <c r="N709" i="1" s="1"/>
  <c r="P709" i="1" s="1"/>
  <c r="B709" i="1" s="1"/>
  <c r="J710" i="1"/>
  <c r="K710" i="1" l="1"/>
  <c r="L710" i="1" s="1"/>
  <c r="M710" i="1" s="1"/>
  <c r="N710" i="1" s="1"/>
  <c r="P710" i="1" s="1"/>
  <c r="J711" i="1"/>
  <c r="H711" i="1"/>
  <c r="G712" i="1"/>
  <c r="B710" i="1" l="1"/>
  <c r="H712" i="1"/>
  <c r="G713" i="1"/>
  <c r="K711" i="1"/>
  <c r="L711" i="1" s="1"/>
  <c r="M711" i="1" s="1"/>
  <c r="N711" i="1" s="1"/>
  <c r="P711" i="1" s="1"/>
  <c r="B711" i="1" s="1"/>
  <c r="J712" i="1"/>
  <c r="K712" i="1" l="1"/>
  <c r="L712" i="1" s="1"/>
  <c r="M712" i="1" s="1"/>
  <c r="N712" i="1" s="1"/>
  <c r="P712" i="1" s="1"/>
  <c r="J713" i="1"/>
  <c r="G714" i="1"/>
  <c r="H713" i="1"/>
  <c r="B712" i="1" l="1"/>
  <c r="G715" i="1"/>
  <c r="H714" i="1"/>
  <c r="K713" i="1"/>
  <c r="L713" i="1" s="1"/>
  <c r="M713" i="1" s="1"/>
  <c r="N713" i="1" s="1"/>
  <c r="P713" i="1" s="1"/>
  <c r="B713" i="1" s="1"/>
  <c r="J714" i="1"/>
  <c r="K714" i="1" l="1"/>
  <c r="L714" i="1" s="1"/>
  <c r="M714" i="1" s="1"/>
  <c r="N714" i="1" s="1"/>
  <c r="P714" i="1" s="1"/>
  <c r="J715" i="1"/>
  <c r="G716" i="1"/>
  <c r="H715" i="1"/>
  <c r="B714" i="1" l="1"/>
  <c r="H716" i="1"/>
  <c r="G717" i="1"/>
  <c r="K715" i="1"/>
  <c r="L715" i="1" s="1"/>
  <c r="M715" i="1" s="1"/>
  <c r="N715" i="1" s="1"/>
  <c r="P715" i="1" s="1"/>
  <c r="B715" i="1" s="1"/>
  <c r="J716" i="1"/>
  <c r="K716" i="1" l="1"/>
  <c r="L716" i="1" s="1"/>
  <c r="M716" i="1" s="1"/>
  <c r="N716" i="1" s="1"/>
  <c r="P716" i="1" s="1"/>
  <c r="B716" i="1" s="1"/>
  <c r="J717" i="1"/>
  <c r="H717" i="1"/>
  <c r="G718" i="1"/>
  <c r="H718" i="1" l="1"/>
  <c r="G719" i="1"/>
  <c r="K717" i="1"/>
  <c r="L717" i="1" s="1"/>
  <c r="M717" i="1" s="1"/>
  <c r="N717" i="1" s="1"/>
  <c r="P717" i="1" s="1"/>
  <c r="J718" i="1"/>
  <c r="B717" i="1" l="1"/>
  <c r="K718" i="1"/>
  <c r="L718" i="1" s="1"/>
  <c r="M718" i="1" s="1"/>
  <c r="N718" i="1" s="1"/>
  <c r="P718" i="1" s="1"/>
  <c r="B718" i="1" s="1"/>
  <c r="J719" i="1"/>
  <c r="G720" i="1"/>
  <c r="H719" i="1"/>
  <c r="G721" i="1" l="1"/>
  <c r="H720" i="1"/>
  <c r="K719" i="1"/>
  <c r="L719" i="1" s="1"/>
  <c r="M719" i="1" s="1"/>
  <c r="N719" i="1" s="1"/>
  <c r="P719" i="1" s="1"/>
  <c r="J720" i="1"/>
  <c r="B719" i="1" l="1"/>
  <c r="K720" i="1"/>
  <c r="L720" i="1" s="1"/>
  <c r="M720" i="1" s="1"/>
  <c r="N720" i="1" s="1"/>
  <c r="P720" i="1" s="1"/>
  <c r="B720" i="1" s="1"/>
  <c r="J721" i="1"/>
  <c r="H721" i="1"/>
  <c r="G722" i="1"/>
  <c r="H722" i="1" l="1"/>
  <c r="G723" i="1"/>
  <c r="K721" i="1"/>
  <c r="L721" i="1" s="1"/>
  <c r="M721" i="1" s="1"/>
  <c r="N721" i="1" s="1"/>
  <c r="P721" i="1" s="1"/>
  <c r="J722" i="1"/>
  <c r="B721" i="1" l="1"/>
  <c r="K722" i="1"/>
  <c r="L722" i="1" s="1"/>
  <c r="M722" i="1" s="1"/>
  <c r="N722" i="1" s="1"/>
  <c r="P722" i="1" s="1"/>
  <c r="B722" i="1" s="1"/>
  <c r="J723" i="1"/>
  <c r="H723" i="1"/>
  <c r="G724" i="1"/>
  <c r="H724" i="1" l="1"/>
  <c r="G725" i="1"/>
  <c r="K723" i="1"/>
  <c r="L723" i="1" s="1"/>
  <c r="M723" i="1" s="1"/>
  <c r="N723" i="1" s="1"/>
  <c r="P723" i="1" s="1"/>
  <c r="B723" i="1" s="1"/>
  <c r="J724" i="1"/>
  <c r="G726" i="1" l="1"/>
  <c r="H725" i="1"/>
  <c r="K724" i="1"/>
  <c r="L724" i="1" s="1"/>
  <c r="M724" i="1" s="1"/>
  <c r="N724" i="1" s="1"/>
  <c r="P724" i="1" s="1"/>
  <c r="J725" i="1"/>
  <c r="B724" i="1" l="1"/>
  <c r="K725" i="1"/>
  <c r="L725" i="1" s="1"/>
  <c r="M725" i="1" s="1"/>
  <c r="N725" i="1" s="1"/>
  <c r="P725" i="1" s="1"/>
  <c r="B725" i="1" s="1"/>
  <c r="J726" i="1"/>
  <c r="H726" i="1"/>
  <c r="G727" i="1"/>
  <c r="H727" i="1" l="1"/>
  <c r="G728" i="1"/>
  <c r="K726" i="1"/>
  <c r="L726" i="1" s="1"/>
  <c r="M726" i="1" s="1"/>
  <c r="N726" i="1" s="1"/>
  <c r="P726" i="1" s="1"/>
  <c r="J727" i="1"/>
  <c r="B726" i="1" l="1"/>
  <c r="K727" i="1"/>
  <c r="L727" i="1" s="1"/>
  <c r="M727" i="1" s="1"/>
  <c r="N727" i="1" s="1"/>
  <c r="P727" i="1" s="1"/>
  <c r="B727" i="1" s="1"/>
  <c r="J728" i="1"/>
  <c r="H728" i="1"/>
  <c r="G729" i="1"/>
  <c r="G730" i="1" l="1"/>
  <c r="H729" i="1"/>
  <c r="K728" i="1"/>
  <c r="L728" i="1" s="1"/>
  <c r="M728" i="1" s="1"/>
  <c r="N728" i="1" s="1"/>
  <c r="P728" i="1" s="1"/>
  <c r="J729" i="1"/>
  <c r="B728" i="1" l="1"/>
  <c r="K729" i="1"/>
  <c r="L729" i="1" s="1"/>
  <c r="M729" i="1" s="1"/>
  <c r="N729" i="1" s="1"/>
  <c r="P729" i="1" s="1"/>
  <c r="B729" i="1" s="1"/>
  <c r="J730" i="1"/>
  <c r="H730" i="1"/>
  <c r="G731" i="1"/>
  <c r="G732" i="1" l="1"/>
  <c r="H731" i="1"/>
  <c r="K730" i="1"/>
  <c r="L730" i="1" s="1"/>
  <c r="M730" i="1" s="1"/>
  <c r="N730" i="1" s="1"/>
  <c r="P730" i="1" s="1"/>
  <c r="B730" i="1" s="1"/>
  <c r="J731" i="1"/>
  <c r="K731" i="1" l="1"/>
  <c r="L731" i="1" s="1"/>
  <c r="M731" i="1" s="1"/>
  <c r="N731" i="1" s="1"/>
  <c r="P731" i="1" s="1"/>
  <c r="J732" i="1"/>
  <c r="H732" i="1"/>
  <c r="G733" i="1"/>
  <c r="B731" i="1" l="1"/>
  <c r="G734" i="1"/>
  <c r="H733" i="1"/>
  <c r="K732" i="1"/>
  <c r="L732" i="1" s="1"/>
  <c r="M732" i="1" s="1"/>
  <c r="N732" i="1" s="1"/>
  <c r="P732" i="1" s="1"/>
  <c r="B732" i="1" s="1"/>
  <c r="J733" i="1"/>
  <c r="K733" i="1" l="1"/>
  <c r="L733" i="1" s="1"/>
  <c r="M733" i="1" s="1"/>
  <c r="N733" i="1" s="1"/>
  <c r="P733" i="1" s="1"/>
  <c r="J734" i="1"/>
  <c r="H734" i="1"/>
  <c r="G735" i="1"/>
  <c r="H735" i="1" s="1"/>
  <c r="B733" i="1" l="1"/>
  <c r="K734" i="1"/>
  <c r="L734" i="1" s="1"/>
  <c r="M734" i="1" s="1"/>
  <c r="N734" i="1" s="1"/>
  <c r="P734" i="1" s="1"/>
  <c r="B734" i="1" s="1"/>
  <c r="J735" i="1"/>
  <c r="K735" i="1" s="1"/>
  <c r="L735" i="1" l="1"/>
  <c r="M735" i="1" s="1"/>
  <c r="N735" i="1" s="1"/>
  <c r="P735" i="1" s="1"/>
  <c r="L736" i="1"/>
  <c r="M736" i="1" s="1"/>
  <c r="N736" i="1" s="1"/>
  <c r="P736" i="1" s="1"/>
  <c r="B736" i="1" s="1"/>
  <c r="B735" i="1" l="1"/>
</calcChain>
</file>

<file path=xl/sharedStrings.xml><?xml version="1.0" encoding="utf-8"?>
<sst xmlns="http://schemas.openxmlformats.org/spreadsheetml/2006/main" count="243" uniqueCount="79">
  <si>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</si>
  <si>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</si>
  <si>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</si>
  <si>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</si>
  <si>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</si>
  <si>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</si>
  <si>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</si>
  <si>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</si>
  <si>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</si>
  <si>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</si>
  <si>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</si>
  <si>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</si>
  <si>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</si>
  <si>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</si>
  <si>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</si>
  <si>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</si>
  <si>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</si>
  <si>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</si>
  <si>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</si>
  <si>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</si>
  <si>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</si>
  <si>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</si>
  <si>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</si>
  <si>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</si>
  <si>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</si>
  <si>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</si>
  <si>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</si>
  <si>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</si>
  <si>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</si>
  <si>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</si>
  <si>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</si>
  <si>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</si>
  <si>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</si>
  <si>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</si>
  <si>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</si>
  <si>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</si>
  <si>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</si>
  <si>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</si>
  <si>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</si>
  <si>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</si>
  <si>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</si>
  <si>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</si>
  <si>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</si>
  <si>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</si>
  <si>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</si>
  <si>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</si>
  <si>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</si>
  <si>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</si>
  <si>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</si>
  <si>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</si>
  <si>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</si>
  <si>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</si>
  <si>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</si>
  <si>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</si>
  <si>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</si>
  <si>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</si>
  <si>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</si>
  <si>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</si>
  <si>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</si>
  <si>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</si>
  <si>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</si>
  <si>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</si>
  <si>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</si>
  <si>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</si>
  <si>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</si>
  <si>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</si>
  <si>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</si>
  <si>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</si>
  <si>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</si>
  <si>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</si>
  <si>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</si>
  <si>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</si>
  <si>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</si>
  <si>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</si>
  <si>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+ 2,50%aa</t>
  </si>
  <si>
    <t>TRANSMISSORA ALIANÇA DE ENERGIA ELÉTRICA S.A. - 9ª Emissão de Debêntures - Série Única - R$ 450.000.000,00</t>
  </si>
  <si>
    <t>TAESA</t>
  </si>
  <si>
    <t>J=</t>
  </si>
  <si>
    <t>TAEE19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</si>
</sst>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b/>
      <sz val="12"/>
      <color rgb="FF0070C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76" fontId="5" fillId="2" borderId="1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6" fontId="8" fillId="2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4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14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0" fontId="13" fillId="2" borderId="0" xfId="0" applyFont="1" applyFill="1" applyAlignment="1">
      <alignment vertical="top"/>
    </xf>
  </cellXfs>
  <cellStyles count="2"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95250</xdr:rowOff>
    </xdr:from>
    <xdr:to>
      <xdr:col>1</xdr:col>
      <xdr:colOff>26613</xdr:colOff>
      <xdr:row>4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970C2EC-AF97-4B32-B459-8D8FAFBD7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5250"/>
          <a:ext cx="1331538" cy="619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8" customWidth="1"/>
    <col min="2" max="2" width="21.42578125" style="8" customWidth="1"/>
    <col min="3" max="3" width="23.85546875" style="8" bestFit="1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7.140625" style="8" bestFit="1" customWidth="1"/>
    <col min="11" max="11" width="12.42578125" style="8" customWidth="1"/>
    <col min="12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4.85546875" style="8" bestFit="1" customWidth="1"/>
    <col min="17" max="17" width="15.7109375" style="8" bestFit="1" customWidth="1"/>
    <col min="18" max="18" width="17.28515625" style="8" bestFit="1" customWidth="1"/>
    <col min="19" max="19" width="16.42578125" style="8" bestFit="1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63" width="20.140625" style="8" customWidth="1"/>
    <col min="164" max="203" width="12.42578125" style="8" customWidth="1"/>
    <col min="204" max="204" width="20.140625" style="9" customWidth="1"/>
    <col min="205" max="205" width="21.42578125" style="9" customWidth="1"/>
    <col min="206" max="206" width="22.7109375" style="9" customWidth="1"/>
    <col min="207" max="207" width="13.7109375" style="9" customWidth="1"/>
    <col min="208" max="208" width="15" style="9" customWidth="1"/>
    <col min="209" max="211" width="17.5703125" style="9" customWidth="1"/>
    <col min="212" max="212" width="16.28515625" style="9" customWidth="1"/>
    <col min="213" max="213" width="15" style="9" customWidth="1"/>
    <col min="214" max="215" width="12.42578125" style="9" customWidth="1"/>
    <col min="216" max="217" width="17.5703125" style="9" customWidth="1"/>
    <col min="218" max="218" width="7.28515625" style="9" customWidth="1"/>
    <col min="219" max="219" width="21.42578125" style="9" customWidth="1"/>
    <col min="220" max="220" width="17.5703125" style="9" customWidth="1"/>
    <col min="221" max="221" width="20.140625" style="9" customWidth="1"/>
    <col min="222" max="222" width="16.28515625" style="9" customWidth="1"/>
    <col min="223" max="223" width="17.5703125" style="9" customWidth="1"/>
    <col min="224" max="224" width="6" style="9" customWidth="1"/>
    <col min="225" max="226" width="18.85546875" style="9" customWidth="1"/>
    <col min="227" max="228" width="20.140625" style="9" customWidth="1"/>
    <col min="229" max="229" width="6" style="9" customWidth="1"/>
    <col min="230" max="230" width="12.42578125" style="9" customWidth="1"/>
    <col min="231" max="231" width="18.85546875" style="9" customWidth="1"/>
    <col min="232" max="233" width="15" style="9" customWidth="1"/>
    <col min="234" max="234" width="7.28515625" style="9" customWidth="1"/>
    <col min="235" max="235" width="11.140625" style="9" customWidth="1"/>
    <col min="236" max="236" width="13.7109375" style="9" customWidth="1"/>
    <col min="237" max="237" width="18.85546875" style="9" customWidth="1"/>
    <col min="238" max="238" width="17.5703125" style="9" customWidth="1"/>
    <col min="239" max="239" width="25.28515625" style="9" customWidth="1"/>
    <col min="240" max="240" width="20.140625" style="9" customWidth="1"/>
    <col min="241" max="241" width="15" style="9" customWidth="1"/>
    <col min="242" max="242" width="17.5703125" style="9" customWidth="1"/>
    <col min="243" max="243" width="16.28515625" style="9" customWidth="1"/>
    <col min="244" max="245" width="15" style="9" customWidth="1"/>
    <col min="246" max="246" width="17.5703125" style="9" customWidth="1"/>
    <col min="247" max="247" width="20.140625" style="9" customWidth="1"/>
    <col min="248" max="248" width="16.28515625" style="9" customWidth="1"/>
    <col min="249" max="250" width="25.28515625" style="9" customWidth="1"/>
    <col min="251" max="251" width="18.85546875" style="9" customWidth="1"/>
    <col min="252" max="253" width="20.140625" style="9" customWidth="1"/>
    <col min="254" max="254" width="11.140625" style="9" customWidth="1"/>
    <col min="255" max="255" width="29.140625" style="9" customWidth="1"/>
    <col min="256" max="256" width="34.28515625" style="9" customWidth="1"/>
    <col min="257" max="258" width="9.85546875" style="9" customWidth="1"/>
    <col min="259" max="259" width="17.5703125" style="9" customWidth="1"/>
    <col min="260" max="260" width="18.85546875" style="9" customWidth="1"/>
    <col min="261" max="261" width="9.85546875" style="9" customWidth="1"/>
    <col min="262" max="263" width="6" style="9" customWidth="1"/>
    <col min="264" max="264" width="13.7109375" style="9" customWidth="1"/>
    <col min="265" max="266" width="15" style="9" customWidth="1"/>
    <col min="267" max="267" width="17.5703125" style="9" customWidth="1"/>
    <col min="268" max="268" width="9.85546875" style="9" customWidth="1"/>
    <col min="269" max="269" width="7.28515625" style="9" customWidth="1"/>
    <col min="270" max="270" width="6" style="9" customWidth="1"/>
    <col min="271" max="276" width="17.5703125" style="9" customWidth="1"/>
    <col min="277" max="419" width="20.140625" style="9" customWidth="1"/>
    <col min="420" max="459" width="12.42578125" style="9" customWidth="1"/>
    <col min="460" max="460" width="20.140625" style="9" customWidth="1"/>
    <col min="461" max="461" width="21.42578125" style="9" customWidth="1"/>
    <col min="462" max="462" width="22.7109375" style="9" customWidth="1"/>
    <col min="463" max="463" width="13.7109375" style="9" customWidth="1"/>
    <col min="464" max="464" width="15" style="9" customWidth="1"/>
    <col min="465" max="467" width="17.5703125" style="9" customWidth="1"/>
    <col min="468" max="468" width="16.28515625" style="9" customWidth="1"/>
    <col min="469" max="469" width="15" style="9" customWidth="1"/>
    <col min="470" max="471" width="12.42578125" style="9" customWidth="1"/>
    <col min="472" max="473" width="17.5703125" style="9" customWidth="1"/>
    <col min="474" max="474" width="7.28515625" style="9" customWidth="1"/>
    <col min="475" max="475" width="21.42578125" style="9" customWidth="1"/>
    <col min="476" max="476" width="17.5703125" style="9" customWidth="1"/>
    <col min="477" max="477" width="20.140625" style="9" customWidth="1"/>
    <col min="478" max="478" width="16.28515625" style="9" customWidth="1"/>
    <col min="479" max="479" width="17.5703125" style="9" customWidth="1"/>
    <col min="480" max="480" width="6" style="9" customWidth="1"/>
    <col min="481" max="482" width="18.85546875" style="9" customWidth="1"/>
    <col min="483" max="484" width="20.140625" style="9" customWidth="1"/>
    <col min="485" max="485" width="6" style="9" customWidth="1"/>
    <col min="486" max="486" width="12.42578125" style="9" customWidth="1"/>
    <col min="487" max="487" width="18.85546875" style="9" customWidth="1"/>
    <col min="488" max="489" width="15" style="9" customWidth="1"/>
    <col min="490" max="490" width="7.28515625" style="9" customWidth="1"/>
    <col min="491" max="491" width="11.140625" style="9" customWidth="1"/>
    <col min="492" max="492" width="13.7109375" style="9" customWidth="1"/>
    <col min="493" max="493" width="18.85546875" style="9" customWidth="1"/>
    <col min="494" max="494" width="17.5703125" style="9" customWidth="1"/>
    <col min="495" max="495" width="25.28515625" style="9" customWidth="1"/>
    <col min="496" max="496" width="20.140625" style="9" customWidth="1"/>
    <col min="497" max="497" width="15" style="9" customWidth="1"/>
    <col min="498" max="498" width="17.5703125" style="9" customWidth="1"/>
    <col min="499" max="499" width="16.28515625" style="9" customWidth="1"/>
    <col min="500" max="501" width="15" style="9" customWidth="1"/>
    <col min="502" max="502" width="17.5703125" style="9" customWidth="1"/>
    <col min="503" max="503" width="20.140625" style="9" customWidth="1"/>
    <col min="504" max="504" width="16.28515625" style="9" customWidth="1"/>
    <col min="505" max="506" width="25.28515625" style="9" customWidth="1"/>
    <col min="507" max="507" width="18.85546875" style="9" customWidth="1"/>
    <col min="508" max="509" width="20.140625" style="9" customWidth="1"/>
    <col min="510" max="510" width="11.140625" style="9" customWidth="1"/>
    <col min="511" max="511" width="29.140625" style="9" customWidth="1"/>
    <col min="512" max="512" width="34.28515625" style="9" customWidth="1"/>
    <col min="513" max="514" width="9.85546875" style="9" customWidth="1"/>
    <col min="515" max="515" width="17.5703125" style="9" customWidth="1"/>
    <col min="516" max="516" width="18.85546875" style="9" customWidth="1"/>
    <col min="517" max="517" width="9.85546875" style="9" customWidth="1"/>
    <col min="518" max="519" width="6" style="9" customWidth="1"/>
    <col min="520" max="520" width="13.7109375" style="9" customWidth="1"/>
    <col min="521" max="522" width="15" style="9" customWidth="1"/>
    <col min="523" max="523" width="17.5703125" style="9" customWidth="1"/>
    <col min="524" max="524" width="9.85546875" style="9" customWidth="1"/>
    <col min="525" max="525" width="7.28515625" style="9" customWidth="1"/>
    <col min="526" max="526" width="6" style="9" customWidth="1"/>
    <col min="527" max="532" width="17.5703125" style="9" customWidth="1"/>
    <col min="533" max="675" width="20.140625" style="9" customWidth="1"/>
    <col min="676" max="715" width="12.42578125" style="9" customWidth="1"/>
    <col min="716" max="716" width="20.140625" style="9" customWidth="1"/>
    <col min="717" max="717" width="21.42578125" style="9" customWidth="1"/>
    <col min="718" max="718" width="22.7109375" style="9" customWidth="1"/>
    <col min="719" max="719" width="13.7109375" style="9" customWidth="1"/>
    <col min="720" max="720" width="15" style="9" customWidth="1"/>
    <col min="721" max="723" width="17.5703125" style="9" customWidth="1"/>
    <col min="724" max="724" width="16.28515625" style="9" customWidth="1"/>
    <col min="725" max="725" width="15" style="9" customWidth="1"/>
    <col min="726" max="727" width="12.42578125" style="9" customWidth="1"/>
    <col min="728" max="729" width="17.5703125" style="9" customWidth="1"/>
    <col min="730" max="730" width="7.28515625" style="9" customWidth="1"/>
    <col min="731" max="731" width="21.42578125" style="9" customWidth="1"/>
    <col min="732" max="732" width="17.5703125" style="9" customWidth="1"/>
    <col min="733" max="733" width="20.140625" style="9" customWidth="1"/>
    <col min="734" max="734" width="16.28515625" style="9" customWidth="1"/>
    <col min="735" max="735" width="17.5703125" style="9" customWidth="1"/>
    <col min="736" max="736" width="6" style="9" customWidth="1"/>
    <col min="737" max="738" width="18.85546875" style="9" customWidth="1"/>
    <col min="739" max="740" width="20.140625" style="9" customWidth="1"/>
    <col min="741" max="741" width="6" style="9" customWidth="1"/>
    <col min="742" max="742" width="12.42578125" style="9" customWidth="1"/>
    <col min="743" max="743" width="18.85546875" style="9" customWidth="1"/>
    <col min="744" max="745" width="15" style="9" customWidth="1"/>
    <col min="746" max="746" width="7.28515625" style="9" customWidth="1"/>
    <col min="747" max="747" width="11.140625" style="9" customWidth="1"/>
    <col min="748" max="748" width="13.7109375" style="9" customWidth="1"/>
    <col min="749" max="749" width="18.85546875" style="9" customWidth="1"/>
    <col min="750" max="750" width="17.5703125" style="9" customWidth="1"/>
    <col min="751" max="751" width="25.28515625" style="9" customWidth="1"/>
    <col min="752" max="752" width="20.140625" style="9" customWidth="1"/>
    <col min="753" max="753" width="15" style="9" customWidth="1"/>
    <col min="754" max="754" width="17.5703125" style="9" customWidth="1"/>
    <col min="755" max="755" width="16.28515625" style="9" customWidth="1"/>
    <col min="756" max="757" width="15" style="9" customWidth="1"/>
    <col min="758" max="758" width="17.5703125" style="9" customWidth="1"/>
    <col min="759" max="759" width="20.140625" style="9" customWidth="1"/>
    <col min="760" max="760" width="16.28515625" style="9" customWidth="1"/>
    <col min="761" max="762" width="25.28515625" style="9" customWidth="1"/>
    <col min="763" max="763" width="18.85546875" style="9" customWidth="1"/>
    <col min="764" max="765" width="20.140625" style="9" customWidth="1"/>
    <col min="766" max="766" width="11.140625" style="9" customWidth="1"/>
    <col min="767" max="767" width="29.140625" style="9" customWidth="1"/>
    <col min="768" max="768" width="34.28515625" style="9" customWidth="1"/>
    <col min="769" max="770" width="9.85546875" style="9" customWidth="1"/>
    <col min="771" max="771" width="17.5703125" style="9" customWidth="1"/>
    <col min="772" max="772" width="18.85546875" style="9" customWidth="1"/>
    <col min="773" max="773" width="9.85546875" style="9" customWidth="1"/>
    <col min="774" max="775" width="6" style="9" customWidth="1"/>
    <col min="776" max="776" width="13.7109375" style="9" customWidth="1"/>
    <col min="777" max="778" width="15" style="9" customWidth="1"/>
    <col min="779" max="779" width="17.5703125" style="9" customWidth="1"/>
    <col min="780" max="780" width="9.85546875" style="9" customWidth="1"/>
    <col min="781" max="781" width="7.28515625" style="9" customWidth="1"/>
    <col min="782" max="782" width="6" style="9" customWidth="1"/>
    <col min="783" max="788" width="17.5703125" style="9" customWidth="1"/>
    <col min="789" max="931" width="20.140625" style="9" customWidth="1"/>
    <col min="932" max="971" width="12.42578125" style="9" customWidth="1"/>
    <col min="972" max="972" width="20.140625" style="9" customWidth="1"/>
    <col min="973" max="973" width="21.42578125" style="9" customWidth="1"/>
    <col min="974" max="974" width="22.7109375" style="9" customWidth="1"/>
    <col min="975" max="975" width="13.7109375" style="9" customWidth="1"/>
    <col min="976" max="976" width="15" style="9" customWidth="1"/>
    <col min="977" max="979" width="17.5703125" style="9" customWidth="1"/>
    <col min="980" max="980" width="16.28515625" style="9" customWidth="1"/>
    <col min="981" max="981" width="15" style="9" customWidth="1"/>
    <col min="982" max="983" width="12.42578125" style="9" customWidth="1"/>
    <col min="984" max="985" width="17.5703125" style="9" customWidth="1"/>
    <col min="986" max="986" width="7.28515625" style="9" customWidth="1"/>
    <col min="987" max="987" width="21.42578125" style="9" customWidth="1"/>
    <col min="988" max="988" width="17.5703125" style="9" customWidth="1"/>
    <col min="989" max="989" width="20.140625" style="9" customWidth="1"/>
    <col min="990" max="990" width="16.28515625" style="9" customWidth="1"/>
    <col min="991" max="991" width="17.5703125" style="9" customWidth="1"/>
    <col min="992" max="992" width="6" style="9" customWidth="1"/>
    <col min="993" max="994" width="18.85546875" style="9" customWidth="1"/>
    <col min="995" max="996" width="20.140625" style="9" customWidth="1"/>
    <col min="997" max="997" width="6" style="9" customWidth="1"/>
    <col min="998" max="998" width="12.42578125" style="9" customWidth="1"/>
    <col min="999" max="999" width="18.85546875" style="9" customWidth="1"/>
    <col min="1000" max="1001" width="15" style="9" customWidth="1"/>
    <col min="1002" max="1002" width="7.28515625" style="9" customWidth="1"/>
    <col min="1003" max="1003" width="11.140625" style="9" customWidth="1"/>
    <col min="1004" max="1004" width="13.7109375" style="9" customWidth="1"/>
    <col min="1005" max="1005" width="18.85546875" style="9" customWidth="1"/>
    <col min="1006" max="1006" width="17.5703125" style="9" customWidth="1"/>
    <col min="1007" max="1007" width="25.28515625" style="9" customWidth="1"/>
    <col min="1008" max="1008" width="20.140625" style="9" customWidth="1"/>
    <col min="1009" max="1009" width="15" style="9" customWidth="1"/>
    <col min="1010" max="1010" width="17.5703125" style="9" customWidth="1"/>
    <col min="1011" max="1011" width="16.28515625" style="9" customWidth="1"/>
    <col min="1012" max="1013" width="15" style="9" customWidth="1"/>
    <col min="1014" max="1014" width="17.5703125" style="9" customWidth="1"/>
    <col min="1015" max="1015" width="20.140625" style="9" customWidth="1"/>
    <col min="1016" max="1016" width="16.28515625" style="9" customWidth="1"/>
    <col min="1017" max="1018" width="25.28515625" style="9" customWidth="1"/>
    <col min="1019" max="1019" width="18.85546875" style="9" customWidth="1"/>
    <col min="1020" max="1021" width="20.140625" style="9" customWidth="1"/>
    <col min="1022" max="1022" width="11.140625" style="9" customWidth="1"/>
    <col min="1023" max="1023" width="29.140625" style="9" customWidth="1"/>
    <col min="1024" max="1024" width="34.28515625" style="9" customWidth="1"/>
    <col min="1025" max="1026" width="9.85546875" style="9" customWidth="1"/>
    <col min="1027" max="1027" width="17.5703125" style="9" customWidth="1"/>
    <col min="1028" max="1028" width="18.85546875" style="9" customWidth="1"/>
    <col min="1029" max="1029" width="9.85546875" style="9" customWidth="1"/>
    <col min="1030" max="1031" width="6" style="9" customWidth="1"/>
    <col min="1032" max="1032" width="13.7109375" style="9" customWidth="1"/>
    <col min="1033" max="1034" width="15" style="9" customWidth="1"/>
    <col min="1035" max="1035" width="17.5703125" style="9" customWidth="1"/>
    <col min="1036" max="1036" width="9.85546875" style="9" customWidth="1"/>
    <col min="1037" max="1037" width="7.28515625" style="9" customWidth="1"/>
    <col min="1038" max="1038" width="6" style="9" customWidth="1"/>
    <col min="1039" max="1044" width="17.5703125" style="9" customWidth="1"/>
    <col min="1045" max="1187" width="20.140625" style="9" customWidth="1"/>
    <col min="1188" max="1227" width="12.42578125" style="9" customWidth="1"/>
    <col min="1228" max="1228" width="20.140625" style="9" customWidth="1"/>
    <col min="1229" max="1229" width="21.42578125" style="9" customWidth="1"/>
    <col min="1230" max="1230" width="22.7109375" style="9" customWidth="1"/>
    <col min="1231" max="1231" width="13.7109375" style="9" customWidth="1"/>
    <col min="1232" max="1232" width="15" style="9" customWidth="1"/>
    <col min="1233" max="1235" width="17.5703125" style="9" customWidth="1"/>
    <col min="1236" max="1236" width="16.28515625" style="9" customWidth="1"/>
    <col min="1237" max="1237" width="15" style="9" customWidth="1"/>
    <col min="1238" max="1239" width="12.42578125" style="9" customWidth="1"/>
    <col min="1240" max="1241" width="17.5703125" style="9" customWidth="1"/>
    <col min="1242" max="1242" width="7.28515625" style="9" customWidth="1"/>
    <col min="1243" max="1243" width="21.42578125" style="9" customWidth="1"/>
    <col min="1244" max="1244" width="17.5703125" style="9" customWidth="1"/>
    <col min="1245" max="1245" width="20.140625" style="9" customWidth="1"/>
    <col min="1246" max="1246" width="16.28515625" style="9" customWidth="1"/>
    <col min="1247" max="1247" width="17.5703125" style="9" customWidth="1"/>
    <col min="1248" max="1248" width="6" style="9" customWidth="1"/>
    <col min="1249" max="1250" width="18.85546875" style="9" customWidth="1"/>
    <col min="1251" max="1252" width="20.140625" style="9" customWidth="1"/>
    <col min="1253" max="1253" width="6" style="9" customWidth="1"/>
    <col min="1254" max="1254" width="12.42578125" style="9" customWidth="1"/>
    <col min="1255" max="1255" width="18.85546875" style="9" customWidth="1"/>
    <col min="1256" max="1257" width="15" style="9" customWidth="1"/>
    <col min="1258" max="1258" width="7.28515625" style="9" customWidth="1"/>
    <col min="1259" max="1259" width="11.140625" style="9" customWidth="1"/>
    <col min="1260" max="1260" width="13.7109375" style="9" customWidth="1"/>
    <col min="1261" max="1261" width="18.85546875" style="9" customWidth="1"/>
    <col min="1262" max="1262" width="17.5703125" style="9" customWidth="1"/>
    <col min="1263" max="1263" width="25.28515625" style="9" customWidth="1"/>
    <col min="1264" max="1264" width="20.140625" style="9" customWidth="1"/>
    <col min="1265" max="1265" width="15" style="9" customWidth="1"/>
    <col min="1266" max="1266" width="17.5703125" style="9" customWidth="1"/>
    <col min="1267" max="1267" width="16.28515625" style="9" customWidth="1"/>
    <col min="1268" max="1269" width="15" style="9" customWidth="1"/>
    <col min="1270" max="1270" width="17.5703125" style="9" customWidth="1"/>
    <col min="1271" max="1271" width="20.140625" style="9" customWidth="1"/>
    <col min="1272" max="1272" width="16.28515625" style="9" customWidth="1"/>
    <col min="1273" max="1274" width="25.28515625" style="9" customWidth="1"/>
    <col min="1275" max="1275" width="18.85546875" style="9" customWidth="1"/>
    <col min="1276" max="1277" width="20.140625" style="9" customWidth="1"/>
    <col min="1278" max="1278" width="11.140625" style="9" customWidth="1"/>
    <col min="1279" max="1279" width="29.140625" style="9" customWidth="1"/>
    <col min="1280" max="1280" width="34.28515625" style="9" customWidth="1"/>
    <col min="1281" max="1282" width="9.85546875" style="9" customWidth="1"/>
    <col min="1283" max="1283" width="17.5703125" style="9" customWidth="1"/>
    <col min="1284" max="1284" width="18.85546875" style="9" customWidth="1"/>
    <col min="1285" max="1285" width="9.85546875" style="9" customWidth="1"/>
    <col min="1286" max="1287" width="6" style="9" customWidth="1"/>
    <col min="1288" max="1288" width="13.7109375" style="9" customWidth="1"/>
    <col min="1289" max="1290" width="15" style="9" customWidth="1"/>
    <col min="1291" max="1291" width="17.5703125" style="9" customWidth="1"/>
    <col min="1292" max="1292" width="9.85546875" style="9" customWidth="1"/>
    <col min="1293" max="1293" width="7.28515625" style="9" customWidth="1"/>
    <col min="1294" max="1294" width="6" style="9" customWidth="1"/>
    <col min="1295" max="1300" width="17.5703125" style="9" customWidth="1"/>
    <col min="1301" max="1443" width="20.140625" style="9" customWidth="1"/>
    <col min="1444" max="1483" width="12.42578125" style="9" customWidth="1"/>
    <col min="1484" max="1484" width="20.140625" style="9" customWidth="1"/>
    <col min="1485" max="1485" width="21.42578125" style="9" customWidth="1"/>
    <col min="1486" max="1486" width="22.7109375" style="9" customWidth="1"/>
    <col min="1487" max="1487" width="13.7109375" style="9" customWidth="1"/>
    <col min="1488" max="1488" width="15" style="9" customWidth="1"/>
    <col min="1489" max="1491" width="17.5703125" style="9" customWidth="1"/>
    <col min="1492" max="1492" width="16.28515625" style="9" customWidth="1"/>
    <col min="1493" max="1493" width="15" style="9" customWidth="1"/>
    <col min="1494" max="1495" width="12.42578125" style="9" customWidth="1"/>
    <col min="1496" max="1497" width="17.5703125" style="9" customWidth="1"/>
    <col min="1498" max="1498" width="7.28515625" style="9" customWidth="1"/>
    <col min="1499" max="1499" width="21.42578125" style="9" customWidth="1"/>
    <col min="1500" max="1500" width="17.5703125" style="9" customWidth="1"/>
    <col min="1501" max="1501" width="20.140625" style="9" customWidth="1"/>
    <col min="1502" max="1502" width="16.28515625" style="9" customWidth="1"/>
    <col min="1503" max="1503" width="17.5703125" style="9" customWidth="1"/>
    <col min="1504" max="1504" width="6" style="9" customWidth="1"/>
    <col min="1505" max="1506" width="18.85546875" style="9" customWidth="1"/>
    <col min="1507" max="1508" width="20.140625" style="9" customWidth="1"/>
    <col min="1509" max="1509" width="6" style="9" customWidth="1"/>
    <col min="1510" max="1510" width="12.42578125" style="9" customWidth="1"/>
    <col min="1511" max="1511" width="18.85546875" style="9" customWidth="1"/>
    <col min="1512" max="1513" width="15" style="9" customWidth="1"/>
    <col min="1514" max="1514" width="7.28515625" style="9" customWidth="1"/>
    <col min="1515" max="1515" width="11.140625" style="9" customWidth="1"/>
    <col min="1516" max="1516" width="13.7109375" style="9" customWidth="1"/>
    <col min="1517" max="1517" width="18.85546875" style="9" customWidth="1"/>
    <col min="1518" max="1518" width="17.5703125" style="9" customWidth="1"/>
    <col min="1519" max="1519" width="25.28515625" style="9" customWidth="1"/>
    <col min="1520" max="1520" width="20.140625" style="9" customWidth="1"/>
    <col min="1521" max="1521" width="15" style="9" customWidth="1"/>
    <col min="1522" max="1522" width="17.5703125" style="9" customWidth="1"/>
    <col min="1523" max="1523" width="16.28515625" style="9" customWidth="1"/>
    <col min="1524" max="1525" width="15" style="9" customWidth="1"/>
    <col min="1526" max="1526" width="17.5703125" style="9" customWidth="1"/>
    <col min="1527" max="1527" width="20.140625" style="9" customWidth="1"/>
    <col min="1528" max="1528" width="16.28515625" style="9" customWidth="1"/>
    <col min="1529" max="1530" width="25.28515625" style="9" customWidth="1"/>
    <col min="1531" max="1531" width="18.85546875" style="9" customWidth="1"/>
    <col min="1532" max="1533" width="20.140625" style="9" customWidth="1"/>
    <col min="1534" max="1534" width="11.140625" style="9" customWidth="1"/>
    <col min="1535" max="1535" width="29.140625" style="9" customWidth="1"/>
    <col min="1536" max="1536" width="34.28515625" style="9" customWidth="1"/>
    <col min="1537" max="1538" width="9.85546875" style="9" customWidth="1"/>
    <col min="1539" max="1539" width="17.5703125" style="9" customWidth="1"/>
    <col min="1540" max="1540" width="18.85546875" style="9" customWidth="1"/>
    <col min="1541" max="1541" width="9.85546875" style="9" customWidth="1"/>
    <col min="1542" max="1543" width="6" style="9" customWidth="1"/>
    <col min="1544" max="1544" width="13.7109375" style="9" customWidth="1"/>
    <col min="1545" max="1546" width="15" style="9" customWidth="1"/>
    <col min="1547" max="1547" width="17.5703125" style="9" customWidth="1"/>
    <col min="1548" max="1548" width="9.85546875" style="9" customWidth="1"/>
    <col min="1549" max="1549" width="7.28515625" style="9" customWidth="1"/>
    <col min="1550" max="1550" width="6" style="9" customWidth="1"/>
    <col min="1551" max="1556" width="17.5703125" style="9" customWidth="1"/>
    <col min="1557" max="1699" width="20.140625" style="9" customWidth="1"/>
    <col min="1700" max="1739" width="12.42578125" style="9" customWidth="1"/>
    <col min="1740" max="1740" width="20.140625" style="9" customWidth="1"/>
    <col min="1741" max="1741" width="21.42578125" style="9" customWidth="1"/>
    <col min="1742" max="1742" width="22.7109375" style="9" customWidth="1"/>
    <col min="1743" max="1743" width="13.7109375" style="9" customWidth="1"/>
    <col min="1744" max="1744" width="15" style="9" customWidth="1"/>
    <col min="1745" max="1747" width="17.5703125" style="9" customWidth="1"/>
    <col min="1748" max="1748" width="16.28515625" style="9" customWidth="1"/>
    <col min="1749" max="1749" width="15" style="9" customWidth="1"/>
    <col min="1750" max="1751" width="12.42578125" style="9" customWidth="1"/>
    <col min="1752" max="1753" width="17.5703125" style="9" customWidth="1"/>
    <col min="1754" max="1754" width="7.28515625" style="9" customWidth="1"/>
    <col min="1755" max="1755" width="21.42578125" style="9" customWidth="1"/>
    <col min="1756" max="1756" width="17.5703125" style="9" customWidth="1"/>
    <col min="1757" max="1757" width="20.140625" style="9" customWidth="1"/>
    <col min="1758" max="1758" width="16.28515625" style="9" customWidth="1"/>
    <col min="1759" max="1759" width="17.5703125" style="9" customWidth="1"/>
    <col min="1760" max="1760" width="6" style="9" customWidth="1"/>
    <col min="1761" max="1762" width="18.85546875" style="9" customWidth="1"/>
    <col min="1763" max="1764" width="20.140625" style="9" customWidth="1"/>
    <col min="1765" max="1765" width="6" style="9" customWidth="1"/>
    <col min="1766" max="1766" width="12.42578125" style="9" customWidth="1"/>
    <col min="1767" max="1767" width="18.85546875" style="9" customWidth="1"/>
    <col min="1768" max="1769" width="15" style="9" customWidth="1"/>
    <col min="1770" max="1770" width="7.28515625" style="9" customWidth="1"/>
    <col min="1771" max="1771" width="11.140625" style="9" customWidth="1"/>
    <col min="1772" max="1772" width="13.7109375" style="9" customWidth="1"/>
    <col min="1773" max="1773" width="18.85546875" style="9" customWidth="1"/>
    <col min="1774" max="1774" width="17.5703125" style="9" customWidth="1"/>
    <col min="1775" max="1775" width="25.28515625" style="9" customWidth="1"/>
    <col min="1776" max="1776" width="20.140625" style="9" customWidth="1"/>
    <col min="1777" max="1777" width="15" style="9" customWidth="1"/>
    <col min="1778" max="1778" width="17.5703125" style="9" customWidth="1"/>
    <col min="1779" max="1779" width="16.28515625" style="9" customWidth="1"/>
    <col min="1780" max="1781" width="15" style="9" customWidth="1"/>
    <col min="1782" max="1782" width="17.5703125" style="9" customWidth="1"/>
    <col min="1783" max="1783" width="20.140625" style="9" customWidth="1"/>
    <col min="1784" max="1784" width="16.28515625" style="9" customWidth="1"/>
    <col min="1785" max="1786" width="25.28515625" style="9" customWidth="1"/>
    <col min="1787" max="1787" width="18.85546875" style="9" customWidth="1"/>
    <col min="1788" max="1789" width="20.140625" style="9" customWidth="1"/>
    <col min="1790" max="1790" width="11.140625" style="9" customWidth="1"/>
    <col min="1791" max="1791" width="29.140625" style="9" customWidth="1"/>
    <col min="1792" max="1792" width="34.28515625" style="9" customWidth="1"/>
    <col min="1793" max="1794" width="9.85546875" style="9" customWidth="1"/>
    <col min="1795" max="1795" width="17.5703125" style="9" customWidth="1"/>
    <col min="1796" max="1796" width="18.85546875" style="9" customWidth="1"/>
    <col min="1797" max="1797" width="9.85546875" style="9" customWidth="1"/>
    <col min="1798" max="1799" width="6" style="9" customWidth="1"/>
    <col min="1800" max="1800" width="13.7109375" style="9" customWidth="1"/>
    <col min="1801" max="1802" width="15" style="9" customWidth="1"/>
    <col min="1803" max="1803" width="17.5703125" style="9" customWidth="1"/>
    <col min="1804" max="1804" width="9.85546875" style="9" customWidth="1"/>
    <col min="1805" max="1805" width="7.28515625" style="9" customWidth="1"/>
    <col min="1806" max="1806" width="6" style="9" customWidth="1"/>
    <col min="1807" max="1812" width="17.5703125" style="9" customWidth="1"/>
    <col min="1813" max="1955" width="20.140625" style="9" customWidth="1"/>
    <col min="1956" max="1995" width="12.42578125" style="9" customWidth="1"/>
    <col min="1996" max="1996" width="20.140625" style="9" customWidth="1"/>
    <col min="1997" max="1997" width="21.42578125" style="9" customWidth="1"/>
    <col min="1998" max="1998" width="22.7109375" style="9" customWidth="1"/>
    <col min="1999" max="1999" width="13.7109375" style="9" customWidth="1"/>
    <col min="2000" max="2000" width="15" style="9" customWidth="1"/>
    <col min="2001" max="2003" width="17.5703125" style="9" customWidth="1"/>
    <col min="2004" max="2004" width="16.28515625" style="9" customWidth="1"/>
    <col min="2005" max="2005" width="15" style="9" customWidth="1"/>
    <col min="2006" max="2007" width="12.42578125" style="9" customWidth="1"/>
    <col min="2008" max="2009" width="17.5703125" style="9" customWidth="1"/>
    <col min="2010" max="2010" width="7.28515625" style="9" customWidth="1"/>
    <col min="2011" max="2011" width="21.42578125" style="9" customWidth="1"/>
    <col min="2012" max="2012" width="17.5703125" style="9" customWidth="1"/>
    <col min="2013" max="2013" width="20.140625" style="9" customWidth="1"/>
    <col min="2014" max="2014" width="16.28515625" style="9" customWidth="1"/>
    <col min="2015" max="2015" width="17.5703125" style="9" customWidth="1"/>
    <col min="2016" max="2016" width="6" style="9" customWidth="1"/>
    <col min="2017" max="2018" width="18.85546875" style="9" customWidth="1"/>
    <col min="2019" max="2020" width="20.140625" style="9" customWidth="1"/>
    <col min="2021" max="2021" width="6" style="9" customWidth="1"/>
    <col min="2022" max="2022" width="12.42578125" style="9" customWidth="1"/>
    <col min="2023" max="2023" width="18.85546875" style="9" customWidth="1"/>
    <col min="2024" max="2025" width="15" style="9" customWidth="1"/>
    <col min="2026" max="2026" width="7.28515625" style="9" customWidth="1"/>
    <col min="2027" max="2027" width="11.140625" style="9" customWidth="1"/>
    <col min="2028" max="2028" width="13.7109375" style="9" customWidth="1"/>
    <col min="2029" max="2029" width="18.85546875" style="9" customWidth="1"/>
    <col min="2030" max="2030" width="17.5703125" style="9" customWidth="1"/>
    <col min="2031" max="2031" width="25.28515625" style="9" customWidth="1"/>
    <col min="2032" max="2032" width="20.140625" style="9" customWidth="1"/>
    <col min="2033" max="2033" width="15" style="9" customWidth="1"/>
    <col min="2034" max="2034" width="17.5703125" style="9" customWidth="1"/>
    <col min="2035" max="2035" width="16.28515625" style="9" customWidth="1"/>
    <col min="2036" max="2037" width="15" style="9" customWidth="1"/>
    <col min="2038" max="2038" width="17.5703125" style="9" customWidth="1"/>
    <col min="2039" max="2039" width="20.140625" style="9" customWidth="1"/>
    <col min="2040" max="2040" width="16.28515625" style="9" customWidth="1"/>
    <col min="2041" max="2042" width="25.28515625" style="9" customWidth="1"/>
    <col min="2043" max="2043" width="18.85546875" style="9" customWidth="1"/>
    <col min="2044" max="2045" width="20.140625" style="9" customWidth="1"/>
    <col min="2046" max="2046" width="11.140625" style="9" customWidth="1"/>
    <col min="2047" max="2047" width="29.140625" style="9" customWidth="1"/>
    <col min="2048" max="2048" width="34.28515625" style="9" customWidth="1"/>
    <col min="2049" max="2050" width="9.85546875" style="9" customWidth="1"/>
    <col min="2051" max="2051" width="17.5703125" style="9" customWidth="1"/>
    <col min="2052" max="2052" width="18.85546875" style="9" customWidth="1"/>
    <col min="2053" max="2053" width="9.85546875" style="9" customWidth="1"/>
    <col min="2054" max="2055" width="6" style="9" customWidth="1"/>
    <col min="2056" max="2056" width="13.7109375" style="9" customWidth="1"/>
    <col min="2057" max="2058" width="15" style="9" customWidth="1"/>
    <col min="2059" max="2059" width="17.5703125" style="9" customWidth="1"/>
    <col min="2060" max="2060" width="9.85546875" style="9" customWidth="1"/>
    <col min="2061" max="2061" width="7.28515625" style="9" customWidth="1"/>
    <col min="2062" max="2062" width="6" style="9" customWidth="1"/>
    <col min="2063" max="2068" width="17.5703125" style="9" customWidth="1"/>
    <col min="2069" max="2211" width="20.140625" style="9" customWidth="1"/>
    <col min="2212" max="2251" width="12.42578125" style="9" customWidth="1"/>
    <col min="2252" max="2252" width="20.140625" style="9" customWidth="1"/>
    <col min="2253" max="2253" width="21.42578125" style="9" customWidth="1"/>
    <col min="2254" max="2254" width="22.7109375" style="9" customWidth="1"/>
    <col min="2255" max="2255" width="13.7109375" style="9" customWidth="1"/>
    <col min="2256" max="2256" width="15" style="9" customWidth="1"/>
    <col min="2257" max="2259" width="17.5703125" style="9" customWidth="1"/>
    <col min="2260" max="2260" width="16.28515625" style="9" customWidth="1"/>
    <col min="2261" max="2261" width="15" style="9" customWidth="1"/>
    <col min="2262" max="2263" width="12.42578125" style="9" customWidth="1"/>
    <col min="2264" max="2265" width="17.5703125" style="9" customWidth="1"/>
    <col min="2266" max="2266" width="7.28515625" style="9" customWidth="1"/>
    <col min="2267" max="2267" width="21.42578125" style="9" customWidth="1"/>
    <col min="2268" max="2268" width="17.5703125" style="9" customWidth="1"/>
    <col min="2269" max="2269" width="20.140625" style="9" customWidth="1"/>
    <col min="2270" max="2270" width="16.28515625" style="9" customWidth="1"/>
    <col min="2271" max="2271" width="17.5703125" style="9" customWidth="1"/>
    <col min="2272" max="2272" width="6" style="9" customWidth="1"/>
    <col min="2273" max="2274" width="18.85546875" style="9" customWidth="1"/>
    <col min="2275" max="2276" width="20.140625" style="9" customWidth="1"/>
    <col min="2277" max="2277" width="6" style="9" customWidth="1"/>
    <col min="2278" max="2278" width="12.42578125" style="9" customWidth="1"/>
    <col min="2279" max="2279" width="18.85546875" style="9" customWidth="1"/>
    <col min="2280" max="2281" width="15" style="9" customWidth="1"/>
    <col min="2282" max="2282" width="7.28515625" style="9" customWidth="1"/>
    <col min="2283" max="2283" width="11.140625" style="9" customWidth="1"/>
    <col min="2284" max="2284" width="13.7109375" style="9" customWidth="1"/>
    <col min="2285" max="2285" width="18.85546875" style="9" customWidth="1"/>
    <col min="2286" max="2286" width="17.5703125" style="9" customWidth="1"/>
    <col min="2287" max="2287" width="25.28515625" style="9" customWidth="1"/>
    <col min="2288" max="2288" width="20.140625" style="9" customWidth="1"/>
    <col min="2289" max="2289" width="15" style="9" customWidth="1"/>
    <col min="2290" max="2290" width="17.5703125" style="9" customWidth="1"/>
    <col min="2291" max="2291" width="16.28515625" style="9" customWidth="1"/>
    <col min="2292" max="2293" width="15" style="9" customWidth="1"/>
    <col min="2294" max="2294" width="17.5703125" style="9" customWidth="1"/>
    <col min="2295" max="2295" width="20.140625" style="9" customWidth="1"/>
    <col min="2296" max="2296" width="16.28515625" style="9" customWidth="1"/>
    <col min="2297" max="2298" width="25.28515625" style="9" customWidth="1"/>
    <col min="2299" max="2299" width="18.85546875" style="9" customWidth="1"/>
    <col min="2300" max="2301" width="20.140625" style="9" customWidth="1"/>
    <col min="2302" max="2302" width="11.140625" style="9" customWidth="1"/>
    <col min="2303" max="2303" width="29.140625" style="9" customWidth="1"/>
    <col min="2304" max="2304" width="34.28515625" style="9" customWidth="1"/>
    <col min="2305" max="2306" width="9.85546875" style="9" customWidth="1"/>
    <col min="2307" max="2307" width="17.5703125" style="9" customWidth="1"/>
    <col min="2308" max="2308" width="18.85546875" style="9" customWidth="1"/>
    <col min="2309" max="2309" width="9.85546875" style="9" customWidth="1"/>
    <col min="2310" max="2311" width="6" style="9" customWidth="1"/>
    <col min="2312" max="2312" width="13.7109375" style="9" customWidth="1"/>
    <col min="2313" max="2314" width="15" style="9" customWidth="1"/>
    <col min="2315" max="2315" width="17.5703125" style="9" customWidth="1"/>
    <col min="2316" max="2316" width="9.85546875" style="9" customWidth="1"/>
    <col min="2317" max="2317" width="7.28515625" style="9" customWidth="1"/>
    <col min="2318" max="2318" width="6" style="9" customWidth="1"/>
    <col min="2319" max="2324" width="17.5703125" style="9" customWidth="1"/>
    <col min="2325" max="2467" width="20.140625" style="9" customWidth="1"/>
    <col min="2468" max="2507" width="12.42578125" style="9" customWidth="1"/>
    <col min="2508" max="2508" width="20.140625" style="9" customWidth="1"/>
    <col min="2509" max="2509" width="21.42578125" style="9" customWidth="1"/>
    <col min="2510" max="2510" width="22.7109375" style="9" customWidth="1"/>
    <col min="2511" max="2511" width="13.7109375" style="9" customWidth="1"/>
    <col min="2512" max="2512" width="15" style="9" customWidth="1"/>
    <col min="2513" max="2515" width="17.5703125" style="9" customWidth="1"/>
    <col min="2516" max="2516" width="16.28515625" style="9" customWidth="1"/>
    <col min="2517" max="2517" width="15" style="9" customWidth="1"/>
    <col min="2518" max="2519" width="12.42578125" style="9" customWidth="1"/>
    <col min="2520" max="2521" width="17.5703125" style="9" customWidth="1"/>
    <col min="2522" max="2522" width="7.28515625" style="9" customWidth="1"/>
    <col min="2523" max="2523" width="21.42578125" style="9" customWidth="1"/>
    <col min="2524" max="2524" width="17.5703125" style="9" customWidth="1"/>
    <col min="2525" max="2525" width="20.140625" style="9" customWidth="1"/>
    <col min="2526" max="2526" width="16.28515625" style="9" customWidth="1"/>
    <col min="2527" max="2527" width="17.5703125" style="9" customWidth="1"/>
    <col min="2528" max="2528" width="6" style="9" customWidth="1"/>
    <col min="2529" max="2530" width="18.85546875" style="9" customWidth="1"/>
    <col min="2531" max="2532" width="20.140625" style="9" customWidth="1"/>
    <col min="2533" max="2533" width="6" style="9" customWidth="1"/>
    <col min="2534" max="2534" width="12.42578125" style="9" customWidth="1"/>
    <col min="2535" max="2535" width="18.85546875" style="9" customWidth="1"/>
    <col min="2536" max="2537" width="15" style="9" customWidth="1"/>
    <col min="2538" max="2538" width="7.28515625" style="9" customWidth="1"/>
    <col min="2539" max="2539" width="11.140625" style="9" customWidth="1"/>
    <col min="2540" max="2540" width="13.7109375" style="9" customWidth="1"/>
    <col min="2541" max="2541" width="18.85546875" style="9" customWidth="1"/>
    <col min="2542" max="2542" width="17.5703125" style="9" customWidth="1"/>
    <col min="2543" max="2543" width="25.28515625" style="9" customWidth="1"/>
    <col min="2544" max="2544" width="20.140625" style="9" customWidth="1"/>
    <col min="2545" max="2545" width="15" style="9" customWidth="1"/>
    <col min="2546" max="2546" width="17.5703125" style="9" customWidth="1"/>
    <col min="2547" max="2547" width="16.28515625" style="9" customWidth="1"/>
    <col min="2548" max="2549" width="15" style="9" customWidth="1"/>
    <col min="2550" max="2550" width="17.5703125" style="9" customWidth="1"/>
    <col min="2551" max="2551" width="20.140625" style="9" customWidth="1"/>
    <col min="2552" max="2552" width="16.28515625" style="9" customWidth="1"/>
    <col min="2553" max="2554" width="25.28515625" style="9" customWidth="1"/>
    <col min="2555" max="2555" width="18.85546875" style="9" customWidth="1"/>
    <col min="2556" max="2557" width="20.140625" style="9" customWidth="1"/>
    <col min="2558" max="2558" width="11.140625" style="9" customWidth="1"/>
    <col min="2559" max="2559" width="29.140625" style="9" customWidth="1"/>
    <col min="2560" max="2560" width="34.28515625" style="9" customWidth="1"/>
    <col min="2561" max="2562" width="9.85546875" style="9" customWidth="1"/>
    <col min="2563" max="2563" width="17.5703125" style="9" customWidth="1"/>
    <col min="2564" max="2564" width="18.85546875" style="9" customWidth="1"/>
    <col min="2565" max="2565" width="9.85546875" style="9" customWidth="1"/>
    <col min="2566" max="2567" width="6" style="9" customWidth="1"/>
    <col min="2568" max="2568" width="13.7109375" style="9" customWidth="1"/>
    <col min="2569" max="2570" width="15" style="9" customWidth="1"/>
    <col min="2571" max="2571" width="17.5703125" style="9" customWidth="1"/>
    <col min="2572" max="2572" width="9.85546875" style="9" customWidth="1"/>
    <col min="2573" max="2573" width="7.28515625" style="9" customWidth="1"/>
    <col min="2574" max="2574" width="6" style="9" customWidth="1"/>
    <col min="2575" max="2580" width="17.5703125" style="9" customWidth="1"/>
    <col min="2581" max="2723" width="20.140625" style="9" customWidth="1"/>
    <col min="2724" max="2763" width="12.42578125" style="9" customWidth="1"/>
    <col min="2764" max="2764" width="20.140625" style="9" customWidth="1"/>
    <col min="2765" max="2765" width="21.42578125" style="9" customWidth="1"/>
    <col min="2766" max="2766" width="22.7109375" style="9" customWidth="1"/>
    <col min="2767" max="2767" width="13.7109375" style="9" customWidth="1"/>
    <col min="2768" max="2768" width="15" style="9" customWidth="1"/>
    <col min="2769" max="2771" width="17.5703125" style="9" customWidth="1"/>
    <col min="2772" max="2772" width="16.28515625" style="9" customWidth="1"/>
    <col min="2773" max="2773" width="15" style="9" customWidth="1"/>
    <col min="2774" max="2775" width="12.42578125" style="9" customWidth="1"/>
    <col min="2776" max="2777" width="17.5703125" style="9" customWidth="1"/>
    <col min="2778" max="2778" width="7.28515625" style="9" customWidth="1"/>
    <col min="2779" max="2779" width="21.42578125" style="9" customWidth="1"/>
    <col min="2780" max="2780" width="17.5703125" style="9" customWidth="1"/>
    <col min="2781" max="2781" width="20.140625" style="9" customWidth="1"/>
    <col min="2782" max="2782" width="16.28515625" style="9" customWidth="1"/>
    <col min="2783" max="2783" width="17.5703125" style="9" customWidth="1"/>
    <col min="2784" max="2784" width="6" style="9" customWidth="1"/>
    <col min="2785" max="2786" width="18.85546875" style="9" customWidth="1"/>
    <col min="2787" max="2788" width="20.140625" style="9" customWidth="1"/>
    <col min="2789" max="2789" width="6" style="9" customWidth="1"/>
    <col min="2790" max="2790" width="12.42578125" style="9" customWidth="1"/>
    <col min="2791" max="2791" width="18.85546875" style="9" customWidth="1"/>
    <col min="2792" max="2793" width="15" style="9" customWidth="1"/>
    <col min="2794" max="2794" width="7.28515625" style="9" customWidth="1"/>
    <col min="2795" max="2795" width="11.140625" style="9" customWidth="1"/>
    <col min="2796" max="2796" width="13.7109375" style="9" customWidth="1"/>
    <col min="2797" max="2797" width="18.85546875" style="9" customWidth="1"/>
    <col min="2798" max="2798" width="17.5703125" style="9" customWidth="1"/>
    <col min="2799" max="2799" width="25.28515625" style="9" customWidth="1"/>
    <col min="2800" max="2800" width="20.140625" style="9" customWidth="1"/>
    <col min="2801" max="2801" width="15" style="9" customWidth="1"/>
    <col min="2802" max="2802" width="17.5703125" style="9" customWidth="1"/>
    <col min="2803" max="2803" width="16.28515625" style="9" customWidth="1"/>
    <col min="2804" max="2805" width="15" style="9" customWidth="1"/>
    <col min="2806" max="2806" width="17.5703125" style="9" customWidth="1"/>
    <col min="2807" max="2807" width="20.140625" style="9" customWidth="1"/>
    <col min="2808" max="2808" width="16.28515625" style="9" customWidth="1"/>
    <col min="2809" max="2810" width="25.28515625" style="9" customWidth="1"/>
    <col min="2811" max="2811" width="18.85546875" style="9" customWidth="1"/>
    <col min="2812" max="2813" width="20.140625" style="9" customWidth="1"/>
    <col min="2814" max="2814" width="11.140625" style="9" customWidth="1"/>
    <col min="2815" max="2815" width="29.140625" style="9" customWidth="1"/>
    <col min="2816" max="2816" width="34.28515625" style="9" customWidth="1"/>
    <col min="2817" max="2818" width="9.85546875" style="9" customWidth="1"/>
    <col min="2819" max="2819" width="17.5703125" style="9" customWidth="1"/>
    <col min="2820" max="2820" width="18.85546875" style="9" customWidth="1"/>
    <col min="2821" max="2821" width="9.85546875" style="9" customWidth="1"/>
    <col min="2822" max="2823" width="6" style="9" customWidth="1"/>
    <col min="2824" max="2824" width="13.7109375" style="9" customWidth="1"/>
    <col min="2825" max="2826" width="15" style="9" customWidth="1"/>
    <col min="2827" max="2827" width="17.5703125" style="9" customWidth="1"/>
    <col min="2828" max="2828" width="9.85546875" style="9" customWidth="1"/>
    <col min="2829" max="2829" width="7.28515625" style="9" customWidth="1"/>
    <col min="2830" max="2830" width="6" style="9" customWidth="1"/>
    <col min="2831" max="2836" width="17.5703125" style="9" customWidth="1"/>
    <col min="2837" max="2979" width="20.140625" style="9" customWidth="1"/>
    <col min="2980" max="3019" width="12.42578125" style="9" customWidth="1"/>
    <col min="3020" max="3020" width="20.140625" style="9" customWidth="1"/>
    <col min="3021" max="3021" width="21.42578125" style="9" customWidth="1"/>
    <col min="3022" max="3022" width="22.7109375" style="9" customWidth="1"/>
    <col min="3023" max="3023" width="13.7109375" style="9" customWidth="1"/>
    <col min="3024" max="3024" width="15" style="9" customWidth="1"/>
    <col min="3025" max="3027" width="17.5703125" style="9" customWidth="1"/>
    <col min="3028" max="3028" width="16.28515625" style="9" customWidth="1"/>
    <col min="3029" max="3029" width="15" style="9" customWidth="1"/>
    <col min="3030" max="3031" width="12.42578125" style="9" customWidth="1"/>
    <col min="3032" max="3033" width="17.5703125" style="9" customWidth="1"/>
    <col min="3034" max="3034" width="7.28515625" style="9" customWidth="1"/>
    <col min="3035" max="3035" width="21.42578125" style="9" customWidth="1"/>
    <col min="3036" max="3036" width="17.5703125" style="9" customWidth="1"/>
    <col min="3037" max="3037" width="20.140625" style="9" customWidth="1"/>
    <col min="3038" max="3038" width="16.28515625" style="9" customWidth="1"/>
    <col min="3039" max="3039" width="17.5703125" style="9" customWidth="1"/>
    <col min="3040" max="3040" width="6" style="9" customWidth="1"/>
    <col min="3041" max="3042" width="18.85546875" style="9" customWidth="1"/>
    <col min="3043" max="3044" width="20.140625" style="9" customWidth="1"/>
    <col min="3045" max="3045" width="6" style="9" customWidth="1"/>
    <col min="3046" max="3046" width="12.42578125" style="9" customWidth="1"/>
    <col min="3047" max="3047" width="18.85546875" style="9" customWidth="1"/>
    <col min="3048" max="3049" width="15" style="9" customWidth="1"/>
    <col min="3050" max="3050" width="7.28515625" style="9" customWidth="1"/>
    <col min="3051" max="3051" width="11.140625" style="9" customWidth="1"/>
    <col min="3052" max="3052" width="13.7109375" style="9" customWidth="1"/>
    <col min="3053" max="3053" width="18.85546875" style="9" customWidth="1"/>
    <col min="3054" max="3054" width="17.5703125" style="9" customWidth="1"/>
    <col min="3055" max="3055" width="25.28515625" style="9" customWidth="1"/>
    <col min="3056" max="3056" width="20.140625" style="9" customWidth="1"/>
    <col min="3057" max="3057" width="15" style="9" customWidth="1"/>
    <col min="3058" max="3058" width="17.5703125" style="9" customWidth="1"/>
    <col min="3059" max="3059" width="16.28515625" style="9" customWidth="1"/>
    <col min="3060" max="3061" width="15" style="9" customWidth="1"/>
    <col min="3062" max="3062" width="17.5703125" style="9" customWidth="1"/>
    <col min="3063" max="3063" width="20.140625" style="9" customWidth="1"/>
    <col min="3064" max="3064" width="16.28515625" style="9" customWidth="1"/>
    <col min="3065" max="3066" width="25.28515625" style="9" customWidth="1"/>
    <col min="3067" max="3067" width="18.85546875" style="9" customWidth="1"/>
    <col min="3068" max="3069" width="20.140625" style="9" customWidth="1"/>
    <col min="3070" max="3070" width="11.140625" style="9" customWidth="1"/>
    <col min="3071" max="3071" width="29.140625" style="9" customWidth="1"/>
    <col min="3072" max="3072" width="34.28515625" style="9" customWidth="1"/>
    <col min="3073" max="3074" width="9.85546875" style="9" customWidth="1"/>
    <col min="3075" max="3075" width="17.5703125" style="9" customWidth="1"/>
    <col min="3076" max="3076" width="18.85546875" style="9" customWidth="1"/>
    <col min="3077" max="3077" width="9.85546875" style="9" customWidth="1"/>
    <col min="3078" max="3079" width="6" style="9" customWidth="1"/>
    <col min="3080" max="3080" width="13.7109375" style="9" customWidth="1"/>
    <col min="3081" max="3082" width="15" style="9" customWidth="1"/>
    <col min="3083" max="3083" width="17.5703125" style="9" customWidth="1"/>
    <col min="3084" max="3084" width="9.85546875" style="9" customWidth="1"/>
    <col min="3085" max="3085" width="7.28515625" style="9" customWidth="1"/>
    <col min="3086" max="3086" width="6" style="9" customWidth="1"/>
    <col min="3087" max="3092" width="17.5703125" style="9" customWidth="1"/>
    <col min="3093" max="3235" width="20.140625" style="9" customWidth="1"/>
    <col min="3236" max="3275" width="12.42578125" style="9" customWidth="1"/>
    <col min="3276" max="3276" width="20.140625" style="9" customWidth="1"/>
    <col min="3277" max="3277" width="21.42578125" style="9" customWidth="1"/>
    <col min="3278" max="3278" width="22.7109375" style="9" customWidth="1"/>
    <col min="3279" max="3279" width="13.7109375" style="9" customWidth="1"/>
    <col min="3280" max="3280" width="15" style="9" customWidth="1"/>
    <col min="3281" max="3283" width="17.5703125" style="9" customWidth="1"/>
    <col min="3284" max="3284" width="16.28515625" style="9" customWidth="1"/>
    <col min="3285" max="3285" width="15" style="9" customWidth="1"/>
    <col min="3286" max="3287" width="12.42578125" style="9" customWidth="1"/>
    <col min="3288" max="3289" width="17.5703125" style="9" customWidth="1"/>
    <col min="3290" max="3290" width="7.28515625" style="9" customWidth="1"/>
    <col min="3291" max="3291" width="21.42578125" style="9" customWidth="1"/>
    <col min="3292" max="3292" width="17.5703125" style="9" customWidth="1"/>
    <col min="3293" max="3293" width="20.140625" style="9" customWidth="1"/>
    <col min="3294" max="3294" width="16.28515625" style="9" customWidth="1"/>
    <col min="3295" max="3295" width="17.5703125" style="9" customWidth="1"/>
    <col min="3296" max="3296" width="6" style="9" customWidth="1"/>
    <col min="3297" max="3298" width="18.85546875" style="9" customWidth="1"/>
    <col min="3299" max="3300" width="20.140625" style="9" customWidth="1"/>
    <col min="3301" max="3301" width="6" style="9" customWidth="1"/>
    <col min="3302" max="3302" width="12.42578125" style="9" customWidth="1"/>
    <col min="3303" max="3303" width="18.85546875" style="9" customWidth="1"/>
    <col min="3304" max="3305" width="15" style="9" customWidth="1"/>
    <col min="3306" max="3306" width="7.28515625" style="9" customWidth="1"/>
    <col min="3307" max="3307" width="11.140625" style="9" customWidth="1"/>
    <col min="3308" max="3308" width="13.7109375" style="9" customWidth="1"/>
    <col min="3309" max="3309" width="18.85546875" style="9" customWidth="1"/>
    <col min="3310" max="3310" width="17.5703125" style="9" customWidth="1"/>
    <col min="3311" max="3311" width="25.28515625" style="9" customWidth="1"/>
    <col min="3312" max="3312" width="20.140625" style="9" customWidth="1"/>
    <col min="3313" max="3313" width="15" style="9" customWidth="1"/>
    <col min="3314" max="3314" width="17.5703125" style="9" customWidth="1"/>
    <col min="3315" max="3315" width="16.28515625" style="9" customWidth="1"/>
    <col min="3316" max="3317" width="15" style="9" customWidth="1"/>
    <col min="3318" max="3318" width="17.5703125" style="9" customWidth="1"/>
    <col min="3319" max="3319" width="20.140625" style="9" customWidth="1"/>
    <col min="3320" max="3320" width="16.28515625" style="9" customWidth="1"/>
    <col min="3321" max="3322" width="25.28515625" style="9" customWidth="1"/>
    <col min="3323" max="3323" width="18.85546875" style="9" customWidth="1"/>
    <col min="3324" max="3325" width="20.140625" style="9" customWidth="1"/>
    <col min="3326" max="3326" width="11.140625" style="9" customWidth="1"/>
    <col min="3327" max="3327" width="29.140625" style="9" customWidth="1"/>
    <col min="3328" max="3328" width="34.28515625" style="9" customWidth="1"/>
    <col min="3329" max="3330" width="9.85546875" style="9" customWidth="1"/>
    <col min="3331" max="3331" width="17.5703125" style="9" customWidth="1"/>
    <col min="3332" max="3332" width="18.85546875" style="9" customWidth="1"/>
    <col min="3333" max="3333" width="9.85546875" style="9" customWidth="1"/>
    <col min="3334" max="3335" width="6" style="9" customWidth="1"/>
    <col min="3336" max="3336" width="13.7109375" style="9" customWidth="1"/>
    <col min="3337" max="3338" width="15" style="9" customWidth="1"/>
    <col min="3339" max="3339" width="17.5703125" style="9" customWidth="1"/>
    <col min="3340" max="3340" width="9.85546875" style="9" customWidth="1"/>
    <col min="3341" max="3341" width="7.28515625" style="9" customWidth="1"/>
    <col min="3342" max="3342" width="6" style="9" customWidth="1"/>
    <col min="3343" max="3348" width="17.5703125" style="9" customWidth="1"/>
    <col min="3349" max="3491" width="20.140625" style="9" customWidth="1"/>
    <col min="3492" max="3531" width="12.42578125" style="9" customWidth="1"/>
    <col min="3532" max="3532" width="20.140625" style="9" customWidth="1"/>
    <col min="3533" max="3533" width="21.42578125" style="9" customWidth="1"/>
    <col min="3534" max="3534" width="22.7109375" style="9" customWidth="1"/>
    <col min="3535" max="3535" width="13.7109375" style="9" customWidth="1"/>
    <col min="3536" max="3536" width="15" style="9" customWidth="1"/>
    <col min="3537" max="3539" width="17.5703125" style="9" customWidth="1"/>
    <col min="3540" max="3540" width="16.28515625" style="9" customWidth="1"/>
    <col min="3541" max="3541" width="15" style="9" customWidth="1"/>
    <col min="3542" max="3543" width="12.42578125" style="9" customWidth="1"/>
    <col min="3544" max="3545" width="17.5703125" style="9" customWidth="1"/>
    <col min="3546" max="3546" width="7.28515625" style="9" customWidth="1"/>
    <col min="3547" max="3547" width="21.42578125" style="9" customWidth="1"/>
    <col min="3548" max="3548" width="17.5703125" style="9" customWidth="1"/>
    <col min="3549" max="3549" width="20.140625" style="9" customWidth="1"/>
    <col min="3550" max="3550" width="16.28515625" style="9" customWidth="1"/>
    <col min="3551" max="3551" width="17.5703125" style="9" customWidth="1"/>
    <col min="3552" max="3552" width="6" style="9" customWidth="1"/>
    <col min="3553" max="3554" width="18.85546875" style="9" customWidth="1"/>
    <col min="3555" max="3556" width="20.140625" style="9" customWidth="1"/>
    <col min="3557" max="3557" width="6" style="9" customWidth="1"/>
    <col min="3558" max="3558" width="12.42578125" style="9" customWidth="1"/>
    <col min="3559" max="3559" width="18.85546875" style="9" customWidth="1"/>
    <col min="3560" max="3561" width="15" style="9" customWidth="1"/>
    <col min="3562" max="3562" width="7.28515625" style="9" customWidth="1"/>
    <col min="3563" max="3563" width="11.140625" style="9" customWidth="1"/>
    <col min="3564" max="3564" width="13.7109375" style="9" customWidth="1"/>
    <col min="3565" max="3565" width="18.85546875" style="9" customWidth="1"/>
    <col min="3566" max="3566" width="17.5703125" style="9" customWidth="1"/>
    <col min="3567" max="3567" width="25.28515625" style="9" customWidth="1"/>
    <col min="3568" max="3568" width="20.140625" style="9" customWidth="1"/>
    <col min="3569" max="3569" width="15" style="9" customWidth="1"/>
    <col min="3570" max="3570" width="17.5703125" style="9" customWidth="1"/>
    <col min="3571" max="3571" width="16.28515625" style="9" customWidth="1"/>
    <col min="3572" max="3573" width="15" style="9" customWidth="1"/>
    <col min="3574" max="3574" width="17.5703125" style="9" customWidth="1"/>
    <col min="3575" max="3575" width="20.140625" style="9" customWidth="1"/>
    <col min="3576" max="3576" width="16.28515625" style="9" customWidth="1"/>
    <col min="3577" max="3578" width="25.28515625" style="9" customWidth="1"/>
    <col min="3579" max="3579" width="18.85546875" style="9" customWidth="1"/>
    <col min="3580" max="3581" width="20.140625" style="9" customWidth="1"/>
    <col min="3582" max="3582" width="11.140625" style="9" customWidth="1"/>
    <col min="3583" max="3583" width="29.140625" style="9" customWidth="1"/>
    <col min="3584" max="3584" width="34.28515625" style="9" customWidth="1"/>
    <col min="3585" max="3586" width="9.85546875" style="9" customWidth="1"/>
    <col min="3587" max="3587" width="17.5703125" style="9" customWidth="1"/>
    <col min="3588" max="3588" width="18.85546875" style="9" customWidth="1"/>
    <col min="3589" max="3589" width="9.85546875" style="9" customWidth="1"/>
    <col min="3590" max="3591" width="6" style="9" customWidth="1"/>
    <col min="3592" max="3592" width="13.7109375" style="9" customWidth="1"/>
    <col min="3593" max="3594" width="15" style="9" customWidth="1"/>
    <col min="3595" max="3595" width="17.5703125" style="9" customWidth="1"/>
    <col min="3596" max="3596" width="9.85546875" style="9" customWidth="1"/>
    <col min="3597" max="3597" width="7.28515625" style="9" customWidth="1"/>
    <col min="3598" max="3598" width="6" style="9" customWidth="1"/>
    <col min="3599" max="3604" width="17.5703125" style="9" customWidth="1"/>
    <col min="3605" max="3747" width="20.140625" style="9" customWidth="1"/>
    <col min="3748" max="3787" width="12.42578125" style="9" customWidth="1"/>
    <col min="3788" max="3788" width="20.140625" style="9" customWidth="1"/>
    <col min="3789" max="3789" width="21.42578125" style="9" customWidth="1"/>
    <col min="3790" max="3790" width="22.7109375" style="9" customWidth="1"/>
    <col min="3791" max="3791" width="13.7109375" style="9" customWidth="1"/>
    <col min="3792" max="3792" width="15" style="9" customWidth="1"/>
    <col min="3793" max="3795" width="17.5703125" style="9" customWidth="1"/>
    <col min="3796" max="3796" width="16.28515625" style="9" customWidth="1"/>
    <col min="3797" max="3797" width="15" style="9" customWidth="1"/>
    <col min="3798" max="3799" width="12.42578125" style="9" customWidth="1"/>
    <col min="3800" max="3801" width="17.5703125" style="9" customWidth="1"/>
    <col min="3802" max="3802" width="7.28515625" style="9" customWidth="1"/>
    <col min="3803" max="3803" width="21.42578125" style="9" customWidth="1"/>
    <col min="3804" max="3804" width="17.5703125" style="9" customWidth="1"/>
    <col min="3805" max="3805" width="20.140625" style="9" customWidth="1"/>
    <col min="3806" max="3806" width="16.28515625" style="9" customWidth="1"/>
    <col min="3807" max="3807" width="17.5703125" style="9" customWidth="1"/>
    <col min="3808" max="3808" width="6" style="9" customWidth="1"/>
    <col min="3809" max="3810" width="18.85546875" style="9" customWidth="1"/>
    <col min="3811" max="3812" width="20.140625" style="9" customWidth="1"/>
    <col min="3813" max="3813" width="6" style="9" customWidth="1"/>
    <col min="3814" max="3814" width="12.42578125" style="9" customWidth="1"/>
    <col min="3815" max="3815" width="18.85546875" style="9" customWidth="1"/>
    <col min="3816" max="3817" width="15" style="9" customWidth="1"/>
    <col min="3818" max="3818" width="7.28515625" style="9" customWidth="1"/>
    <col min="3819" max="3819" width="11.140625" style="9" customWidth="1"/>
    <col min="3820" max="3820" width="13.7109375" style="9" customWidth="1"/>
    <col min="3821" max="3821" width="18.85546875" style="9" customWidth="1"/>
    <col min="3822" max="3822" width="17.5703125" style="9" customWidth="1"/>
    <col min="3823" max="3823" width="25.28515625" style="9" customWidth="1"/>
    <col min="3824" max="3824" width="20.140625" style="9" customWidth="1"/>
    <col min="3825" max="3825" width="15" style="9" customWidth="1"/>
    <col min="3826" max="3826" width="17.5703125" style="9" customWidth="1"/>
    <col min="3827" max="3827" width="16.28515625" style="9" customWidth="1"/>
    <col min="3828" max="3829" width="15" style="9" customWidth="1"/>
    <col min="3830" max="3830" width="17.5703125" style="9" customWidth="1"/>
    <col min="3831" max="3831" width="20.140625" style="9" customWidth="1"/>
    <col min="3832" max="3832" width="16.28515625" style="9" customWidth="1"/>
    <col min="3833" max="3834" width="25.28515625" style="9" customWidth="1"/>
    <col min="3835" max="3835" width="18.85546875" style="9" customWidth="1"/>
    <col min="3836" max="3837" width="20.140625" style="9" customWidth="1"/>
    <col min="3838" max="3838" width="11.140625" style="9" customWidth="1"/>
    <col min="3839" max="3839" width="29.140625" style="9" customWidth="1"/>
    <col min="3840" max="3840" width="34.28515625" style="9" customWidth="1"/>
    <col min="3841" max="3842" width="9.85546875" style="9" customWidth="1"/>
    <col min="3843" max="3843" width="17.5703125" style="9" customWidth="1"/>
    <col min="3844" max="3844" width="18.85546875" style="9" customWidth="1"/>
    <col min="3845" max="3845" width="9.85546875" style="9" customWidth="1"/>
    <col min="3846" max="3847" width="6" style="9" customWidth="1"/>
    <col min="3848" max="3848" width="13.7109375" style="9" customWidth="1"/>
    <col min="3849" max="3850" width="15" style="9" customWidth="1"/>
    <col min="3851" max="3851" width="17.5703125" style="9" customWidth="1"/>
    <col min="3852" max="3852" width="9.85546875" style="9" customWidth="1"/>
    <col min="3853" max="3853" width="7.28515625" style="9" customWidth="1"/>
    <col min="3854" max="3854" width="6" style="9" customWidth="1"/>
    <col min="3855" max="3860" width="17.5703125" style="9" customWidth="1"/>
    <col min="3861" max="4003" width="20.140625" style="9" customWidth="1"/>
    <col min="4004" max="4043" width="12.42578125" style="9" customWidth="1"/>
    <col min="4044" max="4044" width="20.140625" style="9" customWidth="1"/>
    <col min="4045" max="4045" width="21.42578125" style="9" customWidth="1"/>
    <col min="4046" max="4046" width="22.7109375" style="9" customWidth="1"/>
    <col min="4047" max="4047" width="13.7109375" style="9" customWidth="1"/>
    <col min="4048" max="4048" width="15" style="9" customWidth="1"/>
    <col min="4049" max="4051" width="17.5703125" style="9" customWidth="1"/>
    <col min="4052" max="4052" width="16.28515625" style="9" customWidth="1"/>
    <col min="4053" max="4053" width="15" style="9" customWidth="1"/>
    <col min="4054" max="4055" width="12.42578125" style="9" customWidth="1"/>
    <col min="4056" max="4057" width="17.5703125" style="9" customWidth="1"/>
    <col min="4058" max="4058" width="7.28515625" style="9" customWidth="1"/>
    <col min="4059" max="4059" width="21.42578125" style="9" customWidth="1"/>
    <col min="4060" max="4060" width="17.5703125" style="9" customWidth="1"/>
    <col min="4061" max="4061" width="20.140625" style="9" customWidth="1"/>
    <col min="4062" max="4062" width="16.28515625" style="9" customWidth="1"/>
    <col min="4063" max="4063" width="17.5703125" style="9" customWidth="1"/>
    <col min="4064" max="4064" width="6" style="9" customWidth="1"/>
    <col min="4065" max="4066" width="18.85546875" style="9" customWidth="1"/>
    <col min="4067" max="4068" width="20.140625" style="9" customWidth="1"/>
    <col min="4069" max="4069" width="6" style="9" customWidth="1"/>
    <col min="4070" max="4070" width="12.42578125" style="9" customWidth="1"/>
    <col min="4071" max="4071" width="18.85546875" style="9" customWidth="1"/>
    <col min="4072" max="4073" width="15" style="9" customWidth="1"/>
    <col min="4074" max="4074" width="7.28515625" style="9" customWidth="1"/>
    <col min="4075" max="4075" width="11.140625" style="9" customWidth="1"/>
    <col min="4076" max="4076" width="13.7109375" style="9" customWidth="1"/>
    <col min="4077" max="4077" width="18.85546875" style="9" customWidth="1"/>
    <col min="4078" max="4078" width="17.5703125" style="9" customWidth="1"/>
    <col min="4079" max="4079" width="25.28515625" style="9" customWidth="1"/>
    <col min="4080" max="4080" width="20.140625" style="9" customWidth="1"/>
    <col min="4081" max="4081" width="15" style="9" customWidth="1"/>
    <col min="4082" max="4082" width="17.5703125" style="9" customWidth="1"/>
    <col min="4083" max="4083" width="16.28515625" style="9" customWidth="1"/>
    <col min="4084" max="4085" width="15" style="9" customWidth="1"/>
    <col min="4086" max="4086" width="17.5703125" style="9" customWidth="1"/>
    <col min="4087" max="4087" width="20.140625" style="9" customWidth="1"/>
    <col min="4088" max="4088" width="16.28515625" style="9" customWidth="1"/>
    <col min="4089" max="4090" width="25.28515625" style="9" customWidth="1"/>
    <col min="4091" max="4091" width="18.85546875" style="9" customWidth="1"/>
    <col min="4092" max="4093" width="20.140625" style="9" customWidth="1"/>
    <col min="4094" max="4094" width="11.140625" style="9" customWidth="1"/>
    <col min="4095" max="4095" width="29.140625" style="9" customWidth="1"/>
    <col min="4096" max="4096" width="34.28515625" style="9" customWidth="1"/>
    <col min="4097" max="4098" width="9.85546875" style="9" customWidth="1"/>
    <col min="4099" max="4099" width="17.5703125" style="9" customWidth="1"/>
    <col min="4100" max="4100" width="18.85546875" style="9" customWidth="1"/>
    <col min="4101" max="4101" width="9.85546875" style="9" customWidth="1"/>
    <col min="4102" max="4103" width="6" style="9" customWidth="1"/>
    <col min="4104" max="4104" width="13.7109375" style="9" customWidth="1"/>
    <col min="4105" max="4106" width="15" style="9" customWidth="1"/>
    <col min="4107" max="4107" width="17.5703125" style="9" customWidth="1"/>
    <col min="4108" max="4108" width="9.85546875" style="9" customWidth="1"/>
    <col min="4109" max="4109" width="7.28515625" style="9" customWidth="1"/>
    <col min="4110" max="4110" width="6" style="9" customWidth="1"/>
    <col min="4111" max="4116" width="17.5703125" style="9" customWidth="1"/>
    <col min="4117" max="4259" width="20.140625" style="9" customWidth="1"/>
    <col min="4260" max="4299" width="12.42578125" style="9" customWidth="1"/>
    <col min="4300" max="4300" width="20.140625" style="9" customWidth="1"/>
    <col min="4301" max="4301" width="21.42578125" style="9" customWidth="1"/>
    <col min="4302" max="4302" width="22.7109375" style="9" customWidth="1"/>
    <col min="4303" max="4303" width="13.7109375" style="9" customWidth="1"/>
    <col min="4304" max="4304" width="15" style="9" customWidth="1"/>
    <col min="4305" max="4307" width="17.5703125" style="9" customWidth="1"/>
    <col min="4308" max="4308" width="16.28515625" style="9" customWidth="1"/>
    <col min="4309" max="4309" width="15" style="9" customWidth="1"/>
    <col min="4310" max="4311" width="12.42578125" style="9" customWidth="1"/>
    <col min="4312" max="4313" width="17.5703125" style="9" customWidth="1"/>
    <col min="4314" max="4314" width="7.28515625" style="9" customWidth="1"/>
    <col min="4315" max="4315" width="21.42578125" style="9" customWidth="1"/>
    <col min="4316" max="4316" width="17.5703125" style="9" customWidth="1"/>
    <col min="4317" max="4317" width="20.140625" style="9" customWidth="1"/>
    <col min="4318" max="4318" width="16.28515625" style="9" customWidth="1"/>
    <col min="4319" max="4319" width="17.5703125" style="9" customWidth="1"/>
    <col min="4320" max="4320" width="6" style="9" customWidth="1"/>
    <col min="4321" max="4322" width="18.85546875" style="9" customWidth="1"/>
    <col min="4323" max="4324" width="20.140625" style="9" customWidth="1"/>
    <col min="4325" max="4325" width="6" style="9" customWidth="1"/>
    <col min="4326" max="4326" width="12.42578125" style="9" customWidth="1"/>
    <col min="4327" max="4327" width="18.85546875" style="9" customWidth="1"/>
    <col min="4328" max="4329" width="15" style="9" customWidth="1"/>
    <col min="4330" max="4330" width="7.28515625" style="9" customWidth="1"/>
    <col min="4331" max="4331" width="11.140625" style="9" customWidth="1"/>
    <col min="4332" max="4332" width="13.7109375" style="9" customWidth="1"/>
    <col min="4333" max="4333" width="18.85546875" style="9" customWidth="1"/>
    <col min="4334" max="4334" width="17.5703125" style="9" customWidth="1"/>
    <col min="4335" max="4335" width="25.28515625" style="9" customWidth="1"/>
    <col min="4336" max="4336" width="20.140625" style="9" customWidth="1"/>
    <col min="4337" max="4337" width="15" style="9" customWidth="1"/>
    <col min="4338" max="4338" width="17.5703125" style="9" customWidth="1"/>
    <col min="4339" max="4339" width="16.28515625" style="9" customWidth="1"/>
    <col min="4340" max="4341" width="15" style="9" customWidth="1"/>
    <col min="4342" max="4342" width="17.5703125" style="9" customWidth="1"/>
    <col min="4343" max="4343" width="20.140625" style="9" customWidth="1"/>
    <col min="4344" max="4344" width="16.28515625" style="9" customWidth="1"/>
    <col min="4345" max="4346" width="25.28515625" style="9" customWidth="1"/>
    <col min="4347" max="4347" width="18.85546875" style="9" customWidth="1"/>
    <col min="4348" max="4349" width="20.140625" style="9" customWidth="1"/>
    <col min="4350" max="4350" width="11.140625" style="9" customWidth="1"/>
    <col min="4351" max="4351" width="29.140625" style="9" customWidth="1"/>
    <col min="4352" max="4352" width="34.28515625" style="9" customWidth="1"/>
    <col min="4353" max="4354" width="9.85546875" style="9" customWidth="1"/>
    <col min="4355" max="4355" width="17.5703125" style="9" customWidth="1"/>
    <col min="4356" max="4356" width="18.85546875" style="9" customWidth="1"/>
    <col min="4357" max="4357" width="9.85546875" style="9" customWidth="1"/>
    <col min="4358" max="4359" width="6" style="9" customWidth="1"/>
    <col min="4360" max="4360" width="13.7109375" style="9" customWidth="1"/>
    <col min="4361" max="4362" width="15" style="9" customWidth="1"/>
    <col min="4363" max="4363" width="17.5703125" style="9" customWidth="1"/>
    <col min="4364" max="4364" width="9.85546875" style="9" customWidth="1"/>
    <col min="4365" max="4365" width="7.28515625" style="9" customWidth="1"/>
    <col min="4366" max="4366" width="6" style="9" customWidth="1"/>
    <col min="4367" max="4372" width="17.5703125" style="9" customWidth="1"/>
    <col min="4373" max="4515" width="20.140625" style="9" customWidth="1"/>
    <col min="4516" max="4555" width="12.42578125" style="9" customWidth="1"/>
    <col min="4556" max="4556" width="20.140625" style="9" customWidth="1"/>
    <col min="4557" max="4557" width="21.42578125" style="9" customWidth="1"/>
    <col min="4558" max="4558" width="22.7109375" style="9" customWidth="1"/>
    <col min="4559" max="4559" width="13.7109375" style="9" customWidth="1"/>
    <col min="4560" max="4560" width="15" style="9" customWidth="1"/>
    <col min="4561" max="4563" width="17.5703125" style="9" customWidth="1"/>
    <col min="4564" max="4564" width="16.28515625" style="9" customWidth="1"/>
    <col min="4565" max="4565" width="15" style="9" customWidth="1"/>
    <col min="4566" max="4567" width="12.42578125" style="9" customWidth="1"/>
    <col min="4568" max="4569" width="17.5703125" style="9" customWidth="1"/>
    <col min="4570" max="4570" width="7.28515625" style="9" customWidth="1"/>
    <col min="4571" max="4571" width="21.42578125" style="9" customWidth="1"/>
    <col min="4572" max="4572" width="17.5703125" style="9" customWidth="1"/>
    <col min="4573" max="4573" width="20.140625" style="9" customWidth="1"/>
    <col min="4574" max="4574" width="16.28515625" style="9" customWidth="1"/>
    <col min="4575" max="4575" width="17.5703125" style="9" customWidth="1"/>
    <col min="4576" max="4576" width="6" style="9" customWidth="1"/>
    <col min="4577" max="4578" width="18.85546875" style="9" customWidth="1"/>
    <col min="4579" max="4580" width="20.140625" style="9" customWidth="1"/>
    <col min="4581" max="4581" width="6" style="9" customWidth="1"/>
    <col min="4582" max="4582" width="12.42578125" style="9" customWidth="1"/>
    <col min="4583" max="4583" width="18.85546875" style="9" customWidth="1"/>
    <col min="4584" max="4585" width="15" style="9" customWidth="1"/>
    <col min="4586" max="4586" width="7.28515625" style="9" customWidth="1"/>
    <col min="4587" max="4587" width="11.140625" style="9" customWidth="1"/>
    <col min="4588" max="4588" width="13.7109375" style="9" customWidth="1"/>
    <col min="4589" max="4589" width="18.85546875" style="9" customWidth="1"/>
    <col min="4590" max="4590" width="17.5703125" style="9" customWidth="1"/>
    <col min="4591" max="4591" width="25.28515625" style="9" customWidth="1"/>
    <col min="4592" max="4592" width="20.140625" style="9" customWidth="1"/>
    <col min="4593" max="4593" width="15" style="9" customWidth="1"/>
    <col min="4594" max="4594" width="17.5703125" style="9" customWidth="1"/>
    <col min="4595" max="4595" width="16.28515625" style="9" customWidth="1"/>
    <col min="4596" max="4597" width="15" style="9" customWidth="1"/>
    <col min="4598" max="4598" width="17.5703125" style="9" customWidth="1"/>
    <col min="4599" max="4599" width="20.140625" style="9" customWidth="1"/>
    <col min="4600" max="4600" width="16.28515625" style="9" customWidth="1"/>
    <col min="4601" max="4602" width="25.28515625" style="9" customWidth="1"/>
    <col min="4603" max="4603" width="18.85546875" style="9" customWidth="1"/>
    <col min="4604" max="4605" width="20.140625" style="9" customWidth="1"/>
    <col min="4606" max="4606" width="11.140625" style="9" customWidth="1"/>
    <col min="4607" max="4607" width="29.140625" style="9" customWidth="1"/>
    <col min="4608" max="4608" width="34.28515625" style="9" customWidth="1"/>
    <col min="4609" max="4610" width="9.85546875" style="9" customWidth="1"/>
    <col min="4611" max="4611" width="17.5703125" style="9" customWidth="1"/>
    <col min="4612" max="4612" width="18.85546875" style="9" customWidth="1"/>
    <col min="4613" max="4613" width="9.85546875" style="9" customWidth="1"/>
    <col min="4614" max="4615" width="6" style="9" customWidth="1"/>
    <col min="4616" max="4616" width="13.7109375" style="9" customWidth="1"/>
    <col min="4617" max="4618" width="15" style="9" customWidth="1"/>
    <col min="4619" max="4619" width="17.5703125" style="9" customWidth="1"/>
    <col min="4620" max="4620" width="9.85546875" style="9" customWidth="1"/>
    <col min="4621" max="4621" width="7.28515625" style="9" customWidth="1"/>
    <col min="4622" max="4622" width="6" style="9" customWidth="1"/>
    <col min="4623" max="4628" width="17.5703125" style="9" customWidth="1"/>
    <col min="4629" max="4771" width="20.140625" style="9" customWidth="1"/>
    <col min="4772" max="4811" width="12.42578125" style="9" customWidth="1"/>
    <col min="4812" max="4812" width="20.140625" style="9" customWidth="1"/>
    <col min="4813" max="4813" width="21.42578125" style="9" customWidth="1"/>
    <col min="4814" max="4814" width="22.7109375" style="9" customWidth="1"/>
    <col min="4815" max="4815" width="13.7109375" style="9" customWidth="1"/>
    <col min="4816" max="4816" width="15" style="9" customWidth="1"/>
    <col min="4817" max="4819" width="17.5703125" style="9" customWidth="1"/>
    <col min="4820" max="4820" width="16.28515625" style="9" customWidth="1"/>
    <col min="4821" max="4821" width="15" style="9" customWidth="1"/>
    <col min="4822" max="4823" width="12.42578125" style="9" customWidth="1"/>
    <col min="4824" max="4825" width="17.5703125" style="9" customWidth="1"/>
    <col min="4826" max="4826" width="7.28515625" style="9" customWidth="1"/>
    <col min="4827" max="4827" width="21.42578125" style="9" customWidth="1"/>
    <col min="4828" max="4828" width="17.5703125" style="9" customWidth="1"/>
    <col min="4829" max="4829" width="20.140625" style="9" customWidth="1"/>
    <col min="4830" max="4830" width="16.28515625" style="9" customWidth="1"/>
    <col min="4831" max="4831" width="17.5703125" style="9" customWidth="1"/>
    <col min="4832" max="4832" width="6" style="9" customWidth="1"/>
    <col min="4833" max="4834" width="18.85546875" style="9" customWidth="1"/>
    <col min="4835" max="4836" width="20.140625" style="9" customWidth="1"/>
    <col min="4837" max="4837" width="6" style="9" customWidth="1"/>
    <col min="4838" max="4838" width="12.42578125" style="9" customWidth="1"/>
    <col min="4839" max="4839" width="18.85546875" style="9" customWidth="1"/>
    <col min="4840" max="4841" width="15" style="9" customWidth="1"/>
    <col min="4842" max="4842" width="7.28515625" style="9" customWidth="1"/>
    <col min="4843" max="4843" width="11.140625" style="9" customWidth="1"/>
    <col min="4844" max="4844" width="13.7109375" style="9" customWidth="1"/>
    <col min="4845" max="4845" width="18.85546875" style="9" customWidth="1"/>
    <col min="4846" max="4846" width="17.5703125" style="9" customWidth="1"/>
    <col min="4847" max="4847" width="25.28515625" style="9" customWidth="1"/>
    <col min="4848" max="4848" width="20.140625" style="9" customWidth="1"/>
    <col min="4849" max="4849" width="15" style="9" customWidth="1"/>
    <col min="4850" max="4850" width="17.5703125" style="9" customWidth="1"/>
    <col min="4851" max="4851" width="16.28515625" style="9" customWidth="1"/>
    <col min="4852" max="4853" width="15" style="9" customWidth="1"/>
    <col min="4854" max="4854" width="17.5703125" style="9" customWidth="1"/>
    <col min="4855" max="4855" width="20.140625" style="9" customWidth="1"/>
    <col min="4856" max="4856" width="16.28515625" style="9" customWidth="1"/>
    <col min="4857" max="4858" width="25.28515625" style="9" customWidth="1"/>
    <col min="4859" max="4859" width="18.85546875" style="9" customWidth="1"/>
    <col min="4860" max="4861" width="20.140625" style="9" customWidth="1"/>
    <col min="4862" max="4862" width="11.140625" style="9" customWidth="1"/>
    <col min="4863" max="4863" width="29.140625" style="9" customWidth="1"/>
    <col min="4864" max="4864" width="34.28515625" style="9" customWidth="1"/>
    <col min="4865" max="4866" width="9.85546875" style="9" customWidth="1"/>
    <col min="4867" max="4867" width="17.5703125" style="9" customWidth="1"/>
    <col min="4868" max="4868" width="18.85546875" style="9" customWidth="1"/>
    <col min="4869" max="4869" width="9.85546875" style="9" customWidth="1"/>
    <col min="4870" max="4871" width="6" style="9" customWidth="1"/>
    <col min="4872" max="4872" width="13.7109375" style="9" customWidth="1"/>
    <col min="4873" max="4874" width="15" style="9" customWidth="1"/>
    <col min="4875" max="4875" width="17.5703125" style="9" customWidth="1"/>
    <col min="4876" max="4876" width="9.85546875" style="9" customWidth="1"/>
    <col min="4877" max="4877" width="7.28515625" style="9" customWidth="1"/>
    <col min="4878" max="4878" width="6" style="9" customWidth="1"/>
    <col min="4879" max="4884" width="17.5703125" style="9" customWidth="1"/>
    <col min="4885" max="5027" width="20.140625" style="9" customWidth="1"/>
    <col min="5028" max="5067" width="12.42578125" style="9" customWidth="1"/>
    <col min="5068" max="5068" width="20.140625" style="9" customWidth="1"/>
    <col min="5069" max="5069" width="21.42578125" style="9" customWidth="1"/>
    <col min="5070" max="5070" width="22.7109375" style="9" customWidth="1"/>
    <col min="5071" max="5071" width="13.7109375" style="9" customWidth="1"/>
    <col min="5072" max="5072" width="15" style="9" customWidth="1"/>
    <col min="5073" max="5075" width="17.5703125" style="9" customWidth="1"/>
    <col min="5076" max="5076" width="16.28515625" style="9" customWidth="1"/>
    <col min="5077" max="5077" width="15" style="9" customWidth="1"/>
    <col min="5078" max="5079" width="12.42578125" style="9" customWidth="1"/>
    <col min="5080" max="5081" width="17.5703125" style="9" customWidth="1"/>
    <col min="5082" max="5082" width="7.28515625" style="9" customWidth="1"/>
    <col min="5083" max="5083" width="21.42578125" style="9" customWidth="1"/>
    <col min="5084" max="5084" width="17.5703125" style="9" customWidth="1"/>
    <col min="5085" max="5085" width="20.140625" style="9" customWidth="1"/>
    <col min="5086" max="5086" width="16.28515625" style="9" customWidth="1"/>
    <col min="5087" max="5087" width="17.5703125" style="9" customWidth="1"/>
    <col min="5088" max="5088" width="6" style="9" customWidth="1"/>
    <col min="5089" max="5090" width="18.85546875" style="9" customWidth="1"/>
    <col min="5091" max="5092" width="20.140625" style="9" customWidth="1"/>
    <col min="5093" max="5093" width="6" style="9" customWidth="1"/>
    <col min="5094" max="5094" width="12.42578125" style="9" customWidth="1"/>
    <col min="5095" max="5095" width="18.85546875" style="9" customWidth="1"/>
    <col min="5096" max="5097" width="15" style="9" customWidth="1"/>
    <col min="5098" max="5098" width="7.28515625" style="9" customWidth="1"/>
    <col min="5099" max="5099" width="11.140625" style="9" customWidth="1"/>
    <col min="5100" max="5100" width="13.7109375" style="9" customWidth="1"/>
    <col min="5101" max="5101" width="18.85546875" style="9" customWidth="1"/>
    <col min="5102" max="5102" width="17.5703125" style="9" customWidth="1"/>
    <col min="5103" max="5103" width="25.28515625" style="9" customWidth="1"/>
    <col min="5104" max="5104" width="20.140625" style="9" customWidth="1"/>
    <col min="5105" max="5105" width="15" style="9" customWidth="1"/>
    <col min="5106" max="5106" width="17.5703125" style="9" customWidth="1"/>
    <col min="5107" max="5107" width="16.28515625" style="9" customWidth="1"/>
    <col min="5108" max="5109" width="15" style="9" customWidth="1"/>
    <col min="5110" max="5110" width="17.5703125" style="9" customWidth="1"/>
    <col min="5111" max="5111" width="20.140625" style="9" customWidth="1"/>
    <col min="5112" max="5112" width="16.28515625" style="9" customWidth="1"/>
    <col min="5113" max="5114" width="25.28515625" style="9" customWidth="1"/>
    <col min="5115" max="5115" width="18.85546875" style="9" customWidth="1"/>
    <col min="5116" max="5117" width="20.140625" style="9" customWidth="1"/>
    <col min="5118" max="5118" width="11.140625" style="9" customWidth="1"/>
    <col min="5119" max="5119" width="29.140625" style="9" customWidth="1"/>
    <col min="5120" max="5120" width="34.28515625" style="9" customWidth="1"/>
    <col min="5121" max="5122" width="9.85546875" style="9" customWidth="1"/>
    <col min="5123" max="5123" width="17.5703125" style="9" customWidth="1"/>
    <col min="5124" max="5124" width="18.85546875" style="9" customWidth="1"/>
    <col min="5125" max="5125" width="9.85546875" style="9" customWidth="1"/>
    <col min="5126" max="5127" width="6" style="9" customWidth="1"/>
    <col min="5128" max="5128" width="13.7109375" style="9" customWidth="1"/>
    <col min="5129" max="5130" width="15" style="9" customWidth="1"/>
    <col min="5131" max="5131" width="17.5703125" style="9" customWidth="1"/>
    <col min="5132" max="5132" width="9.85546875" style="9" customWidth="1"/>
    <col min="5133" max="5133" width="7.28515625" style="9" customWidth="1"/>
    <col min="5134" max="5134" width="6" style="9" customWidth="1"/>
    <col min="5135" max="5140" width="17.5703125" style="9" customWidth="1"/>
    <col min="5141" max="5283" width="20.140625" style="9" customWidth="1"/>
    <col min="5284" max="5323" width="12.42578125" style="9" customWidth="1"/>
    <col min="5324" max="5324" width="20.140625" style="9" customWidth="1"/>
    <col min="5325" max="5325" width="21.42578125" style="9" customWidth="1"/>
    <col min="5326" max="5326" width="22.7109375" style="9" customWidth="1"/>
    <col min="5327" max="5327" width="13.7109375" style="9" customWidth="1"/>
    <col min="5328" max="5328" width="15" style="9" customWidth="1"/>
    <col min="5329" max="5331" width="17.5703125" style="9" customWidth="1"/>
    <col min="5332" max="5332" width="16.28515625" style="9" customWidth="1"/>
    <col min="5333" max="5333" width="15" style="9" customWidth="1"/>
    <col min="5334" max="5335" width="12.42578125" style="9" customWidth="1"/>
    <col min="5336" max="5337" width="17.5703125" style="9" customWidth="1"/>
    <col min="5338" max="5338" width="7.28515625" style="9" customWidth="1"/>
    <col min="5339" max="5339" width="21.42578125" style="9" customWidth="1"/>
    <col min="5340" max="5340" width="17.5703125" style="9" customWidth="1"/>
    <col min="5341" max="5341" width="20.140625" style="9" customWidth="1"/>
    <col min="5342" max="5342" width="16.28515625" style="9" customWidth="1"/>
    <col min="5343" max="5343" width="17.5703125" style="9" customWidth="1"/>
    <col min="5344" max="5344" width="6" style="9" customWidth="1"/>
    <col min="5345" max="5346" width="18.85546875" style="9" customWidth="1"/>
    <col min="5347" max="5348" width="20.140625" style="9" customWidth="1"/>
    <col min="5349" max="5349" width="6" style="9" customWidth="1"/>
    <col min="5350" max="5350" width="12.42578125" style="9" customWidth="1"/>
    <col min="5351" max="5351" width="18.85546875" style="9" customWidth="1"/>
    <col min="5352" max="5353" width="15" style="9" customWidth="1"/>
    <col min="5354" max="5354" width="7.28515625" style="9" customWidth="1"/>
    <col min="5355" max="5355" width="11.140625" style="9" customWidth="1"/>
    <col min="5356" max="5356" width="13.7109375" style="9" customWidth="1"/>
    <col min="5357" max="5357" width="18.85546875" style="9" customWidth="1"/>
    <col min="5358" max="5358" width="17.5703125" style="9" customWidth="1"/>
    <col min="5359" max="5359" width="25.28515625" style="9" customWidth="1"/>
    <col min="5360" max="5360" width="20.140625" style="9" customWidth="1"/>
    <col min="5361" max="5361" width="15" style="9" customWidth="1"/>
    <col min="5362" max="5362" width="17.5703125" style="9" customWidth="1"/>
    <col min="5363" max="5363" width="16.28515625" style="9" customWidth="1"/>
    <col min="5364" max="5365" width="15" style="9" customWidth="1"/>
    <col min="5366" max="5366" width="17.5703125" style="9" customWidth="1"/>
    <col min="5367" max="5367" width="20.140625" style="9" customWidth="1"/>
    <col min="5368" max="5368" width="16.28515625" style="9" customWidth="1"/>
    <col min="5369" max="5370" width="25.28515625" style="9" customWidth="1"/>
    <col min="5371" max="5371" width="18.85546875" style="9" customWidth="1"/>
    <col min="5372" max="5373" width="20.140625" style="9" customWidth="1"/>
    <col min="5374" max="5374" width="11.140625" style="9" customWidth="1"/>
    <col min="5375" max="5375" width="29.140625" style="9" customWidth="1"/>
    <col min="5376" max="5376" width="34.28515625" style="9" customWidth="1"/>
    <col min="5377" max="5378" width="9.85546875" style="9" customWidth="1"/>
    <col min="5379" max="5379" width="17.5703125" style="9" customWidth="1"/>
    <col min="5380" max="5380" width="18.85546875" style="9" customWidth="1"/>
    <col min="5381" max="5381" width="9.85546875" style="9" customWidth="1"/>
    <col min="5382" max="5383" width="6" style="9" customWidth="1"/>
    <col min="5384" max="5384" width="13.7109375" style="9" customWidth="1"/>
    <col min="5385" max="5386" width="15" style="9" customWidth="1"/>
    <col min="5387" max="5387" width="17.5703125" style="9" customWidth="1"/>
    <col min="5388" max="5388" width="9.85546875" style="9" customWidth="1"/>
    <col min="5389" max="5389" width="7.28515625" style="9" customWidth="1"/>
    <col min="5390" max="5390" width="6" style="9" customWidth="1"/>
    <col min="5391" max="5396" width="17.5703125" style="9" customWidth="1"/>
    <col min="5397" max="5539" width="20.140625" style="9" customWidth="1"/>
    <col min="5540" max="5579" width="12.42578125" style="9" customWidth="1"/>
    <col min="5580" max="5580" width="20.140625" style="9" customWidth="1"/>
    <col min="5581" max="5581" width="21.42578125" style="9" customWidth="1"/>
    <col min="5582" max="5582" width="22.7109375" style="9" customWidth="1"/>
    <col min="5583" max="5583" width="13.7109375" style="9" customWidth="1"/>
    <col min="5584" max="5584" width="15" style="9" customWidth="1"/>
    <col min="5585" max="5587" width="17.5703125" style="9" customWidth="1"/>
    <col min="5588" max="5588" width="16.28515625" style="9" customWidth="1"/>
    <col min="5589" max="5589" width="15" style="9" customWidth="1"/>
    <col min="5590" max="5591" width="12.42578125" style="9" customWidth="1"/>
    <col min="5592" max="5593" width="17.5703125" style="9" customWidth="1"/>
    <col min="5594" max="5594" width="7.28515625" style="9" customWidth="1"/>
    <col min="5595" max="5595" width="21.42578125" style="9" customWidth="1"/>
    <col min="5596" max="5596" width="17.5703125" style="9" customWidth="1"/>
    <col min="5597" max="5597" width="20.140625" style="9" customWidth="1"/>
    <col min="5598" max="5598" width="16.28515625" style="9" customWidth="1"/>
    <col min="5599" max="5599" width="17.5703125" style="9" customWidth="1"/>
    <col min="5600" max="5600" width="6" style="9" customWidth="1"/>
    <col min="5601" max="5602" width="18.85546875" style="9" customWidth="1"/>
    <col min="5603" max="5604" width="20.140625" style="9" customWidth="1"/>
    <col min="5605" max="5605" width="6" style="9" customWidth="1"/>
    <col min="5606" max="5606" width="12.42578125" style="9" customWidth="1"/>
    <col min="5607" max="5607" width="18.85546875" style="9" customWidth="1"/>
    <col min="5608" max="5609" width="15" style="9" customWidth="1"/>
    <col min="5610" max="5610" width="7.28515625" style="9" customWidth="1"/>
    <col min="5611" max="5611" width="11.140625" style="9" customWidth="1"/>
    <col min="5612" max="5612" width="13.7109375" style="9" customWidth="1"/>
    <col min="5613" max="5613" width="18.85546875" style="9" customWidth="1"/>
    <col min="5614" max="5614" width="17.5703125" style="9" customWidth="1"/>
    <col min="5615" max="5615" width="25.28515625" style="9" customWidth="1"/>
    <col min="5616" max="5616" width="20.140625" style="9" customWidth="1"/>
    <col min="5617" max="5617" width="15" style="9" customWidth="1"/>
    <col min="5618" max="5618" width="17.5703125" style="9" customWidth="1"/>
    <col min="5619" max="5619" width="16.28515625" style="9" customWidth="1"/>
    <col min="5620" max="5621" width="15" style="9" customWidth="1"/>
    <col min="5622" max="5622" width="17.5703125" style="9" customWidth="1"/>
    <col min="5623" max="5623" width="20.140625" style="9" customWidth="1"/>
    <col min="5624" max="5624" width="16.28515625" style="9" customWidth="1"/>
    <col min="5625" max="5626" width="25.28515625" style="9" customWidth="1"/>
    <col min="5627" max="5627" width="18.85546875" style="9" customWidth="1"/>
    <col min="5628" max="5629" width="20.140625" style="9" customWidth="1"/>
    <col min="5630" max="5630" width="11.140625" style="9" customWidth="1"/>
    <col min="5631" max="5631" width="29.140625" style="9" customWidth="1"/>
    <col min="5632" max="5632" width="34.28515625" style="9" customWidth="1"/>
    <col min="5633" max="5634" width="9.85546875" style="9" customWidth="1"/>
    <col min="5635" max="5635" width="17.5703125" style="9" customWidth="1"/>
    <col min="5636" max="5636" width="18.85546875" style="9" customWidth="1"/>
    <col min="5637" max="5637" width="9.85546875" style="9" customWidth="1"/>
    <col min="5638" max="5639" width="6" style="9" customWidth="1"/>
    <col min="5640" max="5640" width="13.7109375" style="9" customWidth="1"/>
    <col min="5641" max="5642" width="15" style="9" customWidth="1"/>
    <col min="5643" max="5643" width="17.5703125" style="9" customWidth="1"/>
    <col min="5644" max="5644" width="9.85546875" style="9" customWidth="1"/>
    <col min="5645" max="5645" width="7.28515625" style="9" customWidth="1"/>
    <col min="5646" max="5646" width="6" style="9" customWidth="1"/>
    <col min="5647" max="5652" width="17.5703125" style="9" customWidth="1"/>
    <col min="5653" max="5795" width="20.140625" style="9" customWidth="1"/>
    <col min="5796" max="5835" width="12.42578125" style="9" customWidth="1"/>
    <col min="5836" max="5836" width="20.140625" style="9" customWidth="1"/>
    <col min="5837" max="5837" width="21.42578125" style="9" customWidth="1"/>
    <col min="5838" max="5838" width="22.7109375" style="9" customWidth="1"/>
    <col min="5839" max="5839" width="13.7109375" style="9" customWidth="1"/>
    <col min="5840" max="5840" width="15" style="9" customWidth="1"/>
    <col min="5841" max="5843" width="17.5703125" style="9" customWidth="1"/>
    <col min="5844" max="5844" width="16.28515625" style="9" customWidth="1"/>
    <col min="5845" max="5845" width="15" style="9" customWidth="1"/>
    <col min="5846" max="5847" width="12.42578125" style="9" customWidth="1"/>
    <col min="5848" max="5849" width="17.5703125" style="9" customWidth="1"/>
    <col min="5850" max="5850" width="7.28515625" style="9" customWidth="1"/>
    <col min="5851" max="5851" width="21.42578125" style="9" customWidth="1"/>
    <col min="5852" max="5852" width="17.5703125" style="9" customWidth="1"/>
    <col min="5853" max="5853" width="20.140625" style="9" customWidth="1"/>
    <col min="5854" max="5854" width="16.28515625" style="9" customWidth="1"/>
    <col min="5855" max="5855" width="17.5703125" style="9" customWidth="1"/>
    <col min="5856" max="5856" width="6" style="9" customWidth="1"/>
    <col min="5857" max="5858" width="18.85546875" style="9" customWidth="1"/>
    <col min="5859" max="5860" width="20.140625" style="9" customWidth="1"/>
    <col min="5861" max="5861" width="6" style="9" customWidth="1"/>
    <col min="5862" max="5862" width="12.42578125" style="9" customWidth="1"/>
    <col min="5863" max="5863" width="18.85546875" style="9" customWidth="1"/>
    <col min="5864" max="5865" width="15" style="9" customWidth="1"/>
    <col min="5866" max="5866" width="7.28515625" style="9" customWidth="1"/>
    <col min="5867" max="5867" width="11.140625" style="9" customWidth="1"/>
    <col min="5868" max="5868" width="13.7109375" style="9" customWidth="1"/>
    <col min="5869" max="5869" width="18.85546875" style="9" customWidth="1"/>
    <col min="5870" max="5870" width="17.5703125" style="9" customWidth="1"/>
    <col min="5871" max="5871" width="25.28515625" style="9" customWidth="1"/>
    <col min="5872" max="5872" width="20.140625" style="9" customWidth="1"/>
    <col min="5873" max="5873" width="15" style="9" customWidth="1"/>
    <col min="5874" max="5874" width="17.5703125" style="9" customWidth="1"/>
    <col min="5875" max="5875" width="16.28515625" style="9" customWidth="1"/>
    <col min="5876" max="5877" width="15" style="9" customWidth="1"/>
    <col min="5878" max="5878" width="17.5703125" style="9" customWidth="1"/>
    <col min="5879" max="5879" width="20.140625" style="9" customWidth="1"/>
    <col min="5880" max="5880" width="16.28515625" style="9" customWidth="1"/>
    <col min="5881" max="5882" width="25.28515625" style="9" customWidth="1"/>
    <col min="5883" max="5883" width="18.85546875" style="9" customWidth="1"/>
    <col min="5884" max="5885" width="20.140625" style="9" customWidth="1"/>
    <col min="5886" max="5886" width="11.140625" style="9" customWidth="1"/>
    <col min="5887" max="5887" width="29.140625" style="9" customWidth="1"/>
    <col min="5888" max="5888" width="34.28515625" style="9" customWidth="1"/>
    <col min="5889" max="5890" width="9.85546875" style="9" customWidth="1"/>
    <col min="5891" max="5891" width="17.5703125" style="9" customWidth="1"/>
    <col min="5892" max="5892" width="18.85546875" style="9" customWidth="1"/>
    <col min="5893" max="5893" width="9.85546875" style="9" customWidth="1"/>
    <col min="5894" max="5895" width="6" style="9" customWidth="1"/>
    <col min="5896" max="5896" width="13.7109375" style="9" customWidth="1"/>
    <col min="5897" max="5898" width="15" style="9" customWidth="1"/>
    <col min="5899" max="5899" width="17.5703125" style="9" customWidth="1"/>
    <col min="5900" max="5900" width="9.85546875" style="9" customWidth="1"/>
    <col min="5901" max="5901" width="7.28515625" style="9" customWidth="1"/>
    <col min="5902" max="5902" width="6" style="9" customWidth="1"/>
    <col min="5903" max="5908" width="17.5703125" style="9" customWidth="1"/>
    <col min="5909" max="6051" width="20.140625" style="9" customWidth="1"/>
    <col min="6052" max="6091" width="12.42578125" style="9" customWidth="1"/>
    <col min="6092" max="6092" width="20.140625" style="9" customWidth="1"/>
    <col min="6093" max="6093" width="21.42578125" style="9" customWidth="1"/>
    <col min="6094" max="6094" width="22.7109375" style="9" customWidth="1"/>
    <col min="6095" max="6095" width="13.7109375" style="9" customWidth="1"/>
    <col min="6096" max="6096" width="15" style="9" customWidth="1"/>
    <col min="6097" max="6099" width="17.5703125" style="9" customWidth="1"/>
    <col min="6100" max="6100" width="16.28515625" style="9" customWidth="1"/>
    <col min="6101" max="6101" width="15" style="9" customWidth="1"/>
    <col min="6102" max="6103" width="12.42578125" style="9" customWidth="1"/>
    <col min="6104" max="6105" width="17.5703125" style="9" customWidth="1"/>
    <col min="6106" max="6106" width="7.28515625" style="9" customWidth="1"/>
    <col min="6107" max="6107" width="21.42578125" style="9" customWidth="1"/>
    <col min="6108" max="6108" width="17.5703125" style="9" customWidth="1"/>
    <col min="6109" max="6109" width="20.140625" style="9" customWidth="1"/>
    <col min="6110" max="6110" width="16.28515625" style="9" customWidth="1"/>
    <col min="6111" max="6111" width="17.5703125" style="9" customWidth="1"/>
    <col min="6112" max="6112" width="6" style="9" customWidth="1"/>
    <col min="6113" max="6114" width="18.85546875" style="9" customWidth="1"/>
    <col min="6115" max="6116" width="20.140625" style="9" customWidth="1"/>
    <col min="6117" max="6117" width="6" style="9" customWidth="1"/>
    <col min="6118" max="6118" width="12.42578125" style="9" customWidth="1"/>
    <col min="6119" max="6119" width="18.85546875" style="9" customWidth="1"/>
    <col min="6120" max="6121" width="15" style="9" customWidth="1"/>
    <col min="6122" max="6122" width="7.28515625" style="9" customWidth="1"/>
    <col min="6123" max="6123" width="11.140625" style="9" customWidth="1"/>
    <col min="6124" max="6124" width="13.7109375" style="9" customWidth="1"/>
    <col min="6125" max="6125" width="18.85546875" style="9" customWidth="1"/>
    <col min="6126" max="6126" width="17.5703125" style="9" customWidth="1"/>
    <col min="6127" max="6127" width="25.28515625" style="9" customWidth="1"/>
    <col min="6128" max="6128" width="20.140625" style="9" customWidth="1"/>
    <col min="6129" max="6129" width="15" style="9" customWidth="1"/>
    <col min="6130" max="6130" width="17.5703125" style="9" customWidth="1"/>
    <col min="6131" max="6131" width="16.28515625" style="9" customWidth="1"/>
    <col min="6132" max="6133" width="15" style="9" customWidth="1"/>
    <col min="6134" max="6134" width="17.5703125" style="9" customWidth="1"/>
    <col min="6135" max="6135" width="20.140625" style="9" customWidth="1"/>
    <col min="6136" max="6136" width="16.28515625" style="9" customWidth="1"/>
    <col min="6137" max="6138" width="25.28515625" style="9" customWidth="1"/>
    <col min="6139" max="6139" width="18.85546875" style="9" customWidth="1"/>
    <col min="6140" max="6141" width="20.140625" style="9" customWidth="1"/>
    <col min="6142" max="6142" width="11.140625" style="9" customWidth="1"/>
    <col min="6143" max="6143" width="29.140625" style="9" customWidth="1"/>
    <col min="6144" max="6144" width="34.28515625" style="9" customWidth="1"/>
    <col min="6145" max="6146" width="9.85546875" style="9" customWidth="1"/>
    <col min="6147" max="6147" width="17.5703125" style="9" customWidth="1"/>
    <col min="6148" max="6148" width="18.85546875" style="9" customWidth="1"/>
    <col min="6149" max="6149" width="9.85546875" style="9" customWidth="1"/>
    <col min="6150" max="6151" width="6" style="9" customWidth="1"/>
    <col min="6152" max="6152" width="13.7109375" style="9" customWidth="1"/>
    <col min="6153" max="6154" width="15" style="9" customWidth="1"/>
    <col min="6155" max="6155" width="17.5703125" style="9" customWidth="1"/>
    <col min="6156" max="6156" width="9.85546875" style="9" customWidth="1"/>
    <col min="6157" max="6157" width="7.28515625" style="9" customWidth="1"/>
    <col min="6158" max="6158" width="6" style="9" customWidth="1"/>
    <col min="6159" max="6164" width="17.5703125" style="9" customWidth="1"/>
    <col min="6165" max="6307" width="20.140625" style="9" customWidth="1"/>
    <col min="6308" max="6347" width="12.42578125" style="9" customWidth="1"/>
    <col min="6348" max="6348" width="20.140625" style="9" customWidth="1"/>
    <col min="6349" max="6349" width="21.42578125" style="9" customWidth="1"/>
    <col min="6350" max="6350" width="22.7109375" style="9" customWidth="1"/>
    <col min="6351" max="6351" width="13.7109375" style="9" customWidth="1"/>
    <col min="6352" max="6352" width="15" style="9" customWidth="1"/>
    <col min="6353" max="6355" width="17.5703125" style="9" customWidth="1"/>
    <col min="6356" max="6356" width="16.28515625" style="9" customWidth="1"/>
    <col min="6357" max="6357" width="15" style="9" customWidth="1"/>
    <col min="6358" max="6359" width="12.42578125" style="9" customWidth="1"/>
    <col min="6360" max="6361" width="17.5703125" style="9" customWidth="1"/>
    <col min="6362" max="6362" width="7.28515625" style="9" customWidth="1"/>
    <col min="6363" max="6363" width="21.42578125" style="9" customWidth="1"/>
    <col min="6364" max="6364" width="17.5703125" style="9" customWidth="1"/>
    <col min="6365" max="6365" width="20.140625" style="9" customWidth="1"/>
    <col min="6366" max="6366" width="16.28515625" style="9" customWidth="1"/>
    <col min="6367" max="6367" width="17.5703125" style="9" customWidth="1"/>
    <col min="6368" max="6368" width="6" style="9" customWidth="1"/>
    <col min="6369" max="6370" width="18.85546875" style="9" customWidth="1"/>
    <col min="6371" max="6372" width="20.140625" style="9" customWidth="1"/>
    <col min="6373" max="6373" width="6" style="9" customWidth="1"/>
    <col min="6374" max="6374" width="12.42578125" style="9" customWidth="1"/>
    <col min="6375" max="6375" width="18.85546875" style="9" customWidth="1"/>
    <col min="6376" max="6377" width="15" style="9" customWidth="1"/>
    <col min="6378" max="6378" width="7.28515625" style="9" customWidth="1"/>
    <col min="6379" max="6379" width="11.140625" style="9" customWidth="1"/>
    <col min="6380" max="6380" width="13.7109375" style="9" customWidth="1"/>
    <col min="6381" max="6381" width="18.85546875" style="9" customWidth="1"/>
    <col min="6382" max="6382" width="17.5703125" style="9" customWidth="1"/>
    <col min="6383" max="6383" width="25.28515625" style="9" customWidth="1"/>
    <col min="6384" max="6384" width="20.140625" style="9" customWidth="1"/>
    <col min="6385" max="6385" width="15" style="9" customWidth="1"/>
    <col min="6386" max="6386" width="17.5703125" style="9" customWidth="1"/>
    <col min="6387" max="6387" width="16.28515625" style="9" customWidth="1"/>
    <col min="6388" max="6389" width="15" style="9" customWidth="1"/>
    <col min="6390" max="6390" width="17.5703125" style="9" customWidth="1"/>
    <col min="6391" max="6391" width="20.140625" style="9" customWidth="1"/>
    <col min="6392" max="6392" width="16.28515625" style="9" customWidth="1"/>
    <col min="6393" max="6394" width="25.28515625" style="9" customWidth="1"/>
    <col min="6395" max="6395" width="18.85546875" style="9" customWidth="1"/>
    <col min="6396" max="6397" width="20.140625" style="9" customWidth="1"/>
    <col min="6398" max="6398" width="11.140625" style="9" customWidth="1"/>
    <col min="6399" max="6399" width="29.140625" style="9" customWidth="1"/>
    <col min="6400" max="6400" width="34.28515625" style="9" customWidth="1"/>
    <col min="6401" max="6402" width="9.85546875" style="9" customWidth="1"/>
    <col min="6403" max="6403" width="17.5703125" style="9" customWidth="1"/>
    <col min="6404" max="6404" width="18.85546875" style="9" customWidth="1"/>
    <col min="6405" max="6405" width="9.85546875" style="9" customWidth="1"/>
    <col min="6406" max="6407" width="6" style="9" customWidth="1"/>
    <col min="6408" max="6408" width="13.7109375" style="9" customWidth="1"/>
    <col min="6409" max="6410" width="15" style="9" customWidth="1"/>
    <col min="6411" max="6411" width="17.5703125" style="9" customWidth="1"/>
    <col min="6412" max="6412" width="9.85546875" style="9" customWidth="1"/>
    <col min="6413" max="6413" width="7.28515625" style="9" customWidth="1"/>
    <col min="6414" max="6414" width="6" style="9" customWidth="1"/>
    <col min="6415" max="6420" width="17.5703125" style="9" customWidth="1"/>
    <col min="6421" max="6563" width="20.140625" style="9" customWidth="1"/>
    <col min="6564" max="6603" width="12.42578125" style="9" customWidth="1"/>
    <col min="6604" max="6604" width="20.140625" style="9" customWidth="1"/>
    <col min="6605" max="6605" width="21.42578125" style="9" customWidth="1"/>
    <col min="6606" max="6606" width="22.7109375" style="9" customWidth="1"/>
    <col min="6607" max="6607" width="13.7109375" style="9" customWidth="1"/>
    <col min="6608" max="6608" width="15" style="9" customWidth="1"/>
    <col min="6609" max="6611" width="17.5703125" style="9" customWidth="1"/>
    <col min="6612" max="6612" width="16.28515625" style="9" customWidth="1"/>
    <col min="6613" max="6613" width="15" style="9" customWidth="1"/>
    <col min="6614" max="6615" width="12.42578125" style="9" customWidth="1"/>
    <col min="6616" max="6617" width="17.5703125" style="9" customWidth="1"/>
    <col min="6618" max="6618" width="7.28515625" style="9" customWidth="1"/>
    <col min="6619" max="6619" width="21.42578125" style="9" customWidth="1"/>
    <col min="6620" max="6620" width="17.5703125" style="9" customWidth="1"/>
    <col min="6621" max="6621" width="20.140625" style="9" customWidth="1"/>
    <col min="6622" max="6622" width="16.28515625" style="9" customWidth="1"/>
    <col min="6623" max="6623" width="17.5703125" style="9" customWidth="1"/>
    <col min="6624" max="6624" width="6" style="9" customWidth="1"/>
    <col min="6625" max="6626" width="18.85546875" style="9" customWidth="1"/>
    <col min="6627" max="6628" width="20.140625" style="9" customWidth="1"/>
    <col min="6629" max="6629" width="6" style="9" customWidth="1"/>
    <col min="6630" max="6630" width="12.42578125" style="9" customWidth="1"/>
    <col min="6631" max="6631" width="18.85546875" style="9" customWidth="1"/>
    <col min="6632" max="6633" width="15" style="9" customWidth="1"/>
    <col min="6634" max="6634" width="7.28515625" style="9" customWidth="1"/>
    <col min="6635" max="6635" width="11.140625" style="9" customWidth="1"/>
    <col min="6636" max="6636" width="13.7109375" style="9" customWidth="1"/>
    <col min="6637" max="6637" width="18.85546875" style="9" customWidth="1"/>
    <col min="6638" max="6638" width="17.5703125" style="9" customWidth="1"/>
    <col min="6639" max="6639" width="25.28515625" style="9" customWidth="1"/>
    <col min="6640" max="6640" width="20.140625" style="9" customWidth="1"/>
    <col min="6641" max="6641" width="15" style="9" customWidth="1"/>
    <col min="6642" max="6642" width="17.5703125" style="9" customWidth="1"/>
    <col min="6643" max="6643" width="16.28515625" style="9" customWidth="1"/>
    <col min="6644" max="6645" width="15" style="9" customWidth="1"/>
    <col min="6646" max="6646" width="17.5703125" style="9" customWidth="1"/>
    <col min="6647" max="6647" width="20.140625" style="9" customWidth="1"/>
    <col min="6648" max="6648" width="16.28515625" style="9" customWidth="1"/>
    <col min="6649" max="6650" width="25.28515625" style="9" customWidth="1"/>
    <col min="6651" max="6651" width="18.85546875" style="9" customWidth="1"/>
    <col min="6652" max="6653" width="20.140625" style="9" customWidth="1"/>
    <col min="6654" max="6654" width="11.140625" style="9" customWidth="1"/>
    <col min="6655" max="6655" width="29.140625" style="9" customWidth="1"/>
    <col min="6656" max="6656" width="34.28515625" style="9" customWidth="1"/>
    <col min="6657" max="6658" width="9.85546875" style="9" customWidth="1"/>
    <col min="6659" max="6659" width="17.5703125" style="9" customWidth="1"/>
    <col min="6660" max="6660" width="18.85546875" style="9" customWidth="1"/>
    <col min="6661" max="6661" width="9.85546875" style="9" customWidth="1"/>
    <col min="6662" max="6663" width="6" style="9" customWidth="1"/>
    <col min="6664" max="6664" width="13.7109375" style="9" customWidth="1"/>
    <col min="6665" max="6666" width="15" style="9" customWidth="1"/>
    <col min="6667" max="6667" width="17.5703125" style="9" customWidth="1"/>
    <col min="6668" max="6668" width="9.85546875" style="9" customWidth="1"/>
    <col min="6669" max="6669" width="7.28515625" style="9" customWidth="1"/>
    <col min="6670" max="6670" width="6" style="9" customWidth="1"/>
    <col min="6671" max="6676" width="17.5703125" style="9" customWidth="1"/>
    <col min="6677" max="6819" width="20.140625" style="9" customWidth="1"/>
    <col min="6820" max="6859" width="12.42578125" style="9" customWidth="1"/>
    <col min="6860" max="6860" width="20.140625" style="9" customWidth="1"/>
    <col min="6861" max="6861" width="21.42578125" style="9" customWidth="1"/>
    <col min="6862" max="6862" width="22.7109375" style="9" customWidth="1"/>
    <col min="6863" max="6863" width="13.7109375" style="9" customWidth="1"/>
    <col min="6864" max="6864" width="15" style="9" customWidth="1"/>
    <col min="6865" max="6867" width="17.5703125" style="9" customWidth="1"/>
    <col min="6868" max="6868" width="16.28515625" style="9" customWidth="1"/>
    <col min="6869" max="6869" width="15" style="9" customWidth="1"/>
    <col min="6870" max="6871" width="12.42578125" style="9" customWidth="1"/>
    <col min="6872" max="6873" width="17.5703125" style="9" customWidth="1"/>
    <col min="6874" max="6874" width="7.28515625" style="9" customWidth="1"/>
    <col min="6875" max="6875" width="21.42578125" style="9" customWidth="1"/>
    <col min="6876" max="6876" width="17.5703125" style="9" customWidth="1"/>
    <col min="6877" max="6877" width="20.140625" style="9" customWidth="1"/>
    <col min="6878" max="6878" width="16.28515625" style="9" customWidth="1"/>
    <col min="6879" max="6879" width="17.5703125" style="9" customWidth="1"/>
    <col min="6880" max="6880" width="6" style="9" customWidth="1"/>
    <col min="6881" max="6882" width="18.85546875" style="9" customWidth="1"/>
    <col min="6883" max="6884" width="20.140625" style="9" customWidth="1"/>
    <col min="6885" max="6885" width="6" style="9" customWidth="1"/>
    <col min="6886" max="6886" width="12.42578125" style="9" customWidth="1"/>
    <col min="6887" max="6887" width="18.85546875" style="9" customWidth="1"/>
    <col min="6888" max="6889" width="15" style="9" customWidth="1"/>
    <col min="6890" max="6890" width="7.28515625" style="9" customWidth="1"/>
    <col min="6891" max="6891" width="11.140625" style="9" customWidth="1"/>
    <col min="6892" max="6892" width="13.7109375" style="9" customWidth="1"/>
    <col min="6893" max="6893" width="18.85546875" style="9" customWidth="1"/>
    <col min="6894" max="6894" width="17.5703125" style="9" customWidth="1"/>
    <col min="6895" max="6895" width="25.28515625" style="9" customWidth="1"/>
    <col min="6896" max="6896" width="20.140625" style="9" customWidth="1"/>
    <col min="6897" max="6897" width="15" style="9" customWidth="1"/>
    <col min="6898" max="6898" width="17.5703125" style="9" customWidth="1"/>
    <col min="6899" max="6899" width="16.28515625" style="9" customWidth="1"/>
    <col min="6900" max="6901" width="15" style="9" customWidth="1"/>
    <col min="6902" max="6902" width="17.5703125" style="9" customWidth="1"/>
    <col min="6903" max="6903" width="20.140625" style="9" customWidth="1"/>
    <col min="6904" max="6904" width="16.28515625" style="9" customWidth="1"/>
    <col min="6905" max="6906" width="25.28515625" style="9" customWidth="1"/>
    <col min="6907" max="6907" width="18.85546875" style="9" customWidth="1"/>
    <col min="6908" max="6909" width="20.140625" style="9" customWidth="1"/>
    <col min="6910" max="6910" width="11.140625" style="9" customWidth="1"/>
    <col min="6911" max="6911" width="29.140625" style="9" customWidth="1"/>
    <col min="6912" max="6912" width="34.28515625" style="9" customWidth="1"/>
    <col min="6913" max="6914" width="9.85546875" style="9" customWidth="1"/>
    <col min="6915" max="6915" width="17.5703125" style="9" customWidth="1"/>
    <col min="6916" max="6916" width="18.85546875" style="9" customWidth="1"/>
    <col min="6917" max="6917" width="9.85546875" style="9" customWidth="1"/>
    <col min="6918" max="6919" width="6" style="9" customWidth="1"/>
    <col min="6920" max="6920" width="13.7109375" style="9" customWidth="1"/>
    <col min="6921" max="6922" width="15" style="9" customWidth="1"/>
    <col min="6923" max="6923" width="17.5703125" style="9" customWidth="1"/>
    <col min="6924" max="6924" width="9.85546875" style="9" customWidth="1"/>
    <col min="6925" max="6925" width="7.28515625" style="9" customWidth="1"/>
    <col min="6926" max="6926" width="6" style="9" customWidth="1"/>
    <col min="6927" max="6932" width="17.5703125" style="9" customWidth="1"/>
    <col min="6933" max="7075" width="20.140625" style="9" customWidth="1"/>
    <col min="7076" max="7115" width="12.42578125" style="9" customWidth="1"/>
    <col min="7116" max="7116" width="20.140625" style="9" customWidth="1"/>
    <col min="7117" max="7117" width="21.42578125" style="9" customWidth="1"/>
    <col min="7118" max="7118" width="22.7109375" style="9" customWidth="1"/>
    <col min="7119" max="7119" width="13.7109375" style="9" customWidth="1"/>
    <col min="7120" max="7120" width="15" style="9" customWidth="1"/>
    <col min="7121" max="7123" width="17.5703125" style="9" customWidth="1"/>
    <col min="7124" max="7124" width="16.28515625" style="9" customWidth="1"/>
    <col min="7125" max="7125" width="15" style="9" customWidth="1"/>
    <col min="7126" max="7127" width="12.42578125" style="9" customWidth="1"/>
    <col min="7128" max="7129" width="17.5703125" style="9" customWidth="1"/>
    <col min="7130" max="7130" width="7.28515625" style="9" customWidth="1"/>
    <col min="7131" max="7131" width="21.42578125" style="9" customWidth="1"/>
    <col min="7132" max="7132" width="17.5703125" style="9" customWidth="1"/>
    <col min="7133" max="7133" width="20.140625" style="9" customWidth="1"/>
    <col min="7134" max="7134" width="16.28515625" style="9" customWidth="1"/>
    <col min="7135" max="7135" width="17.5703125" style="9" customWidth="1"/>
    <col min="7136" max="7136" width="6" style="9" customWidth="1"/>
    <col min="7137" max="7138" width="18.85546875" style="9" customWidth="1"/>
    <col min="7139" max="7140" width="20.140625" style="9" customWidth="1"/>
    <col min="7141" max="7141" width="6" style="9" customWidth="1"/>
    <col min="7142" max="7142" width="12.42578125" style="9" customWidth="1"/>
    <col min="7143" max="7143" width="18.85546875" style="9" customWidth="1"/>
    <col min="7144" max="7145" width="15" style="9" customWidth="1"/>
    <col min="7146" max="7146" width="7.28515625" style="9" customWidth="1"/>
    <col min="7147" max="7147" width="11.140625" style="9" customWidth="1"/>
    <col min="7148" max="7148" width="13.7109375" style="9" customWidth="1"/>
    <col min="7149" max="7149" width="18.85546875" style="9" customWidth="1"/>
    <col min="7150" max="7150" width="17.5703125" style="9" customWidth="1"/>
    <col min="7151" max="7151" width="25.28515625" style="9" customWidth="1"/>
    <col min="7152" max="7152" width="20.140625" style="9" customWidth="1"/>
    <col min="7153" max="7153" width="15" style="9" customWidth="1"/>
    <col min="7154" max="7154" width="17.5703125" style="9" customWidth="1"/>
    <col min="7155" max="7155" width="16.28515625" style="9" customWidth="1"/>
    <col min="7156" max="7157" width="15" style="9" customWidth="1"/>
    <col min="7158" max="7158" width="17.5703125" style="9" customWidth="1"/>
    <col min="7159" max="7159" width="20.140625" style="9" customWidth="1"/>
    <col min="7160" max="7160" width="16.28515625" style="9" customWidth="1"/>
    <col min="7161" max="7162" width="25.28515625" style="9" customWidth="1"/>
    <col min="7163" max="7163" width="18.85546875" style="9" customWidth="1"/>
    <col min="7164" max="7165" width="20.140625" style="9" customWidth="1"/>
    <col min="7166" max="7166" width="11.140625" style="9" customWidth="1"/>
    <col min="7167" max="7167" width="29.140625" style="9" customWidth="1"/>
    <col min="7168" max="7168" width="34.28515625" style="9" customWidth="1"/>
    <col min="7169" max="7170" width="9.85546875" style="9" customWidth="1"/>
    <col min="7171" max="7171" width="17.5703125" style="9" customWidth="1"/>
    <col min="7172" max="7172" width="18.85546875" style="9" customWidth="1"/>
    <col min="7173" max="7173" width="9.85546875" style="9" customWidth="1"/>
    <col min="7174" max="7175" width="6" style="9" customWidth="1"/>
    <col min="7176" max="7176" width="13.7109375" style="9" customWidth="1"/>
    <col min="7177" max="7178" width="15" style="9" customWidth="1"/>
    <col min="7179" max="7179" width="17.5703125" style="9" customWidth="1"/>
    <col min="7180" max="7180" width="9.85546875" style="9" customWidth="1"/>
    <col min="7181" max="7181" width="7.28515625" style="9" customWidth="1"/>
    <col min="7182" max="7182" width="6" style="9" customWidth="1"/>
    <col min="7183" max="7188" width="17.5703125" style="9" customWidth="1"/>
    <col min="7189" max="7331" width="20.140625" style="9" customWidth="1"/>
    <col min="7332" max="7371" width="12.42578125" style="9" customWidth="1"/>
    <col min="7372" max="7372" width="20.140625" style="9" customWidth="1"/>
    <col min="7373" max="7373" width="21.42578125" style="9" customWidth="1"/>
    <col min="7374" max="7374" width="22.7109375" style="9" customWidth="1"/>
    <col min="7375" max="7375" width="13.7109375" style="9" customWidth="1"/>
    <col min="7376" max="7376" width="15" style="9" customWidth="1"/>
    <col min="7377" max="7379" width="17.5703125" style="9" customWidth="1"/>
    <col min="7380" max="7380" width="16.28515625" style="9" customWidth="1"/>
    <col min="7381" max="7381" width="15" style="9" customWidth="1"/>
    <col min="7382" max="7383" width="12.42578125" style="9" customWidth="1"/>
    <col min="7384" max="7385" width="17.5703125" style="9" customWidth="1"/>
    <col min="7386" max="7386" width="7.28515625" style="9" customWidth="1"/>
    <col min="7387" max="7387" width="21.42578125" style="9" customWidth="1"/>
    <col min="7388" max="7388" width="17.5703125" style="9" customWidth="1"/>
    <col min="7389" max="7389" width="20.140625" style="9" customWidth="1"/>
    <col min="7390" max="7390" width="16.28515625" style="9" customWidth="1"/>
    <col min="7391" max="7391" width="17.5703125" style="9" customWidth="1"/>
    <col min="7392" max="7392" width="6" style="9" customWidth="1"/>
    <col min="7393" max="7394" width="18.85546875" style="9" customWidth="1"/>
    <col min="7395" max="7396" width="20.140625" style="9" customWidth="1"/>
    <col min="7397" max="7397" width="6" style="9" customWidth="1"/>
    <col min="7398" max="7398" width="12.42578125" style="9" customWidth="1"/>
    <col min="7399" max="7399" width="18.85546875" style="9" customWidth="1"/>
    <col min="7400" max="7401" width="15" style="9" customWidth="1"/>
    <col min="7402" max="7402" width="7.28515625" style="9" customWidth="1"/>
    <col min="7403" max="7403" width="11.140625" style="9" customWidth="1"/>
    <col min="7404" max="7404" width="13.7109375" style="9" customWidth="1"/>
    <col min="7405" max="7405" width="18.85546875" style="9" customWidth="1"/>
    <col min="7406" max="7406" width="17.5703125" style="9" customWidth="1"/>
    <col min="7407" max="7407" width="25.28515625" style="9" customWidth="1"/>
    <col min="7408" max="7408" width="20.140625" style="9" customWidth="1"/>
    <col min="7409" max="7409" width="15" style="9" customWidth="1"/>
    <col min="7410" max="7410" width="17.5703125" style="9" customWidth="1"/>
    <col min="7411" max="7411" width="16.28515625" style="9" customWidth="1"/>
    <col min="7412" max="7413" width="15" style="9" customWidth="1"/>
    <col min="7414" max="7414" width="17.5703125" style="9" customWidth="1"/>
    <col min="7415" max="7415" width="20.140625" style="9" customWidth="1"/>
    <col min="7416" max="7416" width="16.28515625" style="9" customWidth="1"/>
    <col min="7417" max="7418" width="25.28515625" style="9" customWidth="1"/>
    <col min="7419" max="7419" width="18.85546875" style="9" customWidth="1"/>
    <col min="7420" max="7421" width="20.140625" style="9" customWidth="1"/>
    <col min="7422" max="7422" width="11.140625" style="9" customWidth="1"/>
    <col min="7423" max="7423" width="29.140625" style="9" customWidth="1"/>
    <col min="7424" max="7424" width="34.28515625" style="9" customWidth="1"/>
    <col min="7425" max="7426" width="9.85546875" style="9" customWidth="1"/>
    <col min="7427" max="7427" width="17.5703125" style="9" customWidth="1"/>
    <col min="7428" max="7428" width="18.85546875" style="9" customWidth="1"/>
    <col min="7429" max="7429" width="9.85546875" style="9" customWidth="1"/>
    <col min="7430" max="7431" width="6" style="9" customWidth="1"/>
    <col min="7432" max="7432" width="13.7109375" style="9" customWidth="1"/>
    <col min="7433" max="7434" width="15" style="9" customWidth="1"/>
    <col min="7435" max="7435" width="17.5703125" style="9" customWidth="1"/>
    <col min="7436" max="7436" width="9.85546875" style="9" customWidth="1"/>
    <col min="7437" max="7437" width="7.28515625" style="9" customWidth="1"/>
    <col min="7438" max="7438" width="6" style="9" customWidth="1"/>
    <col min="7439" max="7444" width="17.5703125" style="9" customWidth="1"/>
    <col min="7445" max="7587" width="20.140625" style="9" customWidth="1"/>
    <col min="7588" max="7627" width="12.42578125" style="9" customWidth="1"/>
    <col min="7628" max="7628" width="20.140625" style="9" customWidth="1"/>
    <col min="7629" max="7629" width="21.42578125" style="9" customWidth="1"/>
    <col min="7630" max="7630" width="22.7109375" style="9" customWidth="1"/>
    <col min="7631" max="7631" width="13.7109375" style="9" customWidth="1"/>
    <col min="7632" max="7632" width="15" style="9" customWidth="1"/>
    <col min="7633" max="7635" width="17.5703125" style="9" customWidth="1"/>
    <col min="7636" max="7636" width="16.28515625" style="9" customWidth="1"/>
    <col min="7637" max="7637" width="15" style="9" customWidth="1"/>
    <col min="7638" max="7639" width="12.42578125" style="9" customWidth="1"/>
    <col min="7640" max="7641" width="17.5703125" style="9" customWidth="1"/>
    <col min="7642" max="7642" width="7.28515625" style="9" customWidth="1"/>
    <col min="7643" max="7643" width="21.42578125" style="9" customWidth="1"/>
    <col min="7644" max="7644" width="17.5703125" style="9" customWidth="1"/>
    <col min="7645" max="7645" width="20.140625" style="9" customWidth="1"/>
    <col min="7646" max="7646" width="16.28515625" style="9" customWidth="1"/>
    <col min="7647" max="7647" width="17.5703125" style="9" customWidth="1"/>
    <col min="7648" max="7648" width="6" style="9" customWidth="1"/>
    <col min="7649" max="7650" width="18.85546875" style="9" customWidth="1"/>
    <col min="7651" max="7652" width="20.140625" style="9" customWidth="1"/>
    <col min="7653" max="7653" width="6" style="9" customWidth="1"/>
    <col min="7654" max="7654" width="12.42578125" style="9" customWidth="1"/>
    <col min="7655" max="7655" width="18.85546875" style="9" customWidth="1"/>
    <col min="7656" max="7657" width="15" style="9" customWidth="1"/>
    <col min="7658" max="7658" width="7.28515625" style="9" customWidth="1"/>
    <col min="7659" max="7659" width="11.140625" style="9" customWidth="1"/>
    <col min="7660" max="7660" width="13.7109375" style="9" customWidth="1"/>
    <col min="7661" max="7661" width="18.85546875" style="9" customWidth="1"/>
    <col min="7662" max="7662" width="17.5703125" style="9" customWidth="1"/>
    <col min="7663" max="7663" width="25.28515625" style="9" customWidth="1"/>
    <col min="7664" max="7664" width="20.140625" style="9" customWidth="1"/>
    <col min="7665" max="7665" width="15" style="9" customWidth="1"/>
    <col min="7666" max="7666" width="17.5703125" style="9" customWidth="1"/>
    <col min="7667" max="7667" width="16.28515625" style="9" customWidth="1"/>
    <col min="7668" max="7669" width="15" style="9" customWidth="1"/>
    <col min="7670" max="7670" width="17.5703125" style="9" customWidth="1"/>
    <col min="7671" max="7671" width="20.140625" style="9" customWidth="1"/>
    <col min="7672" max="7672" width="16.28515625" style="9" customWidth="1"/>
    <col min="7673" max="7674" width="25.28515625" style="9" customWidth="1"/>
    <col min="7675" max="7675" width="18.85546875" style="9" customWidth="1"/>
    <col min="7676" max="7677" width="20.140625" style="9" customWidth="1"/>
    <col min="7678" max="7678" width="11.140625" style="9" customWidth="1"/>
    <col min="7679" max="7679" width="29.140625" style="9" customWidth="1"/>
    <col min="7680" max="7680" width="34.28515625" style="9" customWidth="1"/>
    <col min="7681" max="7682" width="9.85546875" style="9" customWidth="1"/>
    <col min="7683" max="7683" width="17.5703125" style="9" customWidth="1"/>
    <col min="7684" max="7684" width="18.85546875" style="9" customWidth="1"/>
    <col min="7685" max="7685" width="9.85546875" style="9" customWidth="1"/>
    <col min="7686" max="7687" width="6" style="9" customWidth="1"/>
    <col min="7688" max="7688" width="13.7109375" style="9" customWidth="1"/>
    <col min="7689" max="7690" width="15" style="9" customWidth="1"/>
    <col min="7691" max="7691" width="17.5703125" style="9" customWidth="1"/>
    <col min="7692" max="7692" width="9.85546875" style="9" customWidth="1"/>
    <col min="7693" max="7693" width="7.28515625" style="9" customWidth="1"/>
    <col min="7694" max="7694" width="6" style="9" customWidth="1"/>
    <col min="7695" max="7700" width="17.5703125" style="9" customWidth="1"/>
    <col min="7701" max="7843" width="20.140625" style="9" customWidth="1"/>
    <col min="7844" max="7883" width="12.42578125" style="9" customWidth="1"/>
    <col min="7884" max="7884" width="20.140625" style="9" customWidth="1"/>
    <col min="7885" max="7885" width="21.42578125" style="9" customWidth="1"/>
    <col min="7886" max="7886" width="22.7109375" style="9" customWidth="1"/>
    <col min="7887" max="7887" width="13.7109375" style="9" customWidth="1"/>
    <col min="7888" max="7888" width="15" style="9" customWidth="1"/>
    <col min="7889" max="7891" width="17.5703125" style="9" customWidth="1"/>
    <col min="7892" max="7892" width="16.28515625" style="9" customWidth="1"/>
    <col min="7893" max="7893" width="15" style="9" customWidth="1"/>
    <col min="7894" max="7895" width="12.42578125" style="9" customWidth="1"/>
    <col min="7896" max="7897" width="17.5703125" style="9" customWidth="1"/>
    <col min="7898" max="7898" width="7.28515625" style="9" customWidth="1"/>
    <col min="7899" max="7899" width="21.42578125" style="9" customWidth="1"/>
    <col min="7900" max="7900" width="17.5703125" style="9" customWidth="1"/>
    <col min="7901" max="7901" width="20.140625" style="9" customWidth="1"/>
    <col min="7902" max="7902" width="16.28515625" style="9" customWidth="1"/>
    <col min="7903" max="7903" width="17.5703125" style="9" customWidth="1"/>
    <col min="7904" max="7904" width="6" style="9" customWidth="1"/>
    <col min="7905" max="7906" width="18.85546875" style="9" customWidth="1"/>
    <col min="7907" max="7908" width="20.140625" style="9" customWidth="1"/>
    <col min="7909" max="7909" width="6" style="9" customWidth="1"/>
    <col min="7910" max="7910" width="12.42578125" style="9" customWidth="1"/>
    <col min="7911" max="7911" width="18.85546875" style="9" customWidth="1"/>
    <col min="7912" max="7913" width="15" style="9" customWidth="1"/>
    <col min="7914" max="7914" width="7.28515625" style="9" customWidth="1"/>
    <col min="7915" max="7915" width="11.140625" style="9" customWidth="1"/>
    <col min="7916" max="7916" width="13.7109375" style="9" customWidth="1"/>
    <col min="7917" max="7917" width="18.85546875" style="9" customWidth="1"/>
    <col min="7918" max="7918" width="17.5703125" style="9" customWidth="1"/>
    <col min="7919" max="7919" width="25.28515625" style="9" customWidth="1"/>
    <col min="7920" max="7920" width="20.140625" style="9" customWidth="1"/>
    <col min="7921" max="7921" width="15" style="9" customWidth="1"/>
    <col min="7922" max="7922" width="17.5703125" style="9" customWidth="1"/>
    <col min="7923" max="7923" width="16.28515625" style="9" customWidth="1"/>
    <col min="7924" max="7925" width="15" style="9" customWidth="1"/>
    <col min="7926" max="7926" width="17.5703125" style="9" customWidth="1"/>
    <col min="7927" max="7927" width="20.140625" style="9" customWidth="1"/>
    <col min="7928" max="7928" width="16.28515625" style="9" customWidth="1"/>
    <col min="7929" max="7930" width="25.28515625" style="9" customWidth="1"/>
    <col min="7931" max="7931" width="18.85546875" style="9" customWidth="1"/>
    <col min="7932" max="7933" width="20.140625" style="9" customWidth="1"/>
    <col min="7934" max="7934" width="11.140625" style="9" customWidth="1"/>
    <col min="7935" max="7935" width="29.140625" style="9" customWidth="1"/>
    <col min="7936" max="7936" width="34.28515625" style="9" customWidth="1"/>
    <col min="7937" max="7938" width="9.85546875" style="9" customWidth="1"/>
    <col min="7939" max="7939" width="17.5703125" style="9" customWidth="1"/>
    <col min="7940" max="7940" width="18.85546875" style="9" customWidth="1"/>
    <col min="7941" max="7941" width="9.85546875" style="9" customWidth="1"/>
    <col min="7942" max="7943" width="6" style="9" customWidth="1"/>
    <col min="7944" max="7944" width="13.7109375" style="9" customWidth="1"/>
    <col min="7945" max="7946" width="15" style="9" customWidth="1"/>
    <col min="7947" max="7947" width="17.5703125" style="9" customWidth="1"/>
    <col min="7948" max="7948" width="9.85546875" style="9" customWidth="1"/>
    <col min="7949" max="7949" width="7.28515625" style="9" customWidth="1"/>
    <col min="7950" max="7950" width="6" style="9" customWidth="1"/>
    <col min="7951" max="7956" width="17.5703125" style="9" customWidth="1"/>
    <col min="7957" max="8099" width="20.140625" style="9" customWidth="1"/>
    <col min="8100" max="8139" width="12.42578125" style="9" customWidth="1"/>
    <col min="8140" max="8140" width="20.140625" style="9" customWidth="1"/>
    <col min="8141" max="8141" width="21.42578125" style="9" customWidth="1"/>
    <col min="8142" max="8142" width="22.7109375" style="9" customWidth="1"/>
    <col min="8143" max="8143" width="13.7109375" style="9" customWidth="1"/>
    <col min="8144" max="8144" width="15" style="9" customWidth="1"/>
    <col min="8145" max="8147" width="17.5703125" style="9" customWidth="1"/>
    <col min="8148" max="8148" width="16.28515625" style="9" customWidth="1"/>
    <col min="8149" max="8149" width="15" style="9" customWidth="1"/>
    <col min="8150" max="8151" width="12.42578125" style="9" customWidth="1"/>
    <col min="8152" max="8153" width="17.5703125" style="9" customWidth="1"/>
    <col min="8154" max="8154" width="7.28515625" style="9" customWidth="1"/>
    <col min="8155" max="8155" width="21.42578125" style="9" customWidth="1"/>
    <col min="8156" max="8156" width="17.5703125" style="9" customWidth="1"/>
    <col min="8157" max="8157" width="20.140625" style="9" customWidth="1"/>
    <col min="8158" max="8158" width="16.28515625" style="9" customWidth="1"/>
    <col min="8159" max="8159" width="17.5703125" style="9" customWidth="1"/>
    <col min="8160" max="8160" width="6" style="9" customWidth="1"/>
    <col min="8161" max="8162" width="18.85546875" style="9" customWidth="1"/>
    <col min="8163" max="8164" width="20.140625" style="9" customWidth="1"/>
    <col min="8165" max="8165" width="6" style="9" customWidth="1"/>
    <col min="8166" max="8166" width="12.42578125" style="9" customWidth="1"/>
    <col min="8167" max="8167" width="18.85546875" style="9" customWidth="1"/>
    <col min="8168" max="8169" width="15" style="9" customWidth="1"/>
    <col min="8170" max="8170" width="7.28515625" style="9" customWidth="1"/>
    <col min="8171" max="8171" width="11.140625" style="9" customWidth="1"/>
    <col min="8172" max="8172" width="13.7109375" style="9" customWidth="1"/>
    <col min="8173" max="8173" width="18.85546875" style="9" customWidth="1"/>
    <col min="8174" max="8174" width="17.5703125" style="9" customWidth="1"/>
    <col min="8175" max="8175" width="25.28515625" style="9" customWidth="1"/>
    <col min="8176" max="8176" width="20.140625" style="9" customWidth="1"/>
    <col min="8177" max="8177" width="15" style="9" customWidth="1"/>
    <col min="8178" max="8178" width="17.5703125" style="9" customWidth="1"/>
    <col min="8179" max="8179" width="16.28515625" style="9" customWidth="1"/>
    <col min="8180" max="8181" width="15" style="9" customWidth="1"/>
    <col min="8182" max="8182" width="17.5703125" style="9" customWidth="1"/>
    <col min="8183" max="8183" width="20.140625" style="9" customWidth="1"/>
    <col min="8184" max="8184" width="16.28515625" style="9" customWidth="1"/>
    <col min="8185" max="8186" width="25.28515625" style="9" customWidth="1"/>
    <col min="8187" max="8187" width="18.85546875" style="9" customWidth="1"/>
    <col min="8188" max="8189" width="20.140625" style="9" customWidth="1"/>
    <col min="8190" max="8190" width="11.140625" style="9" customWidth="1"/>
    <col min="8191" max="8191" width="29.140625" style="9" customWidth="1"/>
    <col min="8192" max="8192" width="34.28515625" style="9" customWidth="1"/>
    <col min="8193" max="8194" width="9.85546875" style="9" customWidth="1"/>
    <col min="8195" max="8195" width="17.5703125" style="9" customWidth="1"/>
    <col min="8196" max="8196" width="18.85546875" style="9" customWidth="1"/>
    <col min="8197" max="8197" width="9.85546875" style="9" customWidth="1"/>
    <col min="8198" max="8199" width="6" style="9" customWidth="1"/>
    <col min="8200" max="8200" width="13.7109375" style="9" customWidth="1"/>
    <col min="8201" max="8202" width="15" style="9" customWidth="1"/>
    <col min="8203" max="8203" width="17.5703125" style="9" customWidth="1"/>
    <col min="8204" max="8204" width="9.85546875" style="9" customWidth="1"/>
    <col min="8205" max="8205" width="7.28515625" style="9" customWidth="1"/>
    <col min="8206" max="8206" width="6" style="9" customWidth="1"/>
    <col min="8207" max="8212" width="17.5703125" style="9" customWidth="1"/>
    <col min="8213" max="8355" width="20.140625" style="9" customWidth="1"/>
    <col min="8356" max="8395" width="12.42578125" style="9" customWidth="1"/>
    <col min="8396" max="8396" width="20.140625" style="9" customWidth="1"/>
    <col min="8397" max="8397" width="21.42578125" style="9" customWidth="1"/>
    <col min="8398" max="8398" width="22.7109375" style="9" customWidth="1"/>
    <col min="8399" max="8399" width="13.7109375" style="9" customWidth="1"/>
    <col min="8400" max="8400" width="15" style="9" customWidth="1"/>
    <col min="8401" max="8403" width="17.5703125" style="9" customWidth="1"/>
    <col min="8404" max="8404" width="16.28515625" style="9" customWidth="1"/>
    <col min="8405" max="8405" width="15" style="9" customWidth="1"/>
    <col min="8406" max="8407" width="12.42578125" style="9" customWidth="1"/>
    <col min="8408" max="8409" width="17.5703125" style="9" customWidth="1"/>
    <col min="8410" max="8410" width="7.28515625" style="9" customWidth="1"/>
    <col min="8411" max="8411" width="21.42578125" style="9" customWidth="1"/>
    <col min="8412" max="8412" width="17.5703125" style="9" customWidth="1"/>
    <col min="8413" max="8413" width="20.140625" style="9" customWidth="1"/>
    <col min="8414" max="8414" width="16.28515625" style="9" customWidth="1"/>
    <col min="8415" max="8415" width="17.5703125" style="9" customWidth="1"/>
    <col min="8416" max="8416" width="6" style="9" customWidth="1"/>
    <col min="8417" max="8418" width="18.85546875" style="9" customWidth="1"/>
    <col min="8419" max="8420" width="20.140625" style="9" customWidth="1"/>
    <col min="8421" max="8421" width="6" style="9" customWidth="1"/>
    <col min="8422" max="8422" width="12.42578125" style="9" customWidth="1"/>
    <col min="8423" max="8423" width="18.85546875" style="9" customWidth="1"/>
    <col min="8424" max="8425" width="15" style="9" customWidth="1"/>
    <col min="8426" max="8426" width="7.28515625" style="9" customWidth="1"/>
    <col min="8427" max="8427" width="11.140625" style="9" customWidth="1"/>
    <col min="8428" max="8428" width="13.7109375" style="9" customWidth="1"/>
    <col min="8429" max="8429" width="18.85546875" style="9" customWidth="1"/>
    <col min="8430" max="8430" width="17.5703125" style="9" customWidth="1"/>
    <col min="8431" max="8431" width="25.28515625" style="9" customWidth="1"/>
    <col min="8432" max="8432" width="20.140625" style="9" customWidth="1"/>
    <col min="8433" max="8433" width="15" style="9" customWidth="1"/>
    <col min="8434" max="8434" width="17.5703125" style="9" customWidth="1"/>
    <col min="8435" max="8435" width="16.28515625" style="9" customWidth="1"/>
    <col min="8436" max="8437" width="15" style="9" customWidth="1"/>
    <col min="8438" max="8438" width="17.5703125" style="9" customWidth="1"/>
    <col min="8439" max="8439" width="20.140625" style="9" customWidth="1"/>
    <col min="8440" max="8440" width="16.28515625" style="9" customWidth="1"/>
    <col min="8441" max="8442" width="25.28515625" style="9" customWidth="1"/>
    <col min="8443" max="8443" width="18.85546875" style="9" customWidth="1"/>
    <col min="8444" max="8445" width="20.140625" style="9" customWidth="1"/>
    <col min="8446" max="8446" width="11.140625" style="9" customWidth="1"/>
    <col min="8447" max="8447" width="29.140625" style="9" customWidth="1"/>
    <col min="8448" max="8448" width="34.28515625" style="9" customWidth="1"/>
    <col min="8449" max="8450" width="9.85546875" style="9" customWidth="1"/>
    <col min="8451" max="8451" width="17.5703125" style="9" customWidth="1"/>
    <col min="8452" max="8452" width="18.85546875" style="9" customWidth="1"/>
    <col min="8453" max="8453" width="9.85546875" style="9" customWidth="1"/>
    <col min="8454" max="8455" width="6" style="9" customWidth="1"/>
    <col min="8456" max="8456" width="13.7109375" style="9" customWidth="1"/>
    <col min="8457" max="8458" width="15" style="9" customWidth="1"/>
    <col min="8459" max="8459" width="17.5703125" style="9" customWidth="1"/>
    <col min="8460" max="8460" width="9.85546875" style="9" customWidth="1"/>
    <col min="8461" max="8461" width="7.28515625" style="9" customWidth="1"/>
    <col min="8462" max="8462" width="6" style="9" customWidth="1"/>
    <col min="8463" max="8468" width="17.5703125" style="9" customWidth="1"/>
    <col min="8469" max="8611" width="20.140625" style="9" customWidth="1"/>
    <col min="8612" max="8651" width="12.42578125" style="9" customWidth="1"/>
    <col min="8652" max="8652" width="20.140625" style="9" customWidth="1"/>
    <col min="8653" max="8653" width="21.42578125" style="9" customWidth="1"/>
    <col min="8654" max="8654" width="22.7109375" style="9" customWidth="1"/>
    <col min="8655" max="8655" width="13.7109375" style="9" customWidth="1"/>
    <col min="8656" max="8656" width="15" style="9" customWidth="1"/>
    <col min="8657" max="8659" width="17.5703125" style="9" customWidth="1"/>
    <col min="8660" max="8660" width="16.28515625" style="9" customWidth="1"/>
    <col min="8661" max="8661" width="15" style="9" customWidth="1"/>
    <col min="8662" max="8663" width="12.42578125" style="9" customWidth="1"/>
    <col min="8664" max="8665" width="17.5703125" style="9" customWidth="1"/>
    <col min="8666" max="8666" width="7.28515625" style="9" customWidth="1"/>
    <col min="8667" max="8667" width="21.42578125" style="9" customWidth="1"/>
    <col min="8668" max="8668" width="17.5703125" style="9" customWidth="1"/>
    <col min="8669" max="8669" width="20.140625" style="9" customWidth="1"/>
    <col min="8670" max="8670" width="16.28515625" style="9" customWidth="1"/>
    <col min="8671" max="8671" width="17.5703125" style="9" customWidth="1"/>
    <col min="8672" max="8672" width="6" style="9" customWidth="1"/>
    <col min="8673" max="8674" width="18.85546875" style="9" customWidth="1"/>
    <col min="8675" max="8676" width="20.140625" style="9" customWidth="1"/>
    <col min="8677" max="8677" width="6" style="9" customWidth="1"/>
    <col min="8678" max="8678" width="12.42578125" style="9" customWidth="1"/>
    <col min="8679" max="8679" width="18.85546875" style="9" customWidth="1"/>
    <col min="8680" max="8681" width="15" style="9" customWidth="1"/>
    <col min="8682" max="8682" width="7.28515625" style="9" customWidth="1"/>
    <col min="8683" max="8683" width="11.140625" style="9" customWidth="1"/>
    <col min="8684" max="8684" width="13.7109375" style="9" customWidth="1"/>
    <col min="8685" max="8685" width="18.85546875" style="9" customWidth="1"/>
    <col min="8686" max="8686" width="17.5703125" style="9" customWidth="1"/>
    <col min="8687" max="8687" width="25.28515625" style="9" customWidth="1"/>
    <col min="8688" max="8688" width="20.140625" style="9" customWidth="1"/>
    <col min="8689" max="8689" width="15" style="9" customWidth="1"/>
    <col min="8690" max="8690" width="17.5703125" style="9" customWidth="1"/>
    <col min="8691" max="8691" width="16.28515625" style="9" customWidth="1"/>
    <col min="8692" max="8693" width="15" style="9" customWidth="1"/>
    <col min="8694" max="8694" width="17.5703125" style="9" customWidth="1"/>
    <col min="8695" max="8695" width="20.140625" style="9" customWidth="1"/>
    <col min="8696" max="8696" width="16.28515625" style="9" customWidth="1"/>
    <col min="8697" max="8698" width="25.28515625" style="9" customWidth="1"/>
    <col min="8699" max="8699" width="18.85546875" style="9" customWidth="1"/>
    <col min="8700" max="8701" width="20.140625" style="9" customWidth="1"/>
    <col min="8702" max="8702" width="11.140625" style="9" customWidth="1"/>
    <col min="8703" max="8703" width="29.140625" style="9" customWidth="1"/>
    <col min="8704" max="8704" width="34.28515625" style="9" customWidth="1"/>
    <col min="8705" max="8706" width="9.85546875" style="9" customWidth="1"/>
    <col min="8707" max="8707" width="17.5703125" style="9" customWidth="1"/>
    <col min="8708" max="8708" width="18.85546875" style="9" customWidth="1"/>
    <col min="8709" max="8709" width="9.85546875" style="9" customWidth="1"/>
    <col min="8710" max="8711" width="6" style="9" customWidth="1"/>
    <col min="8712" max="8712" width="13.7109375" style="9" customWidth="1"/>
    <col min="8713" max="8714" width="15" style="9" customWidth="1"/>
    <col min="8715" max="8715" width="17.5703125" style="9" customWidth="1"/>
    <col min="8716" max="8716" width="9.85546875" style="9" customWidth="1"/>
    <col min="8717" max="8717" width="7.28515625" style="9" customWidth="1"/>
    <col min="8718" max="8718" width="6" style="9" customWidth="1"/>
    <col min="8719" max="8724" width="17.5703125" style="9" customWidth="1"/>
    <col min="8725" max="8867" width="20.140625" style="9" customWidth="1"/>
    <col min="8868" max="8907" width="12.42578125" style="9" customWidth="1"/>
    <col min="8908" max="8908" width="20.140625" style="9" customWidth="1"/>
    <col min="8909" max="8909" width="21.42578125" style="9" customWidth="1"/>
    <col min="8910" max="8910" width="22.7109375" style="9" customWidth="1"/>
    <col min="8911" max="8911" width="13.7109375" style="9" customWidth="1"/>
    <col min="8912" max="8912" width="15" style="9" customWidth="1"/>
    <col min="8913" max="8915" width="17.5703125" style="9" customWidth="1"/>
    <col min="8916" max="8916" width="16.28515625" style="9" customWidth="1"/>
    <col min="8917" max="8917" width="15" style="9" customWidth="1"/>
    <col min="8918" max="8919" width="12.42578125" style="9" customWidth="1"/>
    <col min="8920" max="8921" width="17.5703125" style="9" customWidth="1"/>
    <col min="8922" max="8922" width="7.28515625" style="9" customWidth="1"/>
    <col min="8923" max="8923" width="21.42578125" style="9" customWidth="1"/>
    <col min="8924" max="8924" width="17.5703125" style="9" customWidth="1"/>
    <col min="8925" max="8925" width="20.140625" style="9" customWidth="1"/>
    <col min="8926" max="8926" width="16.28515625" style="9" customWidth="1"/>
    <col min="8927" max="8927" width="17.5703125" style="9" customWidth="1"/>
    <col min="8928" max="8928" width="6" style="9" customWidth="1"/>
    <col min="8929" max="8930" width="18.85546875" style="9" customWidth="1"/>
    <col min="8931" max="8932" width="20.140625" style="9" customWidth="1"/>
    <col min="8933" max="8933" width="6" style="9" customWidth="1"/>
    <col min="8934" max="8934" width="12.42578125" style="9" customWidth="1"/>
    <col min="8935" max="8935" width="18.85546875" style="9" customWidth="1"/>
    <col min="8936" max="8937" width="15" style="9" customWidth="1"/>
    <col min="8938" max="8938" width="7.28515625" style="9" customWidth="1"/>
    <col min="8939" max="8939" width="11.140625" style="9" customWidth="1"/>
    <col min="8940" max="8940" width="13.7109375" style="9" customWidth="1"/>
    <col min="8941" max="8941" width="18.85546875" style="9" customWidth="1"/>
    <col min="8942" max="8942" width="17.5703125" style="9" customWidth="1"/>
    <col min="8943" max="8943" width="25.28515625" style="9" customWidth="1"/>
    <col min="8944" max="8944" width="20.140625" style="9" customWidth="1"/>
    <col min="8945" max="8945" width="15" style="9" customWidth="1"/>
    <col min="8946" max="8946" width="17.5703125" style="9" customWidth="1"/>
    <col min="8947" max="8947" width="16.28515625" style="9" customWidth="1"/>
    <col min="8948" max="8949" width="15" style="9" customWidth="1"/>
    <col min="8950" max="8950" width="17.5703125" style="9" customWidth="1"/>
    <col min="8951" max="8951" width="20.140625" style="9" customWidth="1"/>
    <col min="8952" max="8952" width="16.28515625" style="9" customWidth="1"/>
    <col min="8953" max="8954" width="25.28515625" style="9" customWidth="1"/>
    <col min="8955" max="8955" width="18.85546875" style="9" customWidth="1"/>
    <col min="8956" max="8957" width="20.140625" style="9" customWidth="1"/>
    <col min="8958" max="8958" width="11.140625" style="9" customWidth="1"/>
    <col min="8959" max="8959" width="29.140625" style="9" customWidth="1"/>
    <col min="8960" max="8960" width="34.28515625" style="9" customWidth="1"/>
    <col min="8961" max="8962" width="9.85546875" style="9" customWidth="1"/>
    <col min="8963" max="8963" width="17.5703125" style="9" customWidth="1"/>
    <col min="8964" max="8964" width="18.85546875" style="9" customWidth="1"/>
    <col min="8965" max="8965" width="9.85546875" style="9" customWidth="1"/>
    <col min="8966" max="8967" width="6" style="9" customWidth="1"/>
    <col min="8968" max="8968" width="13.7109375" style="9" customWidth="1"/>
    <col min="8969" max="8970" width="15" style="9" customWidth="1"/>
    <col min="8971" max="8971" width="17.5703125" style="9" customWidth="1"/>
    <col min="8972" max="8972" width="9.85546875" style="9" customWidth="1"/>
    <col min="8973" max="8973" width="7.28515625" style="9" customWidth="1"/>
    <col min="8974" max="8974" width="6" style="9" customWidth="1"/>
    <col min="8975" max="8980" width="17.5703125" style="9" customWidth="1"/>
    <col min="8981" max="9123" width="20.140625" style="9" customWidth="1"/>
    <col min="9124" max="9163" width="12.42578125" style="9" customWidth="1"/>
    <col min="9164" max="9164" width="20.140625" style="9" customWidth="1"/>
    <col min="9165" max="9165" width="21.42578125" style="9" customWidth="1"/>
    <col min="9166" max="9166" width="22.7109375" style="9" customWidth="1"/>
    <col min="9167" max="9167" width="13.7109375" style="9" customWidth="1"/>
    <col min="9168" max="9168" width="15" style="9" customWidth="1"/>
    <col min="9169" max="9171" width="17.5703125" style="9" customWidth="1"/>
    <col min="9172" max="9172" width="16.28515625" style="9" customWidth="1"/>
    <col min="9173" max="9173" width="15" style="9" customWidth="1"/>
    <col min="9174" max="9175" width="12.42578125" style="9" customWidth="1"/>
    <col min="9176" max="9177" width="17.5703125" style="9" customWidth="1"/>
    <col min="9178" max="9178" width="7.28515625" style="9" customWidth="1"/>
    <col min="9179" max="9179" width="21.42578125" style="9" customWidth="1"/>
    <col min="9180" max="9180" width="17.5703125" style="9" customWidth="1"/>
    <col min="9181" max="9181" width="20.140625" style="9" customWidth="1"/>
    <col min="9182" max="9182" width="16.28515625" style="9" customWidth="1"/>
    <col min="9183" max="9183" width="17.5703125" style="9" customWidth="1"/>
    <col min="9184" max="9184" width="6" style="9" customWidth="1"/>
    <col min="9185" max="9186" width="18.85546875" style="9" customWidth="1"/>
    <col min="9187" max="9188" width="20.140625" style="9" customWidth="1"/>
    <col min="9189" max="9189" width="6" style="9" customWidth="1"/>
    <col min="9190" max="9190" width="12.42578125" style="9" customWidth="1"/>
    <col min="9191" max="9191" width="18.85546875" style="9" customWidth="1"/>
    <col min="9192" max="9193" width="15" style="9" customWidth="1"/>
    <col min="9194" max="9194" width="7.28515625" style="9" customWidth="1"/>
    <col min="9195" max="9195" width="11.140625" style="9" customWidth="1"/>
    <col min="9196" max="9196" width="13.7109375" style="9" customWidth="1"/>
    <col min="9197" max="9197" width="18.85546875" style="9" customWidth="1"/>
    <col min="9198" max="9198" width="17.5703125" style="9" customWidth="1"/>
    <col min="9199" max="9199" width="25.28515625" style="9" customWidth="1"/>
    <col min="9200" max="9200" width="20.140625" style="9" customWidth="1"/>
    <col min="9201" max="9201" width="15" style="9" customWidth="1"/>
    <col min="9202" max="9202" width="17.5703125" style="9" customWidth="1"/>
    <col min="9203" max="9203" width="16.28515625" style="9" customWidth="1"/>
    <col min="9204" max="9205" width="15" style="9" customWidth="1"/>
    <col min="9206" max="9206" width="17.5703125" style="9" customWidth="1"/>
    <col min="9207" max="9207" width="20.140625" style="9" customWidth="1"/>
    <col min="9208" max="9208" width="16.28515625" style="9" customWidth="1"/>
    <col min="9209" max="9210" width="25.28515625" style="9" customWidth="1"/>
    <col min="9211" max="9211" width="18.85546875" style="9" customWidth="1"/>
    <col min="9212" max="9213" width="20.140625" style="9" customWidth="1"/>
    <col min="9214" max="9214" width="11.140625" style="9" customWidth="1"/>
    <col min="9215" max="9215" width="29.140625" style="9" customWidth="1"/>
    <col min="9216" max="9216" width="34.28515625" style="9" customWidth="1"/>
    <col min="9217" max="9218" width="9.85546875" style="9" customWidth="1"/>
    <col min="9219" max="9219" width="17.5703125" style="9" customWidth="1"/>
    <col min="9220" max="9220" width="18.85546875" style="9" customWidth="1"/>
    <col min="9221" max="9221" width="9.85546875" style="9" customWidth="1"/>
    <col min="9222" max="9223" width="6" style="9" customWidth="1"/>
    <col min="9224" max="9224" width="13.7109375" style="9" customWidth="1"/>
    <col min="9225" max="9226" width="15" style="9" customWidth="1"/>
    <col min="9227" max="9227" width="17.5703125" style="9" customWidth="1"/>
    <col min="9228" max="9228" width="9.85546875" style="9" customWidth="1"/>
    <col min="9229" max="9229" width="7.28515625" style="9" customWidth="1"/>
    <col min="9230" max="9230" width="6" style="9" customWidth="1"/>
    <col min="9231" max="9236" width="17.5703125" style="9" customWidth="1"/>
    <col min="9237" max="9379" width="20.140625" style="9" customWidth="1"/>
    <col min="9380" max="9419" width="12.42578125" style="9" customWidth="1"/>
    <col min="9420" max="9420" width="20.140625" style="9" customWidth="1"/>
    <col min="9421" max="9421" width="21.42578125" style="9" customWidth="1"/>
    <col min="9422" max="9422" width="22.7109375" style="9" customWidth="1"/>
    <col min="9423" max="9423" width="13.7109375" style="9" customWidth="1"/>
    <col min="9424" max="9424" width="15" style="9" customWidth="1"/>
    <col min="9425" max="9427" width="17.5703125" style="9" customWidth="1"/>
    <col min="9428" max="9428" width="16.28515625" style="9" customWidth="1"/>
    <col min="9429" max="9429" width="15" style="9" customWidth="1"/>
    <col min="9430" max="9431" width="12.42578125" style="9" customWidth="1"/>
    <col min="9432" max="9433" width="17.5703125" style="9" customWidth="1"/>
    <col min="9434" max="9434" width="7.28515625" style="9" customWidth="1"/>
    <col min="9435" max="9435" width="21.42578125" style="9" customWidth="1"/>
    <col min="9436" max="9436" width="17.5703125" style="9" customWidth="1"/>
    <col min="9437" max="9437" width="20.140625" style="9" customWidth="1"/>
    <col min="9438" max="9438" width="16.28515625" style="9" customWidth="1"/>
    <col min="9439" max="9439" width="17.5703125" style="9" customWidth="1"/>
    <col min="9440" max="9440" width="6" style="9" customWidth="1"/>
    <col min="9441" max="9442" width="18.85546875" style="9" customWidth="1"/>
    <col min="9443" max="9444" width="20.140625" style="9" customWidth="1"/>
    <col min="9445" max="9445" width="6" style="9" customWidth="1"/>
    <col min="9446" max="9446" width="12.42578125" style="9" customWidth="1"/>
    <col min="9447" max="9447" width="18.85546875" style="9" customWidth="1"/>
    <col min="9448" max="9449" width="15" style="9" customWidth="1"/>
    <col min="9450" max="9450" width="7.28515625" style="9" customWidth="1"/>
    <col min="9451" max="9451" width="11.140625" style="9" customWidth="1"/>
    <col min="9452" max="9452" width="13.7109375" style="9" customWidth="1"/>
    <col min="9453" max="9453" width="18.85546875" style="9" customWidth="1"/>
    <col min="9454" max="9454" width="17.5703125" style="9" customWidth="1"/>
    <col min="9455" max="9455" width="25.28515625" style="9" customWidth="1"/>
    <col min="9456" max="9456" width="20.140625" style="9" customWidth="1"/>
    <col min="9457" max="9457" width="15" style="9" customWidth="1"/>
    <col min="9458" max="9458" width="17.5703125" style="9" customWidth="1"/>
    <col min="9459" max="9459" width="16.28515625" style="9" customWidth="1"/>
    <col min="9460" max="9461" width="15" style="9" customWidth="1"/>
    <col min="9462" max="9462" width="17.5703125" style="9" customWidth="1"/>
    <col min="9463" max="9463" width="20.140625" style="9" customWidth="1"/>
    <col min="9464" max="9464" width="16.28515625" style="9" customWidth="1"/>
    <col min="9465" max="9466" width="25.28515625" style="9" customWidth="1"/>
    <col min="9467" max="9467" width="18.85546875" style="9" customWidth="1"/>
    <col min="9468" max="9469" width="20.140625" style="9" customWidth="1"/>
    <col min="9470" max="9470" width="11.140625" style="9" customWidth="1"/>
    <col min="9471" max="9471" width="29.140625" style="9" customWidth="1"/>
    <col min="9472" max="9472" width="34.28515625" style="9" customWidth="1"/>
    <col min="9473" max="9474" width="9.85546875" style="9" customWidth="1"/>
    <col min="9475" max="9475" width="17.5703125" style="9" customWidth="1"/>
    <col min="9476" max="9476" width="18.85546875" style="9" customWidth="1"/>
    <col min="9477" max="9477" width="9.85546875" style="9" customWidth="1"/>
    <col min="9478" max="9479" width="6" style="9" customWidth="1"/>
    <col min="9480" max="9480" width="13.7109375" style="9" customWidth="1"/>
    <col min="9481" max="9482" width="15" style="9" customWidth="1"/>
    <col min="9483" max="9483" width="17.5703125" style="9" customWidth="1"/>
    <col min="9484" max="9484" width="9.85546875" style="9" customWidth="1"/>
    <col min="9485" max="9485" width="7.28515625" style="9" customWidth="1"/>
    <col min="9486" max="9486" width="6" style="9" customWidth="1"/>
    <col min="9487" max="9492" width="17.5703125" style="9" customWidth="1"/>
    <col min="9493" max="9635" width="20.140625" style="9" customWidth="1"/>
    <col min="9636" max="9675" width="12.42578125" style="9" customWidth="1"/>
    <col min="9676" max="9676" width="20.140625" style="9" customWidth="1"/>
    <col min="9677" max="9677" width="21.42578125" style="9" customWidth="1"/>
    <col min="9678" max="9678" width="22.7109375" style="9" customWidth="1"/>
    <col min="9679" max="9679" width="13.7109375" style="9" customWidth="1"/>
    <col min="9680" max="9680" width="15" style="9" customWidth="1"/>
    <col min="9681" max="9683" width="17.5703125" style="9" customWidth="1"/>
    <col min="9684" max="9684" width="16.28515625" style="9" customWidth="1"/>
    <col min="9685" max="9685" width="15" style="9" customWidth="1"/>
    <col min="9686" max="9687" width="12.42578125" style="9" customWidth="1"/>
    <col min="9688" max="9689" width="17.5703125" style="9" customWidth="1"/>
    <col min="9690" max="9690" width="7.28515625" style="9" customWidth="1"/>
    <col min="9691" max="9691" width="21.42578125" style="9" customWidth="1"/>
    <col min="9692" max="9692" width="17.5703125" style="9" customWidth="1"/>
    <col min="9693" max="9693" width="20.140625" style="9" customWidth="1"/>
    <col min="9694" max="9694" width="16.28515625" style="9" customWidth="1"/>
    <col min="9695" max="9695" width="17.5703125" style="9" customWidth="1"/>
    <col min="9696" max="9696" width="6" style="9" customWidth="1"/>
    <col min="9697" max="9698" width="18.85546875" style="9" customWidth="1"/>
    <col min="9699" max="9700" width="20.140625" style="9" customWidth="1"/>
    <col min="9701" max="9701" width="6" style="9" customWidth="1"/>
    <col min="9702" max="9702" width="12.42578125" style="9" customWidth="1"/>
    <col min="9703" max="9703" width="18.85546875" style="9" customWidth="1"/>
    <col min="9704" max="9705" width="15" style="9" customWidth="1"/>
    <col min="9706" max="9706" width="7.28515625" style="9" customWidth="1"/>
    <col min="9707" max="9707" width="11.140625" style="9" customWidth="1"/>
    <col min="9708" max="9708" width="13.7109375" style="9" customWidth="1"/>
    <col min="9709" max="9709" width="18.85546875" style="9" customWidth="1"/>
    <col min="9710" max="9710" width="17.5703125" style="9" customWidth="1"/>
    <col min="9711" max="9711" width="25.28515625" style="9" customWidth="1"/>
    <col min="9712" max="9712" width="20.140625" style="9" customWidth="1"/>
    <col min="9713" max="9713" width="15" style="9" customWidth="1"/>
    <col min="9714" max="9714" width="17.5703125" style="9" customWidth="1"/>
    <col min="9715" max="9715" width="16.28515625" style="9" customWidth="1"/>
    <col min="9716" max="9717" width="15" style="9" customWidth="1"/>
    <col min="9718" max="9718" width="17.5703125" style="9" customWidth="1"/>
    <col min="9719" max="9719" width="20.140625" style="9" customWidth="1"/>
    <col min="9720" max="9720" width="16.28515625" style="9" customWidth="1"/>
    <col min="9721" max="9722" width="25.28515625" style="9" customWidth="1"/>
    <col min="9723" max="9723" width="18.85546875" style="9" customWidth="1"/>
    <col min="9724" max="9725" width="20.140625" style="9" customWidth="1"/>
    <col min="9726" max="9726" width="11.140625" style="9" customWidth="1"/>
    <col min="9727" max="9727" width="29.140625" style="9" customWidth="1"/>
    <col min="9728" max="9728" width="34.28515625" style="9" customWidth="1"/>
    <col min="9729" max="9730" width="9.85546875" style="9" customWidth="1"/>
    <col min="9731" max="9731" width="17.5703125" style="9" customWidth="1"/>
    <col min="9732" max="9732" width="18.85546875" style="9" customWidth="1"/>
    <col min="9733" max="9733" width="9.85546875" style="9" customWidth="1"/>
    <col min="9734" max="9735" width="6" style="9" customWidth="1"/>
    <col min="9736" max="9736" width="13.7109375" style="9" customWidth="1"/>
    <col min="9737" max="9738" width="15" style="9" customWidth="1"/>
    <col min="9739" max="9739" width="17.5703125" style="9" customWidth="1"/>
    <col min="9740" max="9740" width="9.85546875" style="9" customWidth="1"/>
    <col min="9741" max="9741" width="7.28515625" style="9" customWidth="1"/>
    <col min="9742" max="9742" width="6" style="9" customWidth="1"/>
    <col min="9743" max="9748" width="17.5703125" style="9" customWidth="1"/>
    <col min="9749" max="9891" width="20.140625" style="9" customWidth="1"/>
    <col min="9892" max="9931" width="12.42578125" style="9" customWidth="1"/>
    <col min="9932" max="9932" width="20.140625" style="9" customWidth="1"/>
    <col min="9933" max="9933" width="21.42578125" style="9" customWidth="1"/>
    <col min="9934" max="9934" width="22.7109375" style="9" customWidth="1"/>
    <col min="9935" max="9935" width="13.7109375" style="9" customWidth="1"/>
    <col min="9936" max="9936" width="15" style="9" customWidth="1"/>
    <col min="9937" max="9939" width="17.5703125" style="9" customWidth="1"/>
    <col min="9940" max="9940" width="16.28515625" style="9" customWidth="1"/>
    <col min="9941" max="9941" width="15" style="9" customWidth="1"/>
    <col min="9942" max="9943" width="12.42578125" style="9" customWidth="1"/>
    <col min="9944" max="9945" width="17.5703125" style="9" customWidth="1"/>
    <col min="9946" max="9946" width="7.28515625" style="9" customWidth="1"/>
    <col min="9947" max="9947" width="21.42578125" style="9" customWidth="1"/>
    <col min="9948" max="9948" width="17.5703125" style="9" customWidth="1"/>
    <col min="9949" max="9949" width="20.140625" style="9" customWidth="1"/>
    <col min="9950" max="9950" width="16.28515625" style="9" customWidth="1"/>
    <col min="9951" max="9951" width="17.5703125" style="9" customWidth="1"/>
    <col min="9952" max="9952" width="6" style="9" customWidth="1"/>
    <col min="9953" max="9954" width="18.85546875" style="9" customWidth="1"/>
    <col min="9955" max="9956" width="20.140625" style="9" customWidth="1"/>
    <col min="9957" max="9957" width="6" style="9" customWidth="1"/>
    <col min="9958" max="9958" width="12.42578125" style="9" customWidth="1"/>
    <col min="9959" max="9959" width="18.85546875" style="9" customWidth="1"/>
    <col min="9960" max="9961" width="15" style="9" customWidth="1"/>
    <col min="9962" max="9962" width="7.28515625" style="9" customWidth="1"/>
    <col min="9963" max="9963" width="11.140625" style="9" customWidth="1"/>
    <col min="9964" max="9964" width="13.7109375" style="9" customWidth="1"/>
    <col min="9965" max="9965" width="18.85546875" style="9" customWidth="1"/>
    <col min="9966" max="9966" width="17.5703125" style="9" customWidth="1"/>
    <col min="9967" max="9967" width="25.28515625" style="9" customWidth="1"/>
    <col min="9968" max="9968" width="20.140625" style="9" customWidth="1"/>
    <col min="9969" max="9969" width="15" style="9" customWidth="1"/>
    <col min="9970" max="9970" width="17.5703125" style="9" customWidth="1"/>
    <col min="9971" max="9971" width="16.28515625" style="9" customWidth="1"/>
    <col min="9972" max="9973" width="15" style="9" customWidth="1"/>
    <col min="9974" max="9974" width="17.5703125" style="9" customWidth="1"/>
    <col min="9975" max="9975" width="20.140625" style="9" customWidth="1"/>
    <col min="9976" max="9976" width="16.28515625" style="9" customWidth="1"/>
    <col min="9977" max="9978" width="25.28515625" style="9" customWidth="1"/>
    <col min="9979" max="9979" width="18.85546875" style="9" customWidth="1"/>
    <col min="9980" max="9981" width="20.140625" style="9" customWidth="1"/>
    <col min="9982" max="9982" width="11.140625" style="9" customWidth="1"/>
    <col min="9983" max="9983" width="29.140625" style="9" customWidth="1"/>
    <col min="9984" max="9984" width="34.28515625" style="9" customWidth="1"/>
    <col min="9985" max="9986" width="9.85546875" style="9" customWidth="1"/>
    <col min="9987" max="9987" width="17.5703125" style="9" customWidth="1"/>
    <col min="9988" max="9988" width="18.85546875" style="9" customWidth="1"/>
    <col min="9989" max="9989" width="9.85546875" style="9" customWidth="1"/>
    <col min="9990" max="9991" width="6" style="9" customWidth="1"/>
    <col min="9992" max="9992" width="13.7109375" style="9" customWidth="1"/>
    <col min="9993" max="9994" width="15" style="9" customWidth="1"/>
    <col min="9995" max="9995" width="17.5703125" style="9" customWidth="1"/>
    <col min="9996" max="9996" width="9.85546875" style="9" customWidth="1"/>
    <col min="9997" max="9997" width="7.28515625" style="9" customWidth="1"/>
    <col min="9998" max="9998" width="6" style="9" customWidth="1"/>
    <col min="9999" max="10004" width="17.5703125" style="9" customWidth="1"/>
    <col min="10005" max="10147" width="20.140625" style="9" customWidth="1"/>
    <col min="10148" max="10187" width="12.42578125" style="9" customWidth="1"/>
    <col min="10188" max="10188" width="20.140625" style="9" customWidth="1"/>
    <col min="10189" max="10189" width="21.42578125" style="9" customWidth="1"/>
    <col min="10190" max="10190" width="22.7109375" style="9" customWidth="1"/>
    <col min="10191" max="10191" width="13.7109375" style="9" customWidth="1"/>
    <col min="10192" max="10192" width="15" style="9" customWidth="1"/>
    <col min="10193" max="10195" width="17.5703125" style="9" customWidth="1"/>
    <col min="10196" max="10196" width="16.28515625" style="9" customWidth="1"/>
    <col min="10197" max="10197" width="15" style="9" customWidth="1"/>
    <col min="10198" max="10199" width="12.42578125" style="9" customWidth="1"/>
    <col min="10200" max="10201" width="17.5703125" style="9" customWidth="1"/>
    <col min="10202" max="10202" width="7.28515625" style="9" customWidth="1"/>
    <col min="10203" max="10203" width="21.42578125" style="9" customWidth="1"/>
    <col min="10204" max="10204" width="17.5703125" style="9" customWidth="1"/>
    <col min="10205" max="10205" width="20.140625" style="9" customWidth="1"/>
    <col min="10206" max="10206" width="16.28515625" style="9" customWidth="1"/>
    <col min="10207" max="10207" width="17.5703125" style="9" customWidth="1"/>
    <col min="10208" max="10208" width="6" style="9" customWidth="1"/>
    <col min="10209" max="10210" width="18.85546875" style="9" customWidth="1"/>
    <col min="10211" max="10212" width="20.140625" style="9" customWidth="1"/>
    <col min="10213" max="10213" width="6" style="9" customWidth="1"/>
    <col min="10214" max="10214" width="12.42578125" style="9" customWidth="1"/>
    <col min="10215" max="10215" width="18.85546875" style="9" customWidth="1"/>
    <col min="10216" max="10217" width="15" style="9" customWidth="1"/>
    <col min="10218" max="10218" width="7.28515625" style="9" customWidth="1"/>
    <col min="10219" max="10219" width="11.140625" style="9" customWidth="1"/>
    <col min="10220" max="10220" width="13.7109375" style="9" customWidth="1"/>
    <col min="10221" max="10221" width="18.85546875" style="9" customWidth="1"/>
    <col min="10222" max="10222" width="17.5703125" style="9" customWidth="1"/>
    <col min="10223" max="10223" width="25.28515625" style="9" customWidth="1"/>
    <col min="10224" max="10224" width="20.140625" style="9" customWidth="1"/>
    <col min="10225" max="10225" width="15" style="9" customWidth="1"/>
    <col min="10226" max="10226" width="17.5703125" style="9" customWidth="1"/>
    <col min="10227" max="10227" width="16.28515625" style="9" customWidth="1"/>
    <col min="10228" max="10229" width="15" style="9" customWidth="1"/>
    <col min="10230" max="10230" width="17.5703125" style="9" customWidth="1"/>
    <col min="10231" max="10231" width="20.140625" style="9" customWidth="1"/>
    <col min="10232" max="10232" width="16.28515625" style="9" customWidth="1"/>
    <col min="10233" max="10234" width="25.28515625" style="9" customWidth="1"/>
    <col min="10235" max="10235" width="18.85546875" style="9" customWidth="1"/>
    <col min="10236" max="10237" width="20.140625" style="9" customWidth="1"/>
    <col min="10238" max="10238" width="11.140625" style="9" customWidth="1"/>
    <col min="10239" max="10239" width="29.140625" style="9" customWidth="1"/>
    <col min="10240" max="10240" width="34.28515625" style="9" customWidth="1"/>
    <col min="10241" max="10242" width="9.85546875" style="9" customWidth="1"/>
    <col min="10243" max="10243" width="17.5703125" style="9" customWidth="1"/>
    <col min="10244" max="10244" width="18.85546875" style="9" customWidth="1"/>
    <col min="10245" max="10245" width="9.85546875" style="9" customWidth="1"/>
    <col min="10246" max="10247" width="6" style="9" customWidth="1"/>
    <col min="10248" max="10248" width="13.7109375" style="9" customWidth="1"/>
    <col min="10249" max="10250" width="15" style="9" customWidth="1"/>
    <col min="10251" max="10251" width="17.5703125" style="9" customWidth="1"/>
    <col min="10252" max="10252" width="9.85546875" style="9" customWidth="1"/>
    <col min="10253" max="10253" width="7.28515625" style="9" customWidth="1"/>
    <col min="10254" max="10254" width="6" style="9" customWidth="1"/>
    <col min="10255" max="10260" width="17.5703125" style="9" customWidth="1"/>
    <col min="10261" max="10403" width="20.140625" style="9" customWidth="1"/>
    <col min="10404" max="10443" width="12.42578125" style="9" customWidth="1"/>
    <col min="10444" max="10444" width="20.140625" style="9" customWidth="1"/>
    <col min="10445" max="10445" width="21.42578125" style="9" customWidth="1"/>
    <col min="10446" max="10446" width="22.7109375" style="9" customWidth="1"/>
    <col min="10447" max="10447" width="13.7109375" style="9" customWidth="1"/>
    <col min="10448" max="10448" width="15" style="9" customWidth="1"/>
    <col min="10449" max="10451" width="17.5703125" style="9" customWidth="1"/>
    <col min="10452" max="10452" width="16.28515625" style="9" customWidth="1"/>
    <col min="10453" max="10453" width="15" style="9" customWidth="1"/>
    <col min="10454" max="10455" width="12.42578125" style="9" customWidth="1"/>
    <col min="10456" max="10457" width="17.5703125" style="9" customWidth="1"/>
    <col min="10458" max="10458" width="7.28515625" style="9" customWidth="1"/>
    <col min="10459" max="10459" width="21.42578125" style="9" customWidth="1"/>
    <col min="10460" max="10460" width="17.5703125" style="9" customWidth="1"/>
    <col min="10461" max="10461" width="20.140625" style="9" customWidth="1"/>
    <col min="10462" max="10462" width="16.28515625" style="9" customWidth="1"/>
    <col min="10463" max="10463" width="17.5703125" style="9" customWidth="1"/>
    <col min="10464" max="10464" width="6" style="9" customWidth="1"/>
    <col min="10465" max="10466" width="18.85546875" style="9" customWidth="1"/>
    <col min="10467" max="10468" width="20.140625" style="9" customWidth="1"/>
    <col min="10469" max="10469" width="6" style="9" customWidth="1"/>
    <col min="10470" max="10470" width="12.42578125" style="9" customWidth="1"/>
    <col min="10471" max="10471" width="18.85546875" style="9" customWidth="1"/>
    <col min="10472" max="10473" width="15" style="9" customWidth="1"/>
    <col min="10474" max="10474" width="7.28515625" style="9" customWidth="1"/>
    <col min="10475" max="10475" width="11.140625" style="9" customWidth="1"/>
    <col min="10476" max="10476" width="13.7109375" style="9" customWidth="1"/>
    <col min="10477" max="10477" width="18.85546875" style="9" customWidth="1"/>
    <col min="10478" max="10478" width="17.5703125" style="9" customWidth="1"/>
    <col min="10479" max="10479" width="25.28515625" style="9" customWidth="1"/>
    <col min="10480" max="10480" width="20.140625" style="9" customWidth="1"/>
    <col min="10481" max="10481" width="15" style="9" customWidth="1"/>
    <col min="10482" max="10482" width="17.5703125" style="9" customWidth="1"/>
    <col min="10483" max="10483" width="16.28515625" style="9" customWidth="1"/>
    <col min="10484" max="10485" width="15" style="9" customWidth="1"/>
    <col min="10486" max="10486" width="17.5703125" style="9" customWidth="1"/>
    <col min="10487" max="10487" width="20.140625" style="9" customWidth="1"/>
    <col min="10488" max="10488" width="16.28515625" style="9" customWidth="1"/>
    <col min="10489" max="10490" width="25.28515625" style="9" customWidth="1"/>
    <col min="10491" max="10491" width="18.85546875" style="9" customWidth="1"/>
    <col min="10492" max="10493" width="20.140625" style="9" customWidth="1"/>
    <col min="10494" max="10494" width="11.140625" style="9" customWidth="1"/>
    <col min="10495" max="10495" width="29.140625" style="9" customWidth="1"/>
    <col min="10496" max="10496" width="34.28515625" style="9" customWidth="1"/>
    <col min="10497" max="10498" width="9.85546875" style="9" customWidth="1"/>
    <col min="10499" max="10499" width="17.5703125" style="9" customWidth="1"/>
    <col min="10500" max="10500" width="18.85546875" style="9" customWidth="1"/>
    <col min="10501" max="10501" width="9.85546875" style="9" customWidth="1"/>
    <col min="10502" max="10503" width="6" style="9" customWidth="1"/>
    <col min="10504" max="10504" width="13.7109375" style="9" customWidth="1"/>
    <col min="10505" max="10506" width="15" style="9" customWidth="1"/>
    <col min="10507" max="10507" width="17.5703125" style="9" customWidth="1"/>
    <col min="10508" max="10508" width="9.85546875" style="9" customWidth="1"/>
    <col min="10509" max="10509" width="7.28515625" style="9" customWidth="1"/>
    <col min="10510" max="10510" width="6" style="9" customWidth="1"/>
    <col min="10511" max="10516" width="17.5703125" style="9" customWidth="1"/>
    <col min="10517" max="10659" width="20.140625" style="9" customWidth="1"/>
    <col min="10660" max="10699" width="12.42578125" style="9" customWidth="1"/>
    <col min="10700" max="10700" width="20.140625" style="9" customWidth="1"/>
    <col min="10701" max="10701" width="21.42578125" style="9" customWidth="1"/>
    <col min="10702" max="10702" width="22.7109375" style="9" customWidth="1"/>
    <col min="10703" max="10703" width="13.7109375" style="9" customWidth="1"/>
    <col min="10704" max="10704" width="15" style="9" customWidth="1"/>
    <col min="10705" max="10707" width="17.5703125" style="9" customWidth="1"/>
    <col min="10708" max="10708" width="16.28515625" style="9" customWidth="1"/>
    <col min="10709" max="10709" width="15" style="9" customWidth="1"/>
    <col min="10710" max="10711" width="12.42578125" style="9" customWidth="1"/>
    <col min="10712" max="10713" width="17.5703125" style="9" customWidth="1"/>
    <col min="10714" max="10714" width="7.28515625" style="9" customWidth="1"/>
    <col min="10715" max="10715" width="21.42578125" style="9" customWidth="1"/>
    <col min="10716" max="10716" width="17.5703125" style="9" customWidth="1"/>
    <col min="10717" max="10717" width="20.140625" style="9" customWidth="1"/>
    <col min="10718" max="10718" width="16.28515625" style="9" customWidth="1"/>
    <col min="10719" max="10719" width="17.5703125" style="9" customWidth="1"/>
    <col min="10720" max="10720" width="6" style="9" customWidth="1"/>
    <col min="10721" max="10722" width="18.85546875" style="9" customWidth="1"/>
    <col min="10723" max="10724" width="20.140625" style="9" customWidth="1"/>
    <col min="10725" max="10725" width="6" style="9" customWidth="1"/>
    <col min="10726" max="10726" width="12.42578125" style="9" customWidth="1"/>
    <col min="10727" max="10727" width="18.85546875" style="9" customWidth="1"/>
    <col min="10728" max="10729" width="15" style="9" customWidth="1"/>
    <col min="10730" max="10730" width="7.28515625" style="9" customWidth="1"/>
    <col min="10731" max="10731" width="11.140625" style="9" customWidth="1"/>
    <col min="10732" max="10732" width="13.7109375" style="9" customWidth="1"/>
    <col min="10733" max="10733" width="18.85546875" style="9" customWidth="1"/>
    <col min="10734" max="10734" width="17.5703125" style="9" customWidth="1"/>
    <col min="10735" max="10735" width="25.28515625" style="9" customWidth="1"/>
    <col min="10736" max="10736" width="20.140625" style="9" customWidth="1"/>
    <col min="10737" max="10737" width="15" style="9" customWidth="1"/>
    <col min="10738" max="10738" width="17.5703125" style="9" customWidth="1"/>
    <col min="10739" max="10739" width="16.28515625" style="9" customWidth="1"/>
    <col min="10740" max="10741" width="15" style="9" customWidth="1"/>
    <col min="10742" max="10742" width="17.5703125" style="9" customWidth="1"/>
    <col min="10743" max="10743" width="20.140625" style="9" customWidth="1"/>
    <col min="10744" max="10744" width="16.28515625" style="9" customWidth="1"/>
    <col min="10745" max="10746" width="25.28515625" style="9" customWidth="1"/>
    <col min="10747" max="10747" width="18.85546875" style="9" customWidth="1"/>
    <col min="10748" max="10749" width="20.140625" style="9" customWidth="1"/>
    <col min="10750" max="10750" width="11.140625" style="9" customWidth="1"/>
    <col min="10751" max="10751" width="29.140625" style="9" customWidth="1"/>
    <col min="10752" max="10752" width="34.28515625" style="9" customWidth="1"/>
    <col min="10753" max="10754" width="9.85546875" style="9" customWidth="1"/>
    <col min="10755" max="10755" width="17.5703125" style="9" customWidth="1"/>
    <col min="10756" max="10756" width="18.85546875" style="9" customWidth="1"/>
    <col min="10757" max="10757" width="9.85546875" style="9" customWidth="1"/>
    <col min="10758" max="10759" width="6" style="9" customWidth="1"/>
    <col min="10760" max="10760" width="13.7109375" style="9" customWidth="1"/>
    <col min="10761" max="10762" width="15" style="9" customWidth="1"/>
    <col min="10763" max="10763" width="17.5703125" style="9" customWidth="1"/>
    <col min="10764" max="10764" width="9.85546875" style="9" customWidth="1"/>
    <col min="10765" max="10765" width="7.28515625" style="9" customWidth="1"/>
    <col min="10766" max="10766" width="6" style="9" customWidth="1"/>
    <col min="10767" max="10772" width="17.5703125" style="9" customWidth="1"/>
    <col min="10773" max="10915" width="20.140625" style="9" customWidth="1"/>
    <col min="10916" max="10955" width="12.42578125" style="9" customWidth="1"/>
    <col min="10956" max="10956" width="20.140625" style="9" customWidth="1"/>
    <col min="10957" max="10957" width="21.42578125" style="9" customWidth="1"/>
    <col min="10958" max="10958" width="22.7109375" style="9" customWidth="1"/>
    <col min="10959" max="10959" width="13.7109375" style="9" customWidth="1"/>
    <col min="10960" max="10960" width="15" style="9" customWidth="1"/>
    <col min="10961" max="10963" width="17.5703125" style="9" customWidth="1"/>
    <col min="10964" max="10964" width="16.28515625" style="9" customWidth="1"/>
    <col min="10965" max="10965" width="15" style="9" customWidth="1"/>
    <col min="10966" max="10967" width="12.42578125" style="9" customWidth="1"/>
    <col min="10968" max="10969" width="17.5703125" style="9" customWidth="1"/>
    <col min="10970" max="10970" width="7.28515625" style="9" customWidth="1"/>
    <col min="10971" max="10971" width="21.42578125" style="9" customWidth="1"/>
    <col min="10972" max="10972" width="17.5703125" style="9" customWidth="1"/>
    <col min="10973" max="10973" width="20.140625" style="9" customWidth="1"/>
    <col min="10974" max="10974" width="16.28515625" style="9" customWidth="1"/>
    <col min="10975" max="10975" width="17.5703125" style="9" customWidth="1"/>
    <col min="10976" max="10976" width="6" style="9" customWidth="1"/>
    <col min="10977" max="10978" width="18.85546875" style="9" customWidth="1"/>
    <col min="10979" max="10980" width="20.140625" style="9" customWidth="1"/>
    <col min="10981" max="10981" width="6" style="9" customWidth="1"/>
    <col min="10982" max="10982" width="12.42578125" style="9" customWidth="1"/>
    <col min="10983" max="10983" width="18.85546875" style="9" customWidth="1"/>
    <col min="10984" max="10985" width="15" style="9" customWidth="1"/>
    <col min="10986" max="10986" width="7.28515625" style="9" customWidth="1"/>
    <col min="10987" max="10987" width="11.140625" style="9" customWidth="1"/>
    <col min="10988" max="10988" width="13.7109375" style="9" customWidth="1"/>
    <col min="10989" max="10989" width="18.85546875" style="9" customWidth="1"/>
    <col min="10990" max="10990" width="17.5703125" style="9" customWidth="1"/>
    <col min="10991" max="10991" width="25.28515625" style="9" customWidth="1"/>
    <col min="10992" max="10992" width="20.140625" style="9" customWidth="1"/>
    <col min="10993" max="10993" width="15" style="9" customWidth="1"/>
    <col min="10994" max="10994" width="17.5703125" style="9" customWidth="1"/>
    <col min="10995" max="10995" width="16.28515625" style="9" customWidth="1"/>
    <col min="10996" max="10997" width="15" style="9" customWidth="1"/>
    <col min="10998" max="10998" width="17.5703125" style="9" customWidth="1"/>
    <col min="10999" max="10999" width="20.140625" style="9" customWidth="1"/>
    <col min="11000" max="11000" width="16.28515625" style="9" customWidth="1"/>
    <col min="11001" max="11002" width="25.28515625" style="9" customWidth="1"/>
    <col min="11003" max="11003" width="18.85546875" style="9" customWidth="1"/>
    <col min="11004" max="11005" width="20.140625" style="9" customWidth="1"/>
    <col min="11006" max="11006" width="11.140625" style="9" customWidth="1"/>
    <col min="11007" max="11007" width="29.140625" style="9" customWidth="1"/>
    <col min="11008" max="11008" width="34.28515625" style="9" customWidth="1"/>
    <col min="11009" max="11010" width="9.85546875" style="9" customWidth="1"/>
    <col min="11011" max="11011" width="17.5703125" style="9" customWidth="1"/>
    <col min="11012" max="11012" width="18.85546875" style="9" customWidth="1"/>
    <col min="11013" max="11013" width="9.85546875" style="9" customWidth="1"/>
    <col min="11014" max="11015" width="6" style="9" customWidth="1"/>
    <col min="11016" max="11016" width="13.7109375" style="9" customWidth="1"/>
    <col min="11017" max="11018" width="15" style="9" customWidth="1"/>
    <col min="11019" max="11019" width="17.5703125" style="9" customWidth="1"/>
    <col min="11020" max="11020" width="9.85546875" style="9" customWidth="1"/>
    <col min="11021" max="11021" width="7.28515625" style="9" customWidth="1"/>
    <col min="11022" max="11022" width="6" style="9" customWidth="1"/>
    <col min="11023" max="11028" width="17.5703125" style="9" customWidth="1"/>
    <col min="11029" max="11171" width="20.140625" style="9" customWidth="1"/>
    <col min="11172" max="11211" width="12.42578125" style="9" customWidth="1"/>
    <col min="11212" max="11212" width="20.140625" style="9" customWidth="1"/>
    <col min="11213" max="11213" width="21.42578125" style="9" customWidth="1"/>
    <col min="11214" max="11214" width="22.7109375" style="9" customWidth="1"/>
    <col min="11215" max="11215" width="13.7109375" style="9" customWidth="1"/>
    <col min="11216" max="11216" width="15" style="9" customWidth="1"/>
    <col min="11217" max="11219" width="17.5703125" style="9" customWidth="1"/>
    <col min="11220" max="11220" width="16.28515625" style="9" customWidth="1"/>
    <col min="11221" max="11221" width="15" style="9" customWidth="1"/>
    <col min="11222" max="11223" width="12.42578125" style="9" customWidth="1"/>
    <col min="11224" max="11225" width="17.5703125" style="9" customWidth="1"/>
    <col min="11226" max="11226" width="7.28515625" style="9" customWidth="1"/>
    <col min="11227" max="11227" width="21.42578125" style="9" customWidth="1"/>
    <col min="11228" max="11228" width="17.5703125" style="9" customWidth="1"/>
    <col min="11229" max="11229" width="20.140625" style="9" customWidth="1"/>
    <col min="11230" max="11230" width="16.28515625" style="9" customWidth="1"/>
    <col min="11231" max="11231" width="17.5703125" style="9" customWidth="1"/>
    <col min="11232" max="11232" width="6" style="9" customWidth="1"/>
    <col min="11233" max="11234" width="18.85546875" style="9" customWidth="1"/>
    <col min="11235" max="11236" width="20.140625" style="9" customWidth="1"/>
    <col min="11237" max="11237" width="6" style="9" customWidth="1"/>
    <col min="11238" max="11238" width="12.42578125" style="9" customWidth="1"/>
    <col min="11239" max="11239" width="18.85546875" style="9" customWidth="1"/>
    <col min="11240" max="11241" width="15" style="9" customWidth="1"/>
    <col min="11242" max="11242" width="7.28515625" style="9" customWidth="1"/>
    <col min="11243" max="11243" width="11.140625" style="9" customWidth="1"/>
    <col min="11244" max="11244" width="13.7109375" style="9" customWidth="1"/>
    <col min="11245" max="11245" width="18.85546875" style="9" customWidth="1"/>
    <col min="11246" max="11246" width="17.5703125" style="9" customWidth="1"/>
    <col min="11247" max="11247" width="25.28515625" style="9" customWidth="1"/>
    <col min="11248" max="11248" width="20.140625" style="9" customWidth="1"/>
    <col min="11249" max="11249" width="15" style="9" customWidth="1"/>
    <col min="11250" max="11250" width="17.5703125" style="9" customWidth="1"/>
    <col min="11251" max="11251" width="16.28515625" style="9" customWidth="1"/>
    <col min="11252" max="11253" width="15" style="9" customWidth="1"/>
    <col min="11254" max="11254" width="17.5703125" style="9" customWidth="1"/>
    <col min="11255" max="11255" width="20.140625" style="9" customWidth="1"/>
    <col min="11256" max="11256" width="16.28515625" style="9" customWidth="1"/>
    <col min="11257" max="11258" width="25.28515625" style="9" customWidth="1"/>
    <col min="11259" max="11259" width="18.85546875" style="9" customWidth="1"/>
    <col min="11260" max="11261" width="20.140625" style="9" customWidth="1"/>
    <col min="11262" max="11262" width="11.140625" style="9" customWidth="1"/>
    <col min="11263" max="11263" width="29.140625" style="9" customWidth="1"/>
    <col min="11264" max="11264" width="34.28515625" style="9" customWidth="1"/>
    <col min="11265" max="11266" width="9.85546875" style="9" customWidth="1"/>
    <col min="11267" max="11267" width="17.5703125" style="9" customWidth="1"/>
    <col min="11268" max="11268" width="18.85546875" style="9" customWidth="1"/>
    <col min="11269" max="11269" width="9.85546875" style="9" customWidth="1"/>
    <col min="11270" max="11271" width="6" style="9" customWidth="1"/>
    <col min="11272" max="11272" width="13.7109375" style="9" customWidth="1"/>
    <col min="11273" max="11274" width="15" style="9" customWidth="1"/>
    <col min="11275" max="11275" width="17.5703125" style="9" customWidth="1"/>
    <col min="11276" max="11276" width="9.85546875" style="9" customWidth="1"/>
    <col min="11277" max="11277" width="7.28515625" style="9" customWidth="1"/>
    <col min="11278" max="11278" width="6" style="9" customWidth="1"/>
    <col min="11279" max="11284" width="17.5703125" style="9" customWidth="1"/>
    <col min="11285" max="11427" width="20.140625" style="9" customWidth="1"/>
    <col min="11428" max="11467" width="12.42578125" style="9" customWidth="1"/>
    <col min="11468" max="11468" width="20.140625" style="9" customWidth="1"/>
    <col min="11469" max="11469" width="21.42578125" style="9" customWidth="1"/>
    <col min="11470" max="11470" width="22.7109375" style="9" customWidth="1"/>
    <col min="11471" max="11471" width="13.7109375" style="9" customWidth="1"/>
    <col min="11472" max="11472" width="15" style="9" customWidth="1"/>
    <col min="11473" max="11475" width="17.5703125" style="9" customWidth="1"/>
    <col min="11476" max="11476" width="16.28515625" style="9" customWidth="1"/>
    <col min="11477" max="11477" width="15" style="9" customWidth="1"/>
    <col min="11478" max="11479" width="12.42578125" style="9" customWidth="1"/>
    <col min="11480" max="11481" width="17.5703125" style="9" customWidth="1"/>
    <col min="11482" max="11482" width="7.28515625" style="9" customWidth="1"/>
    <col min="11483" max="11483" width="21.42578125" style="9" customWidth="1"/>
    <col min="11484" max="11484" width="17.5703125" style="9" customWidth="1"/>
    <col min="11485" max="11485" width="20.140625" style="9" customWidth="1"/>
    <col min="11486" max="11486" width="16.28515625" style="9" customWidth="1"/>
    <col min="11487" max="11487" width="17.5703125" style="9" customWidth="1"/>
    <col min="11488" max="11488" width="6" style="9" customWidth="1"/>
    <col min="11489" max="11490" width="18.85546875" style="9" customWidth="1"/>
    <col min="11491" max="11492" width="20.140625" style="9" customWidth="1"/>
    <col min="11493" max="11493" width="6" style="9" customWidth="1"/>
    <col min="11494" max="11494" width="12.42578125" style="9" customWidth="1"/>
    <col min="11495" max="11495" width="18.85546875" style="9" customWidth="1"/>
    <col min="11496" max="11497" width="15" style="9" customWidth="1"/>
    <col min="11498" max="11498" width="7.28515625" style="9" customWidth="1"/>
    <col min="11499" max="11499" width="11.140625" style="9" customWidth="1"/>
    <col min="11500" max="11500" width="13.7109375" style="9" customWidth="1"/>
    <col min="11501" max="11501" width="18.85546875" style="9" customWidth="1"/>
    <col min="11502" max="11502" width="17.5703125" style="9" customWidth="1"/>
    <col min="11503" max="11503" width="25.28515625" style="9" customWidth="1"/>
    <col min="11504" max="11504" width="20.140625" style="9" customWidth="1"/>
    <col min="11505" max="11505" width="15" style="9" customWidth="1"/>
    <col min="11506" max="11506" width="17.5703125" style="9" customWidth="1"/>
    <col min="11507" max="11507" width="16.28515625" style="9" customWidth="1"/>
    <col min="11508" max="11509" width="15" style="9" customWidth="1"/>
    <col min="11510" max="11510" width="17.5703125" style="9" customWidth="1"/>
    <col min="11511" max="11511" width="20.140625" style="9" customWidth="1"/>
    <col min="11512" max="11512" width="16.28515625" style="9" customWidth="1"/>
    <col min="11513" max="11514" width="25.28515625" style="9" customWidth="1"/>
    <col min="11515" max="11515" width="18.85546875" style="9" customWidth="1"/>
    <col min="11516" max="11517" width="20.140625" style="9" customWidth="1"/>
    <col min="11518" max="11518" width="11.140625" style="9" customWidth="1"/>
    <col min="11519" max="11519" width="29.140625" style="9" customWidth="1"/>
    <col min="11520" max="11520" width="34.28515625" style="9" customWidth="1"/>
    <col min="11521" max="11522" width="9.85546875" style="9" customWidth="1"/>
    <col min="11523" max="11523" width="17.5703125" style="9" customWidth="1"/>
    <col min="11524" max="11524" width="18.85546875" style="9" customWidth="1"/>
    <col min="11525" max="11525" width="9.85546875" style="9" customWidth="1"/>
    <col min="11526" max="11527" width="6" style="9" customWidth="1"/>
    <col min="11528" max="11528" width="13.7109375" style="9" customWidth="1"/>
    <col min="11529" max="11530" width="15" style="9" customWidth="1"/>
    <col min="11531" max="11531" width="17.5703125" style="9" customWidth="1"/>
    <col min="11532" max="11532" width="9.85546875" style="9" customWidth="1"/>
    <col min="11533" max="11533" width="7.28515625" style="9" customWidth="1"/>
    <col min="11534" max="11534" width="6" style="9" customWidth="1"/>
    <col min="11535" max="11540" width="17.5703125" style="9" customWidth="1"/>
    <col min="11541" max="11683" width="20.140625" style="9" customWidth="1"/>
    <col min="11684" max="11723" width="12.42578125" style="9" customWidth="1"/>
    <col min="11724" max="11724" width="20.140625" style="9" customWidth="1"/>
    <col min="11725" max="11725" width="21.42578125" style="9" customWidth="1"/>
    <col min="11726" max="11726" width="22.7109375" style="9" customWidth="1"/>
    <col min="11727" max="11727" width="13.7109375" style="9" customWidth="1"/>
    <col min="11728" max="11728" width="15" style="9" customWidth="1"/>
    <col min="11729" max="11731" width="17.5703125" style="9" customWidth="1"/>
    <col min="11732" max="11732" width="16.28515625" style="9" customWidth="1"/>
    <col min="11733" max="11733" width="15" style="9" customWidth="1"/>
    <col min="11734" max="11735" width="12.42578125" style="9" customWidth="1"/>
    <col min="11736" max="11737" width="17.5703125" style="9" customWidth="1"/>
    <col min="11738" max="11738" width="7.28515625" style="9" customWidth="1"/>
    <col min="11739" max="11739" width="21.42578125" style="9" customWidth="1"/>
    <col min="11740" max="11740" width="17.5703125" style="9" customWidth="1"/>
    <col min="11741" max="11741" width="20.140625" style="9" customWidth="1"/>
    <col min="11742" max="11742" width="16.28515625" style="9" customWidth="1"/>
    <col min="11743" max="11743" width="17.5703125" style="9" customWidth="1"/>
    <col min="11744" max="11744" width="6" style="9" customWidth="1"/>
    <col min="11745" max="11746" width="18.85546875" style="9" customWidth="1"/>
    <col min="11747" max="11748" width="20.140625" style="9" customWidth="1"/>
    <col min="11749" max="11749" width="6" style="9" customWidth="1"/>
    <col min="11750" max="11750" width="12.42578125" style="9" customWidth="1"/>
    <col min="11751" max="11751" width="18.85546875" style="9" customWidth="1"/>
    <col min="11752" max="11753" width="15" style="9" customWidth="1"/>
    <col min="11754" max="11754" width="7.28515625" style="9" customWidth="1"/>
    <col min="11755" max="11755" width="11.140625" style="9" customWidth="1"/>
    <col min="11756" max="11756" width="13.7109375" style="9" customWidth="1"/>
    <col min="11757" max="11757" width="18.85546875" style="9" customWidth="1"/>
    <col min="11758" max="11758" width="17.5703125" style="9" customWidth="1"/>
    <col min="11759" max="11759" width="25.28515625" style="9" customWidth="1"/>
    <col min="11760" max="11760" width="20.140625" style="9" customWidth="1"/>
    <col min="11761" max="11761" width="15" style="9" customWidth="1"/>
    <col min="11762" max="11762" width="17.5703125" style="9" customWidth="1"/>
    <col min="11763" max="11763" width="16.28515625" style="9" customWidth="1"/>
    <col min="11764" max="11765" width="15" style="9" customWidth="1"/>
    <col min="11766" max="11766" width="17.5703125" style="9" customWidth="1"/>
    <col min="11767" max="11767" width="20.140625" style="9" customWidth="1"/>
    <col min="11768" max="11768" width="16.28515625" style="9" customWidth="1"/>
    <col min="11769" max="11770" width="25.28515625" style="9" customWidth="1"/>
    <col min="11771" max="11771" width="18.85546875" style="9" customWidth="1"/>
    <col min="11772" max="11773" width="20.140625" style="9" customWidth="1"/>
    <col min="11774" max="11774" width="11.140625" style="9" customWidth="1"/>
    <col min="11775" max="11775" width="29.140625" style="9" customWidth="1"/>
    <col min="11776" max="11776" width="34.28515625" style="9" customWidth="1"/>
    <col min="11777" max="11778" width="9.85546875" style="9" customWidth="1"/>
    <col min="11779" max="11779" width="17.5703125" style="9" customWidth="1"/>
    <col min="11780" max="11780" width="18.85546875" style="9" customWidth="1"/>
    <col min="11781" max="11781" width="9.85546875" style="9" customWidth="1"/>
    <col min="11782" max="11783" width="6" style="9" customWidth="1"/>
    <col min="11784" max="11784" width="13.7109375" style="9" customWidth="1"/>
    <col min="11785" max="11786" width="15" style="9" customWidth="1"/>
    <col min="11787" max="11787" width="17.5703125" style="9" customWidth="1"/>
    <col min="11788" max="11788" width="9.85546875" style="9" customWidth="1"/>
    <col min="11789" max="11789" width="7.28515625" style="9" customWidth="1"/>
    <col min="11790" max="11790" width="6" style="9" customWidth="1"/>
    <col min="11791" max="11796" width="17.5703125" style="9" customWidth="1"/>
    <col min="11797" max="11939" width="20.140625" style="9" customWidth="1"/>
    <col min="11940" max="11979" width="12.42578125" style="9" customWidth="1"/>
    <col min="11980" max="11980" width="20.140625" style="9" customWidth="1"/>
    <col min="11981" max="11981" width="21.42578125" style="9" customWidth="1"/>
    <col min="11982" max="11982" width="22.7109375" style="9" customWidth="1"/>
    <col min="11983" max="11983" width="13.7109375" style="9" customWidth="1"/>
    <col min="11984" max="11984" width="15" style="9" customWidth="1"/>
    <col min="11985" max="11987" width="17.5703125" style="9" customWidth="1"/>
    <col min="11988" max="11988" width="16.28515625" style="9" customWidth="1"/>
    <col min="11989" max="11989" width="15" style="9" customWidth="1"/>
    <col min="11990" max="11991" width="12.42578125" style="9" customWidth="1"/>
    <col min="11992" max="11993" width="17.5703125" style="9" customWidth="1"/>
    <col min="11994" max="11994" width="7.28515625" style="9" customWidth="1"/>
    <col min="11995" max="11995" width="21.42578125" style="9" customWidth="1"/>
    <col min="11996" max="11996" width="17.5703125" style="9" customWidth="1"/>
    <col min="11997" max="11997" width="20.140625" style="9" customWidth="1"/>
    <col min="11998" max="11998" width="16.28515625" style="9" customWidth="1"/>
    <col min="11999" max="11999" width="17.5703125" style="9" customWidth="1"/>
    <col min="12000" max="12000" width="6" style="9" customWidth="1"/>
    <col min="12001" max="12002" width="18.85546875" style="9" customWidth="1"/>
    <col min="12003" max="12004" width="20.140625" style="9" customWidth="1"/>
    <col min="12005" max="12005" width="6" style="9" customWidth="1"/>
    <col min="12006" max="12006" width="12.42578125" style="9" customWidth="1"/>
    <col min="12007" max="12007" width="18.85546875" style="9" customWidth="1"/>
    <col min="12008" max="12009" width="15" style="9" customWidth="1"/>
    <col min="12010" max="12010" width="7.28515625" style="9" customWidth="1"/>
    <col min="12011" max="12011" width="11.140625" style="9" customWidth="1"/>
    <col min="12012" max="12012" width="13.7109375" style="9" customWidth="1"/>
    <col min="12013" max="12013" width="18.85546875" style="9" customWidth="1"/>
    <col min="12014" max="12014" width="17.5703125" style="9" customWidth="1"/>
    <col min="12015" max="12015" width="25.28515625" style="9" customWidth="1"/>
    <col min="12016" max="12016" width="20.140625" style="9" customWidth="1"/>
    <col min="12017" max="12017" width="15" style="9" customWidth="1"/>
    <col min="12018" max="12018" width="17.5703125" style="9" customWidth="1"/>
    <col min="12019" max="12019" width="16.28515625" style="9" customWidth="1"/>
    <col min="12020" max="12021" width="15" style="9" customWidth="1"/>
    <col min="12022" max="12022" width="17.5703125" style="9" customWidth="1"/>
    <col min="12023" max="12023" width="20.140625" style="9" customWidth="1"/>
    <col min="12024" max="12024" width="16.28515625" style="9" customWidth="1"/>
    <col min="12025" max="12026" width="25.28515625" style="9" customWidth="1"/>
    <col min="12027" max="12027" width="18.85546875" style="9" customWidth="1"/>
    <col min="12028" max="12029" width="20.140625" style="9" customWidth="1"/>
    <col min="12030" max="12030" width="11.140625" style="9" customWidth="1"/>
    <col min="12031" max="12031" width="29.140625" style="9" customWidth="1"/>
    <col min="12032" max="12032" width="34.28515625" style="9" customWidth="1"/>
    <col min="12033" max="12034" width="9.85546875" style="9" customWidth="1"/>
    <col min="12035" max="12035" width="17.5703125" style="9" customWidth="1"/>
    <col min="12036" max="12036" width="18.85546875" style="9" customWidth="1"/>
    <col min="12037" max="12037" width="9.85546875" style="9" customWidth="1"/>
    <col min="12038" max="12039" width="6" style="9" customWidth="1"/>
    <col min="12040" max="12040" width="13.7109375" style="9" customWidth="1"/>
    <col min="12041" max="12042" width="15" style="9" customWidth="1"/>
    <col min="12043" max="12043" width="17.5703125" style="9" customWidth="1"/>
    <col min="12044" max="12044" width="9.85546875" style="9" customWidth="1"/>
    <col min="12045" max="12045" width="7.28515625" style="9" customWidth="1"/>
    <col min="12046" max="12046" width="6" style="9" customWidth="1"/>
    <col min="12047" max="12052" width="17.5703125" style="9" customWidth="1"/>
    <col min="12053" max="12195" width="20.140625" style="9" customWidth="1"/>
    <col min="12196" max="12235" width="12.42578125" style="9" customWidth="1"/>
    <col min="12236" max="12236" width="20.140625" style="9" customWidth="1"/>
    <col min="12237" max="12237" width="21.42578125" style="9" customWidth="1"/>
    <col min="12238" max="12238" width="22.7109375" style="9" customWidth="1"/>
    <col min="12239" max="12239" width="13.7109375" style="9" customWidth="1"/>
    <col min="12240" max="12240" width="15" style="9" customWidth="1"/>
    <col min="12241" max="12243" width="17.5703125" style="9" customWidth="1"/>
    <col min="12244" max="12244" width="16.28515625" style="9" customWidth="1"/>
    <col min="12245" max="12245" width="15" style="9" customWidth="1"/>
    <col min="12246" max="12247" width="12.42578125" style="9" customWidth="1"/>
    <col min="12248" max="12249" width="17.5703125" style="9" customWidth="1"/>
    <col min="12250" max="12250" width="7.28515625" style="9" customWidth="1"/>
    <col min="12251" max="12251" width="21.42578125" style="9" customWidth="1"/>
    <col min="12252" max="12252" width="17.5703125" style="9" customWidth="1"/>
    <col min="12253" max="12253" width="20.140625" style="9" customWidth="1"/>
    <col min="12254" max="12254" width="16.28515625" style="9" customWidth="1"/>
    <col min="12255" max="12255" width="17.5703125" style="9" customWidth="1"/>
    <col min="12256" max="12256" width="6" style="9" customWidth="1"/>
    <col min="12257" max="12258" width="18.85546875" style="9" customWidth="1"/>
    <col min="12259" max="12260" width="20.140625" style="9" customWidth="1"/>
    <col min="12261" max="12261" width="6" style="9" customWidth="1"/>
    <col min="12262" max="12262" width="12.42578125" style="9" customWidth="1"/>
    <col min="12263" max="12263" width="18.85546875" style="9" customWidth="1"/>
    <col min="12264" max="12265" width="15" style="9" customWidth="1"/>
    <col min="12266" max="12266" width="7.28515625" style="9" customWidth="1"/>
    <col min="12267" max="12267" width="11.140625" style="9" customWidth="1"/>
    <col min="12268" max="12268" width="13.7109375" style="9" customWidth="1"/>
    <col min="12269" max="12269" width="18.85546875" style="9" customWidth="1"/>
    <col min="12270" max="12270" width="17.5703125" style="9" customWidth="1"/>
    <col min="12271" max="12271" width="25.28515625" style="9" customWidth="1"/>
    <col min="12272" max="12272" width="20.140625" style="9" customWidth="1"/>
    <col min="12273" max="12273" width="15" style="9" customWidth="1"/>
    <col min="12274" max="12274" width="17.5703125" style="9" customWidth="1"/>
    <col min="12275" max="12275" width="16.28515625" style="9" customWidth="1"/>
    <col min="12276" max="12277" width="15" style="9" customWidth="1"/>
    <col min="12278" max="12278" width="17.5703125" style="9" customWidth="1"/>
    <col min="12279" max="12279" width="20.140625" style="9" customWidth="1"/>
    <col min="12280" max="12280" width="16.28515625" style="9" customWidth="1"/>
    <col min="12281" max="12282" width="25.28515625" style="9" customWidth="1"/>
    <col min="12283" max="12283" width="18.85546875" style="9" customWidth="1"/>
    <col min="12284" max="12285" width="20.140625" style="9" customWidth="1"/>
    <col min="12286" max="12286" width="11.140625" style="9" customWidth="1"/>
    <col min="12287" max="12287" width="29.140625" style="9" customWidth="1"/>
    <col min="12288" max="12288" width="34.28515625" style="9" customWidth="1"/>
    <col min="12289" max="12290" width="9.85546875" style="9" customWidth="1"/>
    <col min="12291" max="12291" width="17.5703125" style="9" customWidth="1"/>
    <col min="12292" max="12292" width="18.85546875" style="9" customWidth="1"/>
    <col min="12293" max="12293" width="9.85546875" style="9" customWidth="1"/>
    <col min="12294" max="12295" width="6" style="9" customWidth="1"/>
    <col min="12296" max="12296" width="13.7109375" style="9" customWidth="1"/>
    <col min="12297" max="12298" width="15" style="9" customWidth="1"/>
    <col min="12299" max="12299" width="17.5703125" style="9" customWidth="1"/>
    <col min="12300" max="12300" width="9.85546875" style="9" customWidth="1"/>
    <col min="12301" max="12301" width="7.28515625" style="9" customWidth="1"/>
    <col min="12302" max="12302" width="6" style="9" customWidth="1"/>
    <col min="12303" max="12308" width="17.5703125" style="9" customWidth="1"/>
    <col min="12309" max="12451" width="20.140625" style="9" customWidth="1"/>
    <col min="12452" max="12491" width="12.42578125" style="9" customWidth="1"/>
    <col min="12492" max="12492" width="20.140625" style="9" customWidth="1"/>
    <col min="12493" max="12493" width="21.42578125" style="9" customWidth="1"/>
    <col min="12494" max="12494" width="22.7109375" style="9" customWidth="1"/>
    <col min="12495" max="12495" width="13.7109375" style="9" customWidth="1"/>
    <col min="12496" max="12496" width="15" style="9" customWidth="1"/>
    <col min="12497" max="12499" width="17.5703125" style="9" customWidth="1"/>
    <col min="12500" max="12500" width="16.28515625" style="9" customWidth="1"/>
    <col min="12501" max="12501" width="15" style="9" customWidth="1"/>
    <col min="12502" max="12503" width="12.42578125" style="9" customWidth="1"/>
    <col min="12504" max="12505" width="17.5703125" style="9" customWidth="1"/>
    <col min="12506" max="12506" width="7.28515625" style="9" customWidth="1"/>
    <col min="12507" max="12507" width="21.42578125" style="9" customWidth="1"/>
    <col min="12508" max="12508" width="17.5703125" style="9" customWidth="1"/>
    <col min="12509" max="12509" width="20.140625" style="9" customWidth="1"/>
    <col min="12510" max="12510" width="16.28515625" style="9" customWidth="1"/>
    <col min="12511" max="12511" width="17.5703125" style="9" customWidth="1"/>
    <col min="12512" max="12512" width="6" style="9" customWidth="1"/>
    <col min="12513" max="12514" width="18.85546875" style="9" customWidth="1"/>
    <col min="12515" max="12516" width="20.140625" style="9" customWidth="1"/>
    <col min="12517" max="12517" width="6" style="9" customWidth="1"/>
    <col min="12518" max="12518" width="12.42578125" style="9" customWidth="1"/>
    <col min="12519" max="12519" width="18.85546875" style="9" customWidth="1"/>
    <col min="12520" max="12521" width="15" style="9" customWidth="1"/>
    <col min="12522" max="12522" width="7.28515625" style="9" customWidth="1"/>
    <col min="12523" max="12523" width="11.140625" style="9" customWidth="1"/>
    <col min="12524" max="12524" width="13.7109375" style="9" customWidth="1"/>
    <col min="12525" max="12525" width="18.85546875" style="9" customWidth="1"/>
    <col min="12526" max="12526" width="17.5703125" style="9" customWidth="1"/>
    <col min="12527" max="12527" width="25.28515625" style="9" customWidth="1"/>
    <col min="12528" max="12528" width="20.140625" style="9" customWidth="1"/>
    <col min="12529" max="12529" width="15" style="9" customWidth="1"/>
    <col min="12530" max="12530" width="17.5703125" style="9" customWidth="1"/>
    <col min="12531" max="12531" width="16.28515625" style="9" customWidth="1"/>
    <col min="12532" max="12533" width="15" style="9" customWidth="1"/>
    <col min="12534" max="12534" width="17.5703125" style="9" customWidth="1"/>
    <col min="12535" max="12535" width="20.140625" style="9" customWidth="1"/>
    <col min="12536" max="12536" width="16.28515625" style="9" customWidth="1"/>
    <col min="12537" max="12538" width="25.28515625" style="9" customWidth="1"/>
    <col min="12539" max="12539" width="18.85546875" style="9" customWidth="1"/>
    <col min="12540" max="12541" width="20.140625" style="9" customWidth="1"/>
    <col min="12542" max="12542" width="11.140625" style="9" customWidth="1"/>
    <col min="12543" max="12543" width="29.140625" style="9" customWidth="1"/>
    <col min="12544" max="12544" width="34.28515625" style="9" customWidth="1"/>
    <col min="12545" max="12546" width="9.85546875" style="9" customWidth="1"/>
    <col min="12547" max="12547" width="17.5703125" style="9" customWidth="1"/>
    <col min="12548" max="12548" width="18.85546875" style="9" customWidth="1"/>
    <col min="12549" max="12549" width="9.85546875" style="9" customWidth="1"/>
    <col min="12550" max="12551" width="6" style="9" customWidth="1"/>
    <col min="12552" max="12552" width="13.7109375" style="9" customWidth="1"/>
    <col min="12553" max="12554" width="15" style="9" customWidth="1"/>
    <col min="12555" max="12555" width="17.5703125" style="9" customWidth="1"/>
    <col min="12556" max="12556" width="9.85546875" style="9" customWidth="1"/>
    <col min="12557" max="12557" width="7.28515625" style="9" customWidth="1"/>
    <col min="12558" max="12558" width="6" style="9" customWidth="1"/>
    <col min="12559" max="12564" width="17.5703125" style="9" customWidth="1"/>
    <col min="12565" max="12707" width="20.140625" style="9" customWidth="1"/>
    <col min="12708" max="12747" width="12.42578125" style="9" customWidth="1"/>
    <col min="12748" max="12748" width="20.140625" style="9" customWidth="1"/>
    <col min="12749" max="12749" width="21.42578125" style="9" customWidth="1"/>
    <col min="12750" max="12750" width="22.7109375" style="9" customWidth="1"/>
    <col min="12751" max="12751" width="13.7109375" style="9" customWidth="1"/>
    <col min="12752" max="12752" width="15" style="9" customWidth="1"/>
    <col min="12753" max="12755" width="17.5703125" style="9" customWidth="1"/>
    <col min="12756" max="12756" width="16.28515625" style="9" customWidth="1"/>
    <col min="12757" max="12757" width="15" style="9" customWidth="1"/>
    <col min="12758" max="12759" width="12.42578125" style="9" customWidth="1"/>
    <col min="12760" max="12761" width="17.5703125" style="9" customWidth="1"/>
    <col min="12762" max="12762" width="7.28515625" style="9" customWidth="1"/>
    <col min="12763" max="12763" width="21.42578125" style="9" customWidth="1"/>
    <col min="12764" max="12764" width="17.5703125" style="9" customWidth="1"/>
    <col min="12765" max="12765" width="20.140625" style="9" customWidth="1"/>
    <col min="12766" max="12766" width="16.28515625" style="9" customWidth="1"/>
    <col min="12767" max="12767" width="17.5703125" style="9" customWidth="1"/>
    <col min="12768" max="12768" width="6" style="9" customWidth="1"/>
    <col min="12769" max="12770" width="18.85546875" style="9" customWidth="1"/>
    <col min="12771" max="12772" width="20.140625" style="9" customWidth="1"/>
    <col min="12773" max="12773" width="6" style="9" customWidth="1"/>
    <col min="12774" max="12774" width="12.42578125" style="9" customWidth="1"/>
    <col min="12775" max="12775" width="18.85546875" style="9" customWidth="1"/>
    <col min="12776" max="12777" width="15" style="9" customWidth="1"/>
    <col min="12778" max="12778" width="7.28515625" style="9" customWidth="1"/>
    <col min="12779" max="12779" width="11.140625" style="9" customWidth="1"/>
    <col min="12780" max="12780" width="13.7109375" style="9" customWidth="1"/>
    <col min="12781" max="12781" width="18.85546875" style="9" customWidth="1"/>
    <col min="12782" max="12782" width="17.5703125" style="9" customWidth="1"/>
    <col min="12783" max="12783" width="25.28515625" style="9" customWidth="1"/>
    <col min="12784" max="12784" width="20.140625" style="9" customWidth="1"/>
    <col min="12785" max="12785" width="15" style="9" customWidth="1"/>
    <col min="12786" max="12786" width="17.5703125" style="9" customWidth="1"/>
    <col min="12787" max="12787" width="16.28515625" style="9" customWidth="1"/>
    <col min="12788" max="12789" width="15" style="9" customWidth="1"/>
    <col min="12790" max="12790" width="17.5703125" style="9" customWidth="1"/>
    <col min="12791" max="12791" width="20.140625" style="9" customWidth="1"/>
    <col min="12792" max="12792" width="16.28515625" style="9" customWidth="1"/>
    <col min="12793" max="12794" width="25.28515625" style="9" customWidth="1"/>
    <col min="12795" max="12795" width="18.85546875" style="9" customWidth="1"/>
    <col min="12796" max="12797" width="20.140625" style="9" customWidth="1"/>
    <col min="12798" max="12798" width="11.140625" style="9" customWidth="1"/>
    <col min="12799" max="12799" width="29.140625" style="9" customWidth="1"/>
    <col min="12800" max="12800" width="34.28515625" style="9" customWidth="1"/>
    <col min="12801" max="12802" width="9.85546875" style="9" customWidth="1"/>
    <col min="12803" max="12803" width="17.5703125" style="9" customWidth="1"/>
    <col min="12804" max="12804" width="18.85546875" style="9" customWidth="1"/>
    <col min="12805" max="12805" width="9.85546875" style="9" customWidth="1"/>
    <col min="12806" max="12807" width="6" style="9" customWidth="1"/>
    <col min="12808" max="12808" width="13.7109375" style="9" customWidth="1"/>
    <col min="12809" max="12810" width="15" style="9" customWidth="1"/>
    <col min="12811" max="12811" width="17.5703125" style="9" customWidth="1"/>
    <col min="12812" max="12812" width="9.85546875" style="9" customWidth="1"/>
    <col min="12813" max="12813" width="7.28515625" style="9" customWidth="1"/>
    <col min="12814" max="12814" width="6" style="9" customWidth="1"/>
    <col min="12815" max="12820" width="17.5703125" style="9" customWidth="1"/>
    <col min="12821" max="12963" width="20.140625" style="9" customWidth="1"/>
    <col min="12964" max="13003" width="12.42578125" style="9" customWidth="1"/>
    <col min="13004" max="13004" width="20.140625" style="9" customWidth="1"/>
    <col min="13005" max="13005" width="21.42578125" style="9" customWidth="1"/>
    <col min="13006" max="13006" width="22.7109375" style="9" customWidth="1"/>
    <col min="13007" max="13007" width="13.7109375" style="9" customWidth="1"/>
    <col min="13008" max="13008" width="15" style="9" customWidth="1"/>
    <col min="13009" max="13011" width="17.5703125" style="9" customWidth="1"/>
    <col min="13012" max="13012" width="16.28515625" style="9" customWidth="1"/>
    <col min="13013" max="13013" width="15" style="9" customWidth="1"/>
    <col min="13014" max="13015" width="12.42578125" style="9" customWidth="1"/>
    <col min="13016" max="13017" width="17.5703125" style="9" customWidth="1"/>
    <col min="13018" max="13018" width="7.28515625" style="9" customWidth="1"/>
    <col min="13019" max="13019" width="21.42578125" style="9" customWidth="1"/>
    <col min="13020" max="13020" width="17.5703125" style="9" customWidth="1"/>
    <col min="13021" max="13021" width="20.140625" style="9" customWidth="1"/>
    <col min="13022" max="13022" width="16.28515625" style="9" customWidth="1"/>
    <col min="13023" max="13023" width="17.5703125" style="9" customWidth="1"/>
    <col min="13024" max="13024" width="6" style="9" customWidth="1"/>
    <col min="13025" max="13026" width="18.85546875" style="9" customWidth="1"/>
    <col min="13027" max="13028" width="20.140625" style="9" customWidth="1"/>
    <col min="13029" max="13029" width="6" style="9" customWidth="1"/>
    <col min="13030" max="13030" width="12.42578125" style="9" customWidth="1"/>
    <col min="13031" max="13031" width="18.85546875" style="9" customWidth="1"/>
    <col min="13032" max="13033" width="15" style="9" customWidth="1"/>
    <col min="13034" max="13034" width="7.28515625" style="9" customWidth="1"/>
    <col min="13035" max="13035" width="11.140625" style="9" customWidth="1"/>
    <col min="13036" max="13036" width="13.7109375" style="9" customWidth="1"/>
    <col min="13037" max="13037" width="18.85546875" style="9" customWidth="1"/>
    <col min="13038" max="13038" width="17.5703125" style="9" customWidth="1"/>
    <col min="13039" max="13039" width="25.28515625" style="9" customWidth="1"/>
    <col min="13040" max="13040" width="20.140625" style="9" customWidth="1"/>
    <col min="13041" max="13041" width="15" style="9" customWidth="1"/>
    <col min="13042" max="13042" width="17.5703125" style="9" customWidth="1"/>
    <col min="13043" max="13043" width="16.28515625" style="9" customWidth="1"/>
    <col min="13044" max="13045" width="15" style="9" customWidth="1"/>
    <col min="13046" max="13046" width="17.5703125" style="9" customWidth="1"/>
    <col min="13047" max="13047" width="20.140625" style="9" customWidth="1"/>
    <col min="13048" max="13048" width="16.28515625" style="9" customWidth="1"/>
    <col min="13049" max="13050" width="25.28515625" style="9" customWidth="1"/>
    <col min="13051" max="13051" width="18.85546875" style="9" customWidth="1"/>
    <col min="13052" max="13053" width="20.140625" style="9" customWidth="1"/>
    <col min="13054" max="13054" width="11.140625" style="9" customWidth="1"/>
    <col min="13055" max="13055" width="29.140625" style="9" customWidth="1"/>
    <col min="13056" max="13056" width="34.28515625" style="9" customWidth="1"/>
    <col min="13057" max="13058" width="9.85546875" style="9" customWidth="1"/>
    <col min="13059" max="13059" width="17.5703125" style="9" customWidth="1"/>
    <col min="13060" max="13060" width="18.85546875" style="9" customWidth="1"/>
    <col min="13061" max="13061" width="9.85546875" style="9" customWidth="1"/>
    <col min="13062" max="13063" width="6" style="9" customWidth="1"/>
    <col min="13064" max="13064" width="13.7109375" style="9" customWidth="1"/>
    <col min="13065" max="13066" width="15" style="9" customWidth="1"/>
    <col min="13067" max="13067" width="17.5703125" style="9" customWidth="1"/>
    <col min="13068" max="13068" width="9.85546875" style="9" customWidth="1"/>
    <col min="13069" max="13069" width="7.28515625" style="9" customWidth="1"/>
    <col min="13070" max="13070" width="6" style="9" customWidth="1"/>
    <col min="13071" max="13076" width="17.5703125" style="9" customWidth="1"/>
    <col min="13077" max="13219" width="20.140625" style="9" customWidth="1"/>
    <col min="13220" max="13259" width="12.42578125" style="9" customWidth="1"/>
    <col min="13260" max="13260" width="20.140625" style="9" customWidth="1"/>
    <col min="13261" max="13261" width="21.42578125" style="9" customWidth="1"/>
    <col min="13262" max="13262" width="22.7109375" style="9" customWidth="1"/>
    <col min="13263" max="13263" width="13.7109375" style="9" customWidth="1"/>
    <col min="13264" max="13264" width="15" style="9" customWidth="1"/>
    <col min="13265" max="13267" width="17.5703125" style="9" customWidth="1"/>
    <col min="13268" max="13268" width="16.28515625" style="9" customWidth="1"/>
    <col min="13269" max="13269" width="15" style="9" customWidth="1"/>
    <col min="13270" max="13271" width="12.42578125" style="9" customWidth="1"/>
    <col min="13272" max="13273" width="17.5703125" style="9" customWidth="1"/>
    <col min="13274" max="13274" width="7.28515625" style="9" customWidth="1"/>
    <col min="13275" max="13275" width="21.42578125" style="9" customWidth="1"/>
    <col min="13276" max="13276" width="17.5703125" style="9" customWidth="1"/>
    <col min="13277" max="13277" width="20.140625" style="9" customWidth="1"/>
    <col min="13278" max="13278" width="16.28515625" style="9" customWidth="1"/>
    <col min="13279" max="13279" width="17.5703125" style="9" customWidth="1"/>
    <col min="13280" max="13280" width="6" style="9" customWidth="1"/>
    <col min="13281" max="13282" width="18.85546875" style="9" customWidth="1"/>
    <col min="13283" max="13284" width="20.140625" style="9" customWidth="1"/>
    <col min="13285" max="13285" width="6" style="9" customWidth="1"/>
    <col min="13286" max="13286" width="12.42578125" style="9" customWidth="1"/>
    <col min="13287" max="13287" width="18.85546875" style="9" customWidth="1"/>
    <col min="13288" max="13289" width="15" style="9" customWidth="1"/>
    <col min="13290" max="13290" width="7.28515625" style="9" customWidth="1"/>
    <col min="13291" max="13291" width="11.140625" style="9" customWidth="1"/>
    <col min="13292" max="13292" width="13.7109375" style="9" customWidth="1"/>
    <col min="13293" max="13293" width="18.85546875" style="9" customWidth="1"/>
    <col min="13294" max="13294" width="17.5703125" style="9" customWidth="1"/>
    <col min="13295" max="13295" width="25.28515625" style="9" customWidth="1"/>
    <col min="13296" max="13296" width="20.140625" style="9" customWidth="1"/>
    <col min="13297" max="13297" width="15" style="9" customWidth="1"/>
    <col min="13298" max="13298" width="17.5703125" style="9" customWidth="1"/>
    <col min="13299" max="13299" width="16.28515625" style="9" customWidth="1"/>
    <col min="13300" max="13301" width="15" style="9" customWidth="1"/>
    <col min="13302" max="13302" width="17.5703125" style="9" customWidth="1"/>
    <col min="13303" max="13303" width="20.140625" style="9" customWidth="1"/>
    <col min="13304" max="13304" width="16.28515625" style="9" customWidth="1"/>
    <col min="13305" max="13306" width="25.28515625" style="9" customWidth="1"/>
    <col min="13307" max="13307" width="18.85546875" style="9" customWidth="1"/>
    <col min="13308" max="13309" width="20.140625" style="9" customWidth="1"/>
    <col min="13310" max="13310" width="11.140625" style="9" customWidth="1"/>
    <col min="13311" max="13311" width="29.140625" style="9" customWidth="1"/>
    <col min="13312" max="13312" width="34.28515625" style="9" customWidth="1"/>
    <col min="13313" max="13314" width="9.85546875" style="9" customWidth="1"/>
    <col min="13315" max="13315" width="17.5703125" style="9" customWidth="1"/>
    <col min="13316" max="13316" width="18.85546875" style="9" customWidth="1"/>
    <col min="13317" max="13317" width="9.85546875" style="9" customWidth="1"/>
    <col min="13318" max="13319" width="6" style="9" customWidth="1"/>
    <col min="13320" max="13320" width="13.7109375" style="9" customWidth="1"/>
    <col min="13321" max="13322" width="15" style="9" customWidth="1"/>
    <col min="13323" max="13323" width="17.5703125" style="9" customWidth="1"/>
    <col min="13324" max="13324" width="9.85546875" style="9" customWidth="1"/>
    <col min="13325" max="13325" width="7.28515625" style="9" customWidth="1"/>
    <col min="13326" max="13326" width="6" style="9" customWidth="1"/>
    <col min="13327" max="13332" width="17.5703125" style="9" customWidth="1"/>
    <col min="13333" max="13475" width="20.140625" style="9" customWidth="1"/>
    <col min="13476" max="13515" width="12.42578125" style="9" customWidth="1"/>
    <col min="13516" max="13516" width="20.140625" style="9" customWidth="1"/>
    <col min="13517" max="13517" width="21.42578125" style="9" customWidth="1"/>
    <col min="13518" max="13518" width="22.7109375" style="9" customWidth="1"/>
    <col min="13519" max="13519" width="13.7109375" style="9" customWidth="1"/>
    <col min="13520" max="13520" width="15" style="9" customWidth="1"/>
    <col min="13521" max="13523" width="17.5703125" style="9" customWidth="1"/>
    <col min="13524" max="13524" width="16.28515625" style="9" customWidth="1"/>
    <col min="13525" max="13525" width="15" style="9" customWidth="1"/>
    <col min="13526" max="13527" width="12.42578125" style="9" customWidth="1"/>
    <col min="13528" max="13529" width="17.5703125" style="9" customWidth="1"/>
    <col min="13530" max="13530" width="7.28515625" style="9" customWidth="1"/>
    <col min="13531" max="13531" width="21.42578125" style="9" customWidth="1"/>
    <col min="13532" max="13532" width="17.5703125" style="9" customWidth="1"/>
    <col min="13533" max="13533" width="20.140625" style="9" customWidth="1"/>
    <col min="13534" max="13534" width="16.28515625" style="9" customWidth="1"/>
    <col min="13535" max="13535" width="17.5703125" style="9" customWidth="1"/>
    <col min="13536" max="13536" width="6" style="9" customWidth="1"/>
    <col min="13537" max="13538" width="18.85546875" style="9" customWidth="1"/>
    <col min="13539" max="13540" width="20.140625" style="9" customWidth="1"/>
    <col min="13541" max="13541" width="6" style="9" customWidth="1"/>
    <col min="13542" max="13542" width="12.42578125" style="9" customWidth="1"/>
    <col min="13543" max="13543" width="18.85546875" style="9" customWidth="1"/>
    <col min="13544" max="13545" width="15" style="9" customWidth="1"/>
    <col min="13546" max="13546" width="7.28515625" style="9" customWidth="1"/>
    <col min="13547" max="13547" width="11.140625" style="9" customWidth="1"/>
    <col min="13548" max="13548" width="13.7109375" style="9" customWidth="1"/>
    <col min="13549" max="13549" width="18.85546875" style="9" customWidth="1"/>
    <col min="13550" max="13550" width="17.5703125" style="9" customWidth="1"/>
    <col min="13551" max="13551" width="25.28515625" style="9" customWidth="1"/>
    <col min="13552" max="13552" width="20.140625" style="9" customWidth="1"/>
    <col min="13553" max="13553" width="15" style="9" customWidth="1"/>
    <col min="13554" max="13554" width="17.5703125" style="9" customWidth="1"/>
    <col min="13555" max="13555" width="16.28515625" style="9" customWidth="1"/>
    <col min="13556" max="13557" width="15" style="9" customWidth="1"/>
    <col min="13558" max="13558" width="17.5703125" style="9" customWidth="1"/>
    <col min="13559" max="13559" width="20.140625" style="9" customWidth="1"/>
    <col min="13560" max="13560" width="16.28515625" style="9" customWidth="1"/>
    <col min="13561" max="13562" width="25.28515625" style="9" customWidth="1"/>
    <col min="13563" max="13563" width="18.85546875" style="9" customWidth="1"/>
    <col min="13564" max="13565" width="20.140625" style="9" customWidth="1"/>
    <col min="13566" max="13566" width="11.140625" style="9" customWidth="1"/>
    <col min="13567" max="13567" width="29.140625" style="9" customWidth="1"/>
    <col min="13568" max="13568" width="34.28515625" style="9" customWidth="1"/>
    <col min="13569" max="13570" width="9.85546875" style="9" customWidth="1"/>
    <col min="13571" max="13571" width="17.5703125" style="9" customWidth="1"/>
    <col min="13572" max="13572" width="18.85546875" style="9" customWidth="1"/>
    <col min="13573" max="13573" width="9.85546875" style="9" customWidth="1"/>
    <col min="13574" max="13575" width="6" style="9" customWidth="1"/>
    <col min="13576" max="13576" width="13.7109375" style="9" customWidth="1"/>
    <col min="13577" max="13578" width="15" style="9" customWidth="1"/>
    <col min="13579" max="13579" width="17.5703125" style="9" customWidth="1"/>
    <col min="13580" max="13580" width="9.85546875" style="9" customWidth="1"/>
    <col min="13581" max="13581" width="7.28515625" style="9" customWidth="1"/>
    <col min="13582" max="13582" width="6" style="9" customWidth="1"/>
    <col min="13583" max="13588" width="17.5703125" style="9" customWidth="1"/>
    <col min="13589" max="13731" width="20.140625" style="9" customWidth="1"/>
    <col min="13732" max="13771" width="12.42578125" style="9" customWidth="1"/>
    <col min="13772" max="13772" width="20.140625" style="9" customWidth="1"/>
    <col min="13773" max="13773" width="21.42578125" style="9" customWidth="1"/>
    <col min="13774" max="13774" width="22.7109375" style="9" customWidth="1"/>
    <col min="13775" max="13775" width="13.7109375" style="9" customWidth="1"/>
    <col min="13776" max="13776" width="15" style="9" customWidth="1"/>
    <col min="13777" max="13779" width="17.5703125" style="9" customWidth="1"/>
    <col min="13780" max="13780" width="16.28515625" style="9" customWidth="1"/>
    <col min="13781" max="13781" width="15" style="9" customWidth="1"/>
    <col min="13782" max="13783" width="12.42578125" style="9" customWidth="1"/>
    <col min="13784" max="13785" width="17.5703125" style="9" customWidth="1"/>
    <col min="13786" max="13786" width="7.28515625" style="9" customWidth="1"/>
    <col min="13787" max="13787" width="21.42578125" style="9" customWidth="1"/>
    <col min="13788" max="13788" width="17.5703125" style="9" customWidth="1"/>
    <col min="13789" max="13789" width="20.140625" style="9" customWidth="1"/>
    <col min="13790" max="13790" width="16.28515625" style="9" customWidth="1"/>
    <col min="13791" max="13791" width="17.5703125" style="9" customWidth="1"/>
    <col min="13792" max="13792" width="6" style="9" customWidth="1"/>
    <col min="13793" max="13794" width="18.85546875" style="9" customWidth="1"/>
    <col min="13795" max="13796" width="20.140625" style="9" customWidth="1"/>
    <col min="13797" max="13797" width="6" style="9" customWidth="1"/>
    <col min="13798" max="13798" width="12.42578125" style="9" customWidth="1"/>
    <col min="13799" max="13799" width="18.85546875" style="9" customWidth="1"/>
    <col min="13800" max="13801" width="15" style="9" customWidth="1"/>
    <col min="13802" max="13802" width="7.28515625" style="9" customWidth="1"/>
    <col min="13803" max="13803" width="11.140625" style="9" customWidth="1"/>
    <col min="13804" max="13804" width="13.7109375" style="9" customWidth="1"/>
    <col min="13805" max="13805" width="18.85546875" style="9" customWidth="1"/>
    <col min="13806" max="13806" width="17.5703125" style="9" customWidth="1"/>
    <col min="13807" max="13807" width="25.28515625" style="9" customWidth="1"/>
    <col min="13808" max="13808" width="20.140625" style="9" customWidth="1"/>
    <col min="13809" max="13809" width="15" style="9" customWidth="1"/>
    <col min="13810" max="13810" width="17.5703125" style="9" customWidth="1"/>
    <col min="13811" max="13811" width="16.28515625" style="9" customWidth="1"/>
    <col min="13812" max="13813" width="15" style="9" customWidth="1"/>
    <col min="13814" max="13814" width="17.5703125" style="9" customWidth="1"/>
    <col min="13815" max="13815" width="20.140625" style="9" customWidth="1"/>
    <col min="13816" max="13816" width="16.28515625" style="9" customWidth="1"/>
    <col min="13817" max="13818" width="25.28515625" style="9" customWidth="1"/>
    <col min="13819" max="13819" width="18.85546875" style="9" customWidth="1"/>
    <col min="13820" max="13821" width="20.140625" style="9" customWidth="1"/>
    <col min="13822" max="13822" width="11.140625" style="9" customWidth="1"/>
    <col min="13823" max="13823" width="29.140625" style="9" customWidth="1"/>
    <col min="13824" max="13824" width="34.28515625" style="9" customWidth="1"/>
    <col min="13825" max="13826" width="9.85546875" style="9" customWidth="1"/>
    <col min="13827" max="13827" width="17.5703125" style="9" customWidth="1"/>
    <col min="13828" max="13828" width="18.85546875" style="9" customWidth="1"/>
    <col min="13829" max="13829" width="9.85546875" style="9" customWidth="1"/>
    <col min="13830" max="13831" width="6" style="9" customWidth="1"/>
    <col min="13832" max="13832" width="13.7109375" style="9" customWidth="1"/>
    <col min="13833" max="13834" width="15" style="9" customWidth="1"/>
    <col min="13835" max="13835" width="17.5703125" style="9" customWidth="1"/>
    <col min="13836" max="13836" width="9.85546875" style="9" customWidth="1"/>
    <col min="13837" max="13837" width="7.28515625" style="9" customWidth="1"/>
    <col min="13838" max="13838" width="6" style="9" customWidth="1"/>
    <col min="13839" max="13844" width="17.5703125" style="9" customWidth="1"/>
    <col min="13845" max="13987" width="20.140625" style="9" customWidth="1"/>
    <col min="13988" max="14027" width="12.42578125" style="9" customWidth="1"/>
    <col min="14028" max="14028" width="20.140625" style="9" customWidth="1"/>
    <col min="14029" max="14029" width="21.42578125" style="9" customWidth="1"/>
    <col min="14030" max="14030" width="22.7109375" style="9" customWidth="1"/>
    <col min="14031" max="14031" width="13.7109375" style="9" customWidth="1"/>
    <col min="14032" max="14032" width="15" style="9" customWidth="1"/>
    <col min="14033" max="14035" width="17.5703125" style="9" customWidth="1"/>
    <col min="14036" max="14036" width="16.28515625" style="9" customWidth="1"/>
    <col min="14037" max="14037" width="15" style="9" customWidth="1"/>
    <col min="14038" max="14039" width="12.42578125" style="9" customWidth="1"/>
    <col min="14040" max="14041" width="17.5703125" style="9" customWidth="1"/>
    <col min="14042" max="14042" width="7.28515625" style="9" customWidth="1"/>
    <col min="14043" max="14043" width="21.42578125" style="9" customWidth="1"/>
    <col min="14044" max="14044" width="17.5703125" style="9" customWidth="1"/>
    <col min="14045" max="14045" width="20.140625" style="9" customWidth="1"/>
    <col min="14046" max="14046" width="16.28515625" style="9" customWidth="1"/>
    <col min="14047" max="14047" width="17.5703125" style="9" customWidth="1"/>
    <col min="14048" max="14048" width="6" style="9" customWidth="1"/>
    <col min="14049" max="14050" width="18.85546875" style="9" customWidth="1"/>
    <col min="14051" max="14052" width="20.140625" style="9" customWidth="1"/>
    <col min="14053" max="14053" width="6" style="9" customWidth="1"/>
    <col min="14054" max="14054" width="12.42578125" style="9" customWidth="1"/>
    <col min="14055" max="14055" width="18.85546875" style="9" customWidth="1"/>
    <col min="14056" max="14057" width="15" style="9" customWidth="1"/>
    <col min="14058" max="14058" width="7.28515625" style="9" customWidth="1"/>
    <col min="14059" max="14059" width="11.140625" style="9" customWidth="1"/>
    <col min="14060" max="14060" width="13.7109375" style="9" customWidth="1"/>
    <col min="14061" max="14061" width="18.85546875" style="9" customWidth="1"/>
    <col min="14062" max="14062" width="17.5703125" style="9" customWidth="1"/>
    <col min="14063" max="14063" width="25.28515625" style="9" customWidth="1"/>
    <col min="14064" max="14064" width="20.140625" style="9" customWidth="1"/>
    <col min="14065" max="14065" width="15" style="9" customWidth="1"/>
    <col min="14066" max="14066" width="17.5703125" style="9" customWidth="1"/>
    <col min="14067" max="14067" width="16.28515625" style="9" customWidth="1"/>
    <col min="14068" max="14069" width="15" style="9" customWidth="1"/>
    <col min="14070" max="14070" width="17.5703125" style="9" customWidth="1"/>
    <col min="14071" max="14071" width="20.140625" style="9" customWidth="1"/>
    <col min="14072" max="14072" width="16.28515625" style="9" customWidth="1"/>
    <col min="14073" max="14074" width="25.28515625" style="9" customWidth="1"/>
    <col min="14075" max="14075" width="18.85546875" style="9" customWidth="1"/>
    <col min="14076" max="14077" width="20.140625" style="9" customWidth="1"/>
    <col min="14078" max="14078" width="11.140625" style="9" customWidth="1"/>
    <col min="14079" max="14079" width="29.140625" style="9" customWidth="1"/>
    <col min="14080" max="14080" width="34.28515625" style="9" customWidth="1"/>
    <col min="14081" max="14082" width="9.85546875" style="9" customWidth="1"/>
    <col min="14083" max="14083" width="17.5703125" style="9" customWidth="1"/>
    <col min="14084" max="14084" width="18.85546875" style="9" customWidth="1"/>
    <col min="14085" max="14085" width="9.85546875" style="9" customWidth="1"/>
    <col min="14086" max="14087" width="6" style="9" customWidth="1"/>
    <col min="14088" max="14088" width="13.7109375" style="9" customWidth="1"/>
    <col min="14089" max="14090" width="15" style="9" customWidth="1"/>
    <col min="14091" max="14091" width="17.5703125" style="9" customWidth="1"/>
    <col min="14092" max="14092" width="9.85546875" style="9" customWidth="1"/>
    <col min="14093" max="14093" width="7.28515625" style="9" customWidth="1"/>
    <col min="14094" max="14094" width="6" style="9" customWidth="1"/>
    <col min="14095" max="14100" width="17.5703125" style="9" customWidth="1"/>
    <col min="14101" max="14243" width="20.140625" style="9" customWidth="1"/>
    <col min="14244" max="14283" width="12.42578125" style="9" customWidth="1"/>
    <col min="14284" max="14284" width="20.140625" style="9" customWidth="1"/>
    <col min="14285" max="14285" width="21.42578125" style="9" customWidth="1"/>
    <col min="14286" max="14286" width="22.7109375" style="9" customWidth="1"/>
    <col min="14287" max="14287" width="13.7109375" style="9" customWidth="1"/>
    <col min="14288" max="14288" width="15" style="9" customWidth="1"/>
    <col min="14289" max="14291" width="17.5703125" style="9" customWidth="1"/>
    <col min="14292" max="14292" width="16.28515625" style="9" customWidth="1"/>
    <col min="14293" max="14293" width="15" style="9" customWidth="1"/>
    <col min="14294" max="14295" width="12.42578125" style="9" customWidth="1"/>
    <col min="14296" max="14297" width="17.5703125" style="9" customWidth="1"/>
    <col min="14298" max="14298" width="7.28515625" style="9" customWidth="1"/>
    <col min="14299" max="14299" width="21.42578125" style="9" customWidth="1"/>
    <col min="14300" max="14300" width="17.5703125" style="9" customWidth="1"/>
    <col min="14301" max="14301" width="20.140625" style="9" customWidth="1"/>
    <col min="14302" max="14302" width="16.28515625" style="9" customWidth="1"/>
    <col min="14303" max="14303" width="17.5703125" style="9" customWidth="1"/>
    <col min="14304" max="14304" width="6" style="9" customWidth="1"/>
    <col min="14305" max="14306" width="18.85546875" style="9" customWidth="1"/>
    <col min="14307" max="14308" width="20.140625" style="9" customWidth="1"/>
    <col min="14309" max="14309" width="6" style="9" customWidth="1"/>
    <col min="14310" max="14310" width="12.42578125" style="9" customWidth="1"/>
    <col min="14311" max="14311" width="18.85546875" style="9" customWidth="1"/>
    <col min="14312" max="14313" width="15" style="9" customWidth="1"/>
    <col min="14314" max="14314" width="7.28515625" style="9" customWidth="1"/>
    <col min="14315" max="14315" width="11.140625" style="9" customWidth="1"/>
    <col min="14316" max="14316" width="13.7109375" style="9" customWidth="1"/>
    <col min="14317" max="14317" width="18.85546875" style="9" customWidth="1"/>
    <col min="14318" max="14318" width="17.5703125" style="9" customWidth="1"/>
    <col min="14319" max="14319" width="25.28515625" style="9" customWidth="1"/>
    <col min="14320" max="14320" width="20.140625" style="9" customWidth="1"/>
    <col min="14321" max="14321" width="15" style="9" customWidth="1"/>
    <col min="14322" max="14322" width="17.5703125" style="9" customWidth="1"/>
    <col min="14323" max="14323" width="16.28515625" style="9" customWidth="1"/>
    <col min="14324" max="14325" width="15" style="9" customWidth="1"/>
    <col min="14326" max="14326" width="17.5703125" style="9" customWidth="1"/>
    <col min="14327" max="14327" width="20.140625" style="9" customWidth="1"/>
    <col min="14328" max="14328" width="16.28515625" style="9" customWidth="1"/>
    <col min="14329" max="14330" width="25.28515625" style="9" customWidth="1"/>
    <col min="14331" max="14331" width="18.85546875" style="9" customWidth="1"/>
    <col min="14332" max="14333" width="20.140625" style="9" customWidth="1"/>
    <col min="14334" max="14334" width="11.140625" style="9" customWidth="1"/>
    <col min="14335" max="14335" width="29.140625" style="9" customWidth="1"/>
    <col min="14336" max="14336" width="34.28515625" style="9" customWidth="1"/>
    <col min="14337" max="14338" width="9.85546875" style="9" customWidth="1"/>
    <col min="14339" max="14339" width="17.5703125" style="9" customWidth="1"/>
    <col min="14340" max="14340" width="18.85546875" style="9" customWidth="1"/>
    <col min="14341" max="14341" width="9.85546875" style="9" customWidth="1"/>
    <col min="14342" max="14343" width="6" style="9" customWidth="1"/>
    <col min="14344" max="14344" width="13.7109375" style="9" customWidth="1"/>
    <col min="14345" max="14346" width="15" style="9" customWidth="1"/>
    <col min="14347" max="14347" width="17.5703125" style="9" customWidth="1"/>
    <col min="14348" max="14348" width="9.85546875" style="9" customWidth="1"/>
    <col min="14349" max="14349" width="7.28515625" style="9" customWidth="1"/>
    <col min="14350" max="14350" width="6" style="9" customWidth="1"/>
    <col min="14351" max="14356" width="17.5703125" style="9" customWidth="1"/>
    <col min="14357" max="14499" width="20.140625" style="9" customWidth="1"/>
    <col min="14500" max="14539" width="12.42578125" style="9" customWidth="1"/>
    <col min="14540" max="14540" width="20.140625" style="9" customWidth="1"/>
    <col min="14541" max="14541" width="21.42578125" style="9" customWidth="1"/>
    <col min="14542" max="14542" width="22.7109375" style="9" customWidth="1"/>
    <col min="14543" max="14543" width="13.7109375" style="9" customWidth="1"/>
    <col min="14544" max="14544" width="15" style="9" customWidth="1"/>
    <col min="14545" max="14547" width="17.5703125" style="9" customWidth="1"/>
    <col min="14548" max="14548" width="16.28515625" style="9" customWidth="1"/>
    <col min="14549" max="14549" width="15" style="9" customWidth="1"/>
    <col min="14550" max="14551" width="12.42578125" style="9" customWidth="1"/>
    <col min="14552" max="14553" width="17.5703125" style="9" customWidth="1"/>
    <col min="14554" max="14554" width="7.28515625" style="9" customWidth="1"/>
    <col min="14555" max="14555" width="21.42578125" style="9" customWidth="1"/>
    <col min="14556" max="14556" width="17.5703125" style="9" customWidth="1"/>
    <col min="14557" max="14557" width="20.140625" style="9" customWidth="1"/>
    <col min="14558" max="14558" width="16.28515625" style="9" customWidth="1"/>
    <col min="14559" max="14559" width="17.5703125" style="9" customWidth="1"/>
    <col min="14560" max="14560" width="6" style="9" customWidth="1"/>
    <col min="14561" max="14562" width="18.85546875" style="9" customWidth="1"/>
    <col min="14563" max="14564" width="20.140625" style="9" customWidth="1"/>
    <col min="14565" max="14565" width="6" style="9" customWidth="1"/>
    <col min="14566" max="14566" width="12.42578125" style="9" customWidth="1"/>
    <col min="14567" max="14567" width="18.85546875" style="9" customWidth="1"/>
    <col min="14568" max="14569" width="15" style="9" customWidth="1"/>
    <col min="14570" max="14570" width="7.28515625" style="9" customWidth="1"/>
    <col min="14571" max="14571" width="11.140625" style="9" customWidth="1"/>
    <col min="14572" max="14572" width="13.7109375" style="9" customWidth="1"/>
    <col min="14573" max="14573" width="18.85546875" style="9" customWidth="1"/>
    <col min="14574" max="14574" width="17.5703125" style="9" customWidth="1"/>
    <col min="14575" max="14575" width="25.28515625" style="9" customWidth="1"/>
    <col min="14576" max="14576" width="20.140625" style="9" customWidth="1"/>
    <col min="14577" max="14577" width="15" style="9" customWidth="1"/>
    <col min="14578" max="14578" width="17.5703125" style="9" customWidth="1"/>
    <col min="14579" max="14579" width="16.28515625" style="9" customWidth="1"/>
    <col min="14580" max="14581" width="15" style="9" customWidth="1"/>
    <col min="14582" max="14582" width="17.5703125" style="9" customWidth="1"/>
    <col min="14583" max="14583" width="20.140625" style="9" customWidth="1"/>
    <col min="14584" max="14584" width="16.28515625" style="9" customWidth="1"/>
    <col min="14585" max="14586" width="25.28515625" style="9" customWidth="1"/>
    <col min="14587" max="14587" width="18.85546875" style="9" customWidth="1"/>
    <col min="14588" max="14589" width="20.140625" style="9" customWidth="1"/>
    <col min="14590" max="14590" width="11.140625" style="9" customWidth="1"/>
    <col min="14591" max="14591" width="29.140625" style="9" customWidth="1"/>
    <col min="14592" max="14592" width="34.28515625" style="9" customWidth="1"/>
    <col min="14593" max="14594" width="9.85546875" style="9" customWidth="1"/>
    <col min="14595" max="14595" width="17.5703125" style="9" customWidth="1"/>
    <col min="14596" max="14596" width="18.85546875" style="9" customWidth="1"/>
    <col min="14597" max="14597" width="9.85546875" style="9" customWidth="1"/>
    <col min="14598" max="14599" width="6" style="9" customWidth="1"/>
    <col min="14600" max="14600" width="13.7109375" style="9" customWidth="1"/>
    <col min="14601" max="14602" width="15" style="9" customWidth="1"/>
    <col min="14603" max="14603" width="17.5703125" style="9" customWidth="1"/>
    <col min="14604" max="14604" width="9.85546875" style="9" customWidth="1"/>
    <col min="14605" max="14605" width="7.28515625" style="9" customWidth="1"/>
    <col min="14606" max="14606" width="6" style="9" customWidth="1"/>
    <col min="14607" max="14612" width="17.5703125" style="9" customWidth="1"/>
    <col min="14613" max="14755" width="20.140625" style="9" customWidth="1"/>
    <col min="14756" max="14795" width="12.42578125" style="9" customWidth="1"/>
    <col min="14796" max="14796" width="20.140625" style="9" customWidth="1"/>
    <col min="14797" max="14797" width="21.42578125" style="9" customWidth="1"/>
    <col min="14798" max="14798" width="22.7109375" style="9" customWidth="1"/>
    <col min="14799" max="14799" width="13.7109375" style="9" customWidth="1"/>
    <col min="14800" max="14800" width="15" style="9" customWidth="1"/>
    <col min="14801" max="14803" width="17.5703125" style="9" customWidth="1"/>
    <col min="14804" max="14804" width="16.28515625" style="9" customWidth="1"/>
    <col min="14805" max="14805" width="15" style="9" customWidth="1"/>
    <col min="14806" max="14807" width="12.42578125" style="9" customWidth="1"/>
    <col min="14808" max="14809" width="17.5703125" style="9" customWidth="1"/>
    <col min="14810" max="14810" width="7.28515625" style="9" customWidth="1"/>
    <col min="14811" max="14811" width="21.42578125" style="9" customWidth="1"/>
    <col min="14812" max="14812" width="17.5703125" style="9" customWidth="1"/>
    <col min="14813" max="14813" width="20.140625" style="9" customWidth="1"/>
    <col min="14814" max="14814" width="16.28515625" style="9" customWidth="1"/>
    <col min="14815" max="14815" width="17.5703125" style="9" customWidth="1"/>
    <col min="14816" max="14816" width="6" style="9" customWidth="1"/>
    <col min="14817" max="14818" width="18.85546875" style="9" customWidth="1"/>
    <col min="14819" max="14820" width="20.140625" style="9" customWidth="1"/>
    <col min="14821" max="14821" width="6" style="9" customWidth="1"/>
    <col min="14822" max="14822" width="12.42578125" style="9" customWidth="1"/>
    <col min="14823" max="14823" width="18.85546875" style="9" customWidth="1"/>
    <col min="14824" max="14825" width="15" style="9" customWidth="1"/>
    <col min="14826" max="14826" width="7.28515625" style="9" customWidth="1"/>
    <col min="14827" max="14827" width="11.140625" style="9" customWidth="1"/>
    <col min="14828" max="14828" width="13.7109375" style="9" customWidth="1"/>
    <col min="14829" max="14829" width="18.85546875" style="9" customWidth="1"/>
    <col min="14830" max="14830" width="17.5703125" style="9" customWidth="1"/>
    <col min="14831" max="14831" width="25.28515625" style="9" customWidth="1"/>
    <col min="14832" max="14832" width="20.140625" style="9" customWidth="1"/>
    <col min="14833" max="14833" width="15" style="9" customWidth="1"/>
    <col min="14834" max="14834" width="17.5703125" style="9" customWidth="1"/>
    <col min="14835" max="14835" width="16.28515625" style="9" customWidth="1"/>
    <col min="14836" max="14837" width="15" style="9" customWidth="1"/>
    <col min="14838" max="14838" width="17.5703125" style="9" customWidth="1"/>
    <col min="14839" max="14839" width="20.140625" style="9" customWidth="1"/>
    <col min="14840" max="14840" width="16.28515625" style="9" customWidth="1"/>
    <col min="14841" max="14842" width="25.28515625" style="9" customWidth="1"/>
    <col min="14843" max="14843" width="18.85546875" style="9" customWidth="1"/>
    <col min="14844" max="14845" width="20.140625" style="9" customWidth="1"/>
    <col min="14846" max="14846" width="11.140625" style="9" customWidth="1"/>
    <col min="14847" max="14847" width="29.140625" style="9" customWidth="1"/>
    <col min="14848" max="14848" width="34.28515625" style="9" customWidth="1"/>
    <col min="14849" max="14850" width="9.85546875" style="9" customWidth="1"/>
    <col min="14851" max="14851" width="17.5703125" style="9" customWidth="1"/>
    <col min="14852" max="14852" width="18.85546875" style="9" customWidth="1"/>
    <col min="14853" max="14853" width="9.85546875" style="9" customWidth="1"/>
    <col min="14854" max="14855" width="6" style="9" customWidth="1"/>
    <col min="14856" max="14856" width="13.7109375" style="9" customWidth="1"/>
    <col min="14857" max="14858" width="15" style="9" customWidth="1"/>
    <col min="14859" max="14859" width="17.5703125" style="9" customWidth="1"/>
    <col min="14860" max="14860" width="9.85546875" style="9" customWidth="1"/>
    <col min="14861" max="14861" width="7.28515625" style="9" customWidth="1"/>
    <col min="14862" max="14862" width="6" style="9" customWidth="1"/>
    <col min="14863" max="14868" width="17.5703125" style="9" customWidth="1"/>
    <col min="14869" max="15011" width="20.140625" style="9" customWidth="1"/>
    <col min="15012" max="15051" width="12.42578125" style="9" customWidth="1"/>
    <col min="15052" max="15052" width="20.140625" style="9" customWidth="1"/>
    <col min="15053" max="15053" width="21.42578125" style="9" customWidth="1"/>
    <col min="15054" max="15054" width="22.7109375" style="9" customWidth="1"/>
    <col min="15055" max="15055" width="13.7109375" style="9" customWidth="1"/>
    <col min="15056" max="15056" width="15" style="9" customWidth="1"/>
    <col min="15057" max="15059" width="17.5703125" style="9" customWidth="1"/>
    <col min="15060" max="15060" width="16.28515625" style="9" customWidth="1"/>
    <col min="15061" max="15061" width="15" style="9" customWidth="1"/>
    <col min="15062" max="15063" width="12.42578125" style="9" customWidth="1"/>
    <col min="15064" max="15065" width="17.5703125" style="9" customWidth="1"/>
    <col min="15066" max="15066" width="7.28515625" style="9" customWidth="1"/>
    <col min="15067" max="15067" width="21.42578125" style="9" customWidth="1"/>
    <col min="15068" max="15068" width="17.5703125" style="9" customWidth="1"/>
    <col min="15069" max="15069" width="20.140625" style="9" customWidth="1"/>
    <col min="15070" max="15070" width="16.28515625" style="9" customWidth="1"/>
    <col min="15071" max="15071" width="17.5703125" style="9" customWidth="1"/>
    <col min="15072" max="15072" width="6" style="9" customWidth="1"/>
    <col min="15073" max="15074" width="18.85546875" style="9" customWidth="1"/>
    <col min="15075" max="15076" width="20.140625" style="9" customWidth="1"/>
    <col min="15077" max="15077" width="6" style="9" customWidth="1"/>
    <col min="15078" max="15078" width="12.42578125" style="9" customWidth="1"/>
    <col min="15079" max="15079" width="18.85546875" style="9" customWidth="1"/>
    <col min="15080" max="15081" width="15" style="9" customWidth="1"/>
    <col min="15082" max="15082" width="7.28515625" style="9" customWidth="1"/>
    <col min="15083" max="15083" width="11.140625" style="9" customWidth="1"/>
    <col min="15084" max="15084" width="13.7109375" style="9" customWidth="1"/>
    <col min="15085" max="15085" width="18.85546875" style="9" customWidth="1"/>
    <col min="15086" max="15086" width="17.5703125" style="9" customWidth="1"/>
    <col min="15087" max="15087" width="25.28515625" style="9" customWidth="1"/>
    <col min="15088" max="15088" width="20.140625" style="9" customWidth="1"/>
    <col min="15089" max="15089" width="15" style="9" customWidth="1"/>
    <col min="15090" max="15090" width="17.5703125" style="9" customWidth="1"/>
    <col min="15091" max="15091" width="16.28515625" style="9" customWidth="1"/>
    <col min="15092" max="15093" width="15" style="9" customWidth="1"/>
    <col min="15094" max="15094" width="17.5703125" style="9" customWidth="1"/>
    <col min="15095" max="15095" width="20.140625" style="9" customWidth="1"/>
    <col min="15096" max="15096" width="16.28515625" style="9" customWidth="1"/>
    <col min="15097" max="15098" width="25.28515625" style="9" customWidth="1"/>
    <col min="15099" max="15099" width="18.85546875" style="9" customWidth="1"/>
    <col min="15100" max="15101" width="20.140625" style="9" customWidth="1"/>
    <col min="15102" max="15102" width="11.140625" style="9" customWidth="1"/>
    <col min="15103" max="15103" width="29.140625" style="9" customWidth="1"/>
    <col min="15104" max="15104" width="34.28515625" style="9" customWidth="1"/>
    <col min="15105" max="15106" width="9.85546875" style="9" customWidth="1"/>
    <col min="15107" max="15107" width="17.5703125" style="9" customWidth="1"/>
    <col min="15108" max="15108" width="18.85546875" style="9" customWidth="1"/>
    <col min="15109" max="15109" width="9.85546875" style="9" customWidth="1"/>
    <col min="15110" max="15111" width="6" style="9" customWidth="1"/>
    <col min="15112" max="15112" width="13.7109375" style="9" customWidth="1"/>
    <col min="15113" max="15114" width="15" style="9" customWidth="1"/>
    <col min="15115" max="15115" width="17.5703125" style="9" customWidth="1"/>
    <col min="15116" max="15116" width="9.85546875" style="9" customWidth="1"/>
    <col min="15117" max="15117" width="7.28515625" style="9" customWidth="1"/>
    <col min="15118" max="15118" width="6" style="9" customWidth="1"/>
    <col min="15119" max="15124" width="17.5703125" style="9" customWidth="1"/>
    <col min="15125" max="15267" width="20.140625" style="9" customWidth="1"/>
    <col min="15268" max="15307" width="12.42578125" style="9" customWidth="1"/>
    <col min="15308" max="15308" width="20.140625" style="9" customWidth="1"/>
    <col min="15309" max="15309" width="21.42578125" style="9" customWidth="1"/>
    <col min="15310" max="15310" width="22.7109375" style="9" customWidth="1"/>
    <col min="15311" max="15311" width="13.7109375" style="9" customWidth="1"/>
    <col min="15312" max="15312" width="15" style="9" customWidth="1"/>
    <col min="15313" max="15315" width="17.5703125" style="9" customWidth="1"/>
    <col min="15316" max="15316" width="16.28515625" style="9" customWidth="1"/>
    <col min="15317" max="15317" width="15" style="9" customWidth="1"/>
    <col min="15318" max="15319" width="12.42578125" style="9" customWidth="1"/>
    <col min="15320" max="15321" width="17.5703125" style="9" customWidth="1"/>
    <col min="15322" max="15322" width="7.28515625" style="9" customWidth="1"/>
    <col min="15323" max="15323" width="21.42578125" style="9" customWidth="1"/>
    <col min="15324" max="15324" width="17.5703125" style="9" customWidth="1"/>
    <col min="15325" max="15325" width="20.140625" style="9" customWidth="1"/>
    <col min="15326" max="15326" width="16.28515625" style="9" customWidth="1"/>
    <col min="15327" max="15327" width="17.5703125" style="9" customWidth="1"/>
    <col min="15328" max="15328" width="6" style="9" customWidth="1"/>
    <col min="15329" max="15330" width="18.85546875" style="9" customWidth="1"/>
    <col min="15331" max="15332" width="20.140625" style="9" customWidth="1"/>
    <col min="15333" max="15333" width="6" style="9" customWidth="1"/>
    <col min="15334" max="15334" width="12.42578125" style="9" customWidth="1"/>
    <col min="15335" max="15335" width="18.85546875" style="9" customWidth="1"/>
    <col min="15336" max="15337" width="15" style="9" customWidth="1"/>
    <col min="15338" max="15338" width="7.28515625" style="9" customWidth="1"/>
    <col min="15339" max="15339" width="11.140625" style="9" customWidth="1"/>
    <col min="15340" max="15340" width="13.7109375" style="9" customWidth="1"/>
    <col min="15341" max="15341" width="18.85546875" style="9" customWidth="1"/>
    <col min="15342" max="15342" width="17.5703125" style="9" customWidth="1"/>
    <col min="15343" max="15343" width="25.28515625" style="9" customWidth="1"/>
    <col min="15344" max="15344" width="20.140625" style="9" customWidth="1"/>
    <col min="15345" max="15345" width="15" style="9" customWidth="1"/>
    <col min="15346" max="15346" width="17.5703125" style="9" customWidth="1"/>
    <col min="15347" max="15347" width="16.28515625" style="9" customWidth="1"/>
    <col min="15348" max="15349" width="15" style="9" customWidth="1"/>
    <col min="15350" max="15350" width="17.5703125" style="9" customWidth="1"/>
    <col min="15351" max="15351" width="20.140625" style="9" customWidth="1"/>
    <col min="15352" max="15352" width="16.28515625" style="9" customWidth="1"/>
    <col min="15353" max="15354" width="25.28515625" style="9" customWidth="1"/>
    <col min="15355" max="15355" width="18.85546875" style="9" customWidth="1"/>
    <col min="15356" max="15357" width="20.140625" style="9" customWidth="1"/>
    <col min="15358" max="15358" width="11.140625" style="9" customWidth="1"/>
    <col min="15359" max="15359" width="29.140625" style="9" customWidth="1"/>
    <col min="15360" max="15360" width="34.28515625" style="9" customWidth="1"/>
    <col min="15361" max="15362" width="9.85546875" style="9" customWidth="1"/>
    <col min="15363" max="15363" width="17.5703125" style="9" customWidth="1"/>
    <col min="15364" max="15364" width="18.85546875" style="9" customWidth="1"/>
    <col min="15365" max="15365" width="9.85546875" style="9" customWidth="1"/>
    <col min="15366" max="15367" width="6" style="9" customWidth="1"/>
    <col min="15368" max="15368" width="13.7109375" style="9" customWidth="1"/>
    <col min="15369" max="15370" width="15" style="9" customWidth="1"/>
    <col min="15371" max="15371" width="17.5703125" style="9" customWidth="1"/>
    <col min="15372" max="15372" width="9.85546875" style="9" customWidth="1"/>
    <col min="15373" max="15373" width="7.28515625" style="9" customWidth="1"/>
    <col min="15374" max="15374" width="6" style="9" customWidth="1"/>
    <col min="15375" max="15380" width="17.5703125" style="9" customWidth="1"/>
    <col min="15381" max="15523" width="20.140625" style="9" customWidth="1"/>
    <col min="15524" max="15563" width="12.42578125" style="9" customWidth="1"/>
    <col min="15564" max="15564" width="20.140625" style="9" customWidth="1"/>
    <col min="15565" max="15565" width="21.42578125" style="9" customWidth="1"/>
    <col min="15566" max="15566" width="22.7109375" style="9" customWidth="1"/>
    <col min="15567" max="15567" width="13.7109375" style="9" customWidth="1"/>
    <col min="15568" max="15568" width="15" style="9" customWidth="1"/>
    <col min="15569" max="15571" width="17.5703125" style="9" customWidth="1"/>
    <col min="15572" max="15572" width="16.28515625" style="9" customWidth="1"/>
    <col min="15573" max="15573" width="15" style="9" customWidth="1"/>
    <col min="15574" max="15575" width="12.42578125" style="9" customWidth="1"/>
    <col min="15576" max="15577" width="17.5703125" style="9" customWidth="1"/>
    <col min="15578" max="15578" width="7.28515625" style="9" customWidth="1"/>
    <col min="15579" max="15579" width="21.42578125" style="9" customWidth="1"/>
    <col min="15580" max="15580" width="17.5703125" style="9" customWidth="1"/>
    <col min="15581" max="15581" width="20.140625" style="9" customWidth="1"/>
    <col min="15582" max="15582" width="16.28515625" style="9" customWidth="1"/>
    <col min="15583" max="15583" width="17.5703125" style="9" customWidth="1"/>
    <col min="15584" max="15584" width="6" style="9" customWidth="1"/>
    <col min="15585" max="15586" width="18.85546875" style="9" customWidth="1"/>
    <col min="15587" max="15588" width="20.140625" style="9" customWidth="1"/>
    <col min="15589" max="15589" width="6" style="9" customWidth="1"/>
    <col min="15590" max="15590" width="12.42578125" style="9" customWidth="1"/>
    <col min="15591" max="15591" width="18.85546875" style="9" customWidth="1"/>
    <col min="15592" max="15593" width="15" style="9" customWidth="1"/>
    <col min="15594" max="15594" width="7.28515625" style="9" customWidth="1"/>
    <col min="15595" max="15595" width="11.140625" style="9" customWidth="1"/>
    <col min="15596" max="15596" width="13.7109375" style="9" customWidth="1"/>
    <col min="15597" max="15597" width="18.85546875" style="9" customWidth="1"/>
    <col min="15598" max="15598" width="17.5703125" style="9" customWidth="1"/>
    <col min="15599" max="15599" width="25.28515625" style="9" customWidth="1"/>
    <col min="15600" max="15600" width="20.140625" style="9" customWidth="1"/>
    <col min="15601" max="15601" width="15" style="9" customWidth="1"/>
    <col min="15602" max="15602" width="17.5703125" style="9" customWidth="1"/>
    <col min="15603" max="15603" width="16.28515625" style="9" customWidth="1"/>
    <col min="15604" max="15605" width="15" style="9" customWidth="1"/>
    <col min="15606" max="15606" width="17.5703125" style="9" customWidth="1"/>
    <col min="15607" max="15607" width="20.140625" style="9" customWidth="1"/>
    <col min="15608" max="15608" width="16.28515625" style="9" customWidth="1"/>
    <col min="15609" max="15610" width="25.28515625" style="9" customWidth="1"/>
    <col min="15611" max="15611" width="18.85546875" style="9" customWidth="1"/>
    <col min="15612" max="15613" width="20.140625" style="9" customWidth="1"/>
    <col min="15614" max="15614" width="11.140625" style="9" customWidth="1"/>
    <col min="15615" max="15615" width="29.140625" style="9" customWidth="1"/>
    <col min="15616" max="15616" width="34.28515625" style="9" customWidth="1"/>
    <col min="15617" max="15618" width="9.85546875" style="9" customWidth="1"/>
    <col min="15619" max="15619" width="17.5703125" style="9" customWidth="1"/>
    <col min="15620" max="15620" width="18.85546875" style="9" customWidth="1"/>
    <col min="15621" max="15621" width="9.85546875" style="9" customWidth="1"/>
    <col min="15622" max="15623" width="6" style="9" customWidth="1"/>
    <col min="15624" max="15624" width="13.7109375" style="9" customWidth="1"/>
    <col min="15625" max="15626" width="15" style="9" customWidth="1"/>
    <col min="15627" max="15627" width="17.5703125" style="9" customWidth="1"/>
    <col min="15628" max="15628" width="9.85546875" style="9" customWidth="1"/>
    <col min="15629" max="15629" width="7.28515625" style="9" customWidth="1"/>
    <col min="15630" max="15630" width="6" style="9" customWidth="1"/>
    <col min="15631" max="15636" width="17.5703125" style="9" customWidth="1"/>
    <col min="15637" max="15779" width="20.140625" style="9" customWidth="1"/>
    <col min="15780" max="15819" width="12.42578125" style="9" customWidth="1"/>
    <col min="15820" max="15820" width="20.140625" style="9" customWidth="1"/>
    <col min="15821" max="15821" width="21.42578125" style="9" customWidth="1"/>
    <col min="15822" max="15822" width="22.7109375" style="9" customWidth="1"/>
    <col min="15823" max="15823" width="13.7109375" style="9" customWidth="1"/>
    <col min="15824" max="15824" width="15" style="9" customWidth="1"/>
    <col min="15825" max="15827" width="17.5703125" style="9" customWidth="1"/>
    <col min="15828" max="15828" width="16.28515625" style="9" customWidth="1"/>
    <col min="15829" max="15829" width="15" style="9" customWidth="1"/>
    <col min="15830" max="15831" width="12.42578125" style="9" customWidth="1"/>
    <col min="15832" max="15833" width="17.5703125" style="9" customWidth="1"/>
    <col min="15834" max="15834" width="7.28515625" style="9" customWidth="1"/>
    <col min="15835" max="15835" width="21.42578125" style="9" customWidth="1"/>
    <col min="15836" max="15836" width="17.5703125" style="9" customWidth="1"/>
    <col min="15837" max="15837" width="20.140625" style="9" customWidth="1"/>
    <col min="15838" max="15838" width="16.28515625" style="9" customWidth="1"/>
    <col min="15839" max="15839" width="17.5703125" style="9" customWidth="1"/>
    <col min="15840" max="15840" width="6" style="9" customWidth="1"/>
    <col min="15841" max="15842" width="18.85546875" style="9" customWidth="1"/>
    <col min="15843" max="15844" width="20.140625" style="9" customWidth="1"/>
    <col min="15845" max="15845" width="6" style="9" customWidth="1"/>
    <col min="15846" max="15846" width="12.42578125" style="9" customWidth="1"/>
    <col min="15847" max="15847" width="18.85546875" style="9" customWidth="1"/>
    <col min="15848" max="15849" width="15" style="9" customWidth="1"/>
    <col min="15850" max="15850" width="7.28515625" style="9" customWidth="1"/>
    <col min="15851" max="15851" width="11.140625" style="9" customWidth="1"/>
    <col min="15852" max="15852" width="13.7109375" style="9" customWidth="1"/>
    <col min="15853" max="15853" width="18.85546875" style="9" customWidth="1"/>
    <col min="15854" max="15854" width="17.5703125" style="9" customWidth="1"/>
    <col min="15855" max="15855" width="25.28515625" style="9" customWidth="1"/>
    <col min="15856" max="15856" width="20.140625" style="9" customWidth="1"/>
    <col min="15857" max="15857" width="15" style="9" customWidth="1"/>
    <col min="15858" max="15858" width="17.5703125" style="9" customWidth="1"/>
    <col min="15859" max="15859" width="16.28515625" style="9" customWidth="1"/>
    <col min="15860" max="15861" width="15" style="9" customWidth="1"/>
    <col min="15862" max="15862" width="17.5703125" style="9" customWidth="1"/>
    <col min="15863" max="15863" width="20.140625" style="9" customWidth="1"/>
    <col min="15864" max="15864" width="16.28515625" style="9" customWidth="1"/>
    <col min="15865" max="15866" width="25.28515625" style="9" customWidth="1"/>
    <col min="15867" max="15867" width="18.85546875" style="9" customWidth="1"/>
    <col min="15868" max="15869" width="20.140625" style="9" customWidth="1"/>
    <col min="15870" max="15870" width="11.140625" style="9" customWidth="1"/>
    <col min="15871" max="15871" width="29.140625" style="9" customWidth="1"/>
    <col min="15872" max="15872" width="34.28515625" style="9" customWidth="1"/>
    <col min="15873" max="15874" width="9.85546875" style="9" customWidth="1"/>
    <col min="15875" max="15875" width="17.5703125" style="9" customWidth="1"/>
    <col min="15876" max="15876" width="18.85546875" style="9" customWidth="1"/>
    <col min="15877" max="15877" width="9.85546875" style="9" customWidth="1"/>
    <col min="15878" max="15879" width="6" style="9" customWidth="1"/>
    <col min="15880" max="15880" width="13.7109375" style="9" customWidth="1"/>
    <col min="15881" max="15882" width="15" style="9" customWidth="1"/>
    <col min="15883" max="15883" width="17.5703125" style="9" customWidth="1"/>
    <col min="15884" max="15884" width="9.85546875" style="9" customWidth="1"/>
    <col min="15885" max="15885" width="7.28515625" style="9" customWidth="1"/>
    <col min="15886" max="15886" width="6" style="9" customWidth="1"/>
    <col min="15887" max="15892" width="17.5703125" style="9" customWidth="1"/>
    <col min="15893" max="16035" width="20.140625" style="9" customWidth="1"/>
    <col min="16036" max="16075" width="12.42578125" style="9" customWidth="1"/>
    <col min="16076" max="16076" width="20.140625" style="9" customWidth="1"/>
    <col min="16077" max="16077" width="21.42578125" style="9" customWidth="1"/>
    <col min="16078" max="16078" width="22.7109375" style="9" customWidth="1"/>
    <col min="16079" max="16079" width="13.7109375" style="9" customWidth="1"/>
    <col min="16080" max="16080" width="15" style="9" customWidth="1"/>
    <col min="16081" max="16083" width="17.5703125" style="9" customWidth="1"/>
    <col min="16084" max="16084" width="16.28515625" style="9" customWidth="1"/>
    <col min="16085" max="16085" width="15" style="9" customWidth="1"/>
    <col min="16086" max="16087" width="12.42578125" style="9" customWidth="1"/>
    <col min="16088" max="16089" width="17.5703125" style="9" customWidth="1"/>
    <col min="16090" max="16090" width="7.28515625" style="9" customWidth="1"/>
    <col min="16091" max="16091" width="21.42578125" style="9" customWidth="1"/>
    <col min="16092" max="16092" width="17.5703125" style="9" customWidth="1"/>
    <col min="16093" max="16093" width="20.140625" style="9" customWidth="1"/>
    <col min="16094" max="16094" width="16.28515625" style="9" customWidth="1"/>
    <col min="16095" max="16095" width="17.5703125" style="9" customWidth="1"/>
    <col min="16096" max="16096" width="6" style="9" customWidth="1"/>
    <col min="16097" max="16098" width="18.85546875" style="9" customWidth="1"/>
    <col min="16099" max="16100" width="20.140625" style="9" customWidth="1"/>
    <col min="16101" max="16101" width="6" style="9" customWidth="1"/>
    <col min="16102" max="16102" width="12.42578125" style="9" customWidth="1"/>
    <col min="16103" max="16103" width="18.85546875" style="9" customWidth="1"/>
    <col min="16104" max="16105" width="15" style="9" customWidth="1"/>
    <col min="16106" max="16106" width="7.28515625" style="9" customWidth="1"/>
    <col min="16107" max="16107" width="11.140625" style="9" customWidth="1"/>
    <col min="16108" max="16108" width="13.7109375" style="9" customWidth="1"/>
    <col min="16109" max="16109" width="18.85546875" style="9" customWidth="1"/>
    <col min="16110" max="16110" width="17.5703125" style="9" customWidth="1"/>
    <col min="16111" max="16111" width="25.28515625" style="9" customWidth="1"/>
    <col min="16112" max="16112" width="20.140625" style="9" customWidth="1"/>
    <col min="16113" max="16113" width="15" style="9" customWidth="1"/>
    <col min="16114" max="16114" width="17.5703125" style="9" customWidth="1"/>
    <col min="16115" max="16115" width="16.28515625" style="9" customWidth="1"/>
    <col min="16116" max="16117" width="15" style="9" customWidth="1"/>
    <col min="16118" max="16118" width="17.5703125" style="9" customWidth="1"/>
    <col min="16119" max="16119" width="20.140625" style="9" customWidth="1"/>
    <col min="16120" max="16120" width="16.28515625" style="9" customWidth="1"/>
    <col min="16121" max="16122" width="25.28515625" style="9" customWidth="1"/>
    <col min="16123" max="16123" width="18.85546875" style="9" customWidth="1"/>
    <col min="16124" max="16125" width="20.140625" style="9" customWidth="1"/>
    <col min="16126" max="16126" width="11.140625" style="9" customWidth="1"/>
    <col min="16127" max="16127" width="29.140625" style="9" customWidth="1"/>
    <col min="16128" max="16128" width="34.28515625" style="9" customWidth="1"/>
    <col min="16129" max="16130" width="9.85546875" style="9" customWidth="1"/>
    <col min="16131" max="16131" width="17.5703125" style="9" customWidth="1"/>
    <col min="16132" max="16132" width="18.85546875" style="9" customWidth="1"/>
    <col min="16133" max="16133" width="9.85546875" style="9" customWidth="1"/>
    <col min="16134" max="16135" width="6" style="9" customWidth="1"/>
    <col min="16136" max="16136" width="13.7109375" style="9" customWidth="1"/>
    <col min="16137" max="16138" width="15" style="9" customWidth="1"/>
    <col min="16139" max="16139" width="17.5703125" style="9" customWidth="1"/>
    <col min="16140" max="16140" width="9.85546875" style="9" customWidth="1"/>
    <col min="16141" max="16141" width="7.28515625" style="9" customWidth="1"/>
    <col min="16142" max="16142" width="6" style="9" customWidth="1"/>
    <col min="16143" max="16148" width="17.5703125" style="9" customWidth="1"/>
    <col min="16149" max="16291" width="20.140625" style="9" customWidth="1"/>
    <col min="16292" max="16384" width="12.42578125" style="9" customWidth="1"/>
  </cols>
  <sheetData>
    <row r="1" spans="1:203" s="46" customFormat="1" ht="14.25" x14ac:dyDescent="0.2">
      <c r="A1" s="100"/>
      <c r="B1" s="116">
        <f ca="1">WORKDAY(TODAY(),1,$W$22:$W$406)</f>
        <v>45728</v>
      </c>
      <c r="C1" s="44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  <c r="P1" s="38"/>
      <c r="Q1" s="38"/>
      <c r="R1" s="40"/>
      <c r="S1" s="41"/>
      <c r="T1" s="42"/>
      <c r="U1" s="38"/>
      <c r="V1" s="38"/>
      <c r="W1" s="123" t="s">
        <v>0</v>
      </c>
      <c r="X1" s="44"/>
      <c r="Y1" s="38"/>
      <c r="Z1" s="38"/>
      <c r="AA1" s="38"/>
      <c r="AB1" s="123" t="s">
        <v>1</v>
      </c>
      <c r="AC1" s="38"/>
      <c r="AD1" s="38"/>
      <c r="AE1" s="38"/>
      <c r="AF1" s="41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</row>
    <row r="2" spans="1:203" s="46" customFormat="1" ht="14.25" x14ac:dyDescent="0.15">
      <c r="A2" s="96"/>
      <c r="B2" s="117" t="s">
        <v>75</v>
      </c>
      <c r="C2" s="47"/>
      <c r="D2" s="47"/>
      <c r="E2" s="48"/>
      <c r="F2" s="49"/>
      <c r="G2" s="49"/>
      <c r="H2" s="49"/>
      <c r="I2" s="50"/>
      <c r="J2" s="50"/>
      <c r="K2" s="47"/>
      <c r="L2" s="47"/>
      <c r="M2" s="47"/>
      <c r="N2" s="47"/>
      <c r="O2" s="51"/>
      <c r="P2" s="47"/>
      <c r="Q2" s="47"/>
      <c r="R2" s="52"/>
      <c r="S2" s="41"/>
      <c r="T2" s="42"/>
      <c r="U2" s="52"/>
      <c r="V2" s="52"/>
      <c r="W2" s="53"/>
      <c r="X2" s="54"/>
      <c r="Y2" s="40"/>
      <c r="Z2" s="52"/>
      <c r="AA2" s="52"/>
      <c r="AB2" s="40"/>
      <c r="AC2" s="40"/>
      <c r="AD2" s="40"/>
      <c r="AE2" s="52"/>
      <c r="AF2" s="55"/>
      <c r="AG2" s="52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</row>
    <row r="3" spans="1:203" s="46" customFormat="1" ht="14.25" x14ac:dyDescent="0.15">
      <c r="A3" s="56"/>
      <c r="B3" s="117" t="s">
        <v>74</v>
      </c>
      <c r="C3" s="47"/>
      <c r="D3" s="47"/>
      <c r="E3" s="48"/>
      <c r="F3" s="49"/>
      <c r="G3" s="49"/>
      <c r="H3" s="49"/>
      <c r="I3" s="50"/>
      <c r="J3" s="50"/>
      <c r="K3" s="47"/>
      <c r="L3" s="47"/>
      <c r="M3" s="47"/>
      <c r="N3" s="47"/>
      <c r="O3" s="51"/>
      <c r="P3" s="47"/>
      <c r="Q3" s="47"/>
      <c r="R3" s="52"/>
      <c r="S3" s="41"/>
      <c r="T3" s="42"/>
      <c r="U3" s="52"/>
      <c r="V3" s="52"/>
      <c r="W3" s="53"/>
      <c r="X3" s="54"/>
      <c r="Y3" s="40"/>
      <c r="Z3" s="52"/>
      <c r="AA3" s="52"/>
      <c r="AB3" s="40"/>
      <c r="AC3" s="40"/>
      <c r="AD3" s="40"/>
      <c r="AE3" s="52"/>
      <c r="AF3" s="55"/>
      <c r="AG3" s="52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</row>
    <row r="4" spans="1:203" s="46" customFormat="1" ht="12.75" customHeight="1" x14ac:dyDescent="0.15">
      <c r="A4" s="96"/>
      <c r="B4" s="125"/>
      <c r="C4" s="47"/>
      <c r="D4" s="47"/>
      <c r="E4" s="48"/>
      <c r="F4" s="49"/>
      <c r="G4" s="49"/>
      <c r="H4" s="49"/>
      <c r="I4" s="50"/>
      <c r="J4" s="50"/>
      <c r="K4" s="47"/>
      <c r="L4" s="47"/>
      <c r="M4" s="47"/>
      <c r="N4" s="47"/>
      <c r="O4" s="51"/>
      <c r="P4" s="47"/>
      <c r="Q4" s="47"/>
      <c r="R4" s="52"/>
      <c r="S4" s="41"/>
      <c r="T4" s="42"/>
      <c r="U4" s="52"/>
      <c r="V4" s="52"/>
      <c r="W4" s="52"/>
      <c r="X4" s="54"/>
      <c r="Y4" s="40"/>
      <c r="Z4" s="52"/>
      <c r="AA4" s="52"/>
      <c r="AB4" s="40"/>
      <c r="AC4" s="40"/>
      <c r="AD4" s="40"/>
      <c r="AE4" s="52"/>
      <c r="AF4" s="55"/>
      <c r="AG4" s="52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</row>
    <row r="5" spans="1:203" s="46" customFormat="1" x14ac:dyDescent="0.15">
      <c r="A5" s="93"/>
      <c r="B5" s="57"/>
      <c r="C5" s="57"/>
      <c r="D5" s="57"/>
      <c r="E5" s="58"/>
      <c r="F5" s="59"/>
      <c r="G5" s="59"/>
      <c r="H5" s="59"/>
      <c r="I5" s="60"/>
      <c r="J5" s="61"/>
      <c r="K5" s="62"/>
      <c r="L5" s="62"/>
      <c r="M5" s="63"/>
      <c r="N5" s="63"/>
      <c r="O5" s="64"/>
      <c r="P5" s="65"/>
      <c r="Q5" s="65"/>
      <c r="R5" s="66"/>
      <c r="S5" s="67"/>
      <c r="T5" s="68"/>
      <c r="U5" s="66"/>
      <c r="V5" s="66"/>
      <c r="W5" s="66"/>
      <c r="X5" s="69"/>
      <c r="Y5" s="66"/>
      <c r="Z5" s="66"/>
      <c r="AA5" s="66"/>
      <c r="AB5" s="66"/>
      <c r="AC5" s="66"/>
      <c r="AD5" s="66"/>
      <c r="AE5" s="66"/>
      <c r="AF5" s="66"/>
      <c r="AG5" s="66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</row>
    <row r="6" spans="1:203" s="46" customFormat="1" x14ac:dyDescent="0.15">
      <c r="A6" s="93" t="str">
        <f>IF(A4="Sim",VLOOKUP($B$1,$A$12:$T$4692,18),"")</f>
        <v/>
      </c>
      <c r="B6" s="43">
        <v>1</v>
      </c>
      <c r="C6" s="43">
        <f t="shared" ref="C6:T6" si="0">(B6+1)</f>
        <v>2</v>
      </c>
      <c r="D6" s="43">
        <f t="shared" si="0"/>
        <v>3</v>
      </c>
      <c r="E6" s="71">
        <f t="shared" si="0"/>
        <v>4</v>
      </c>
      <c r="F6" s="43">
        <f t="shared" si="0"/>
        <v>5</v>
      </c>
      <c r="G6" s="43">
        <f t="shared" si="0"/>
        <v>6</v>
      </c>
      <c r="H6" s="43">
        <f t="shared" si="0"/>
        <v>7</v>
      </c>
      <c r="I6" s="43">
        <f t="shared" si="0"/>
        <v>8</v>
      </c>
      <c r="J6" s="43">
        <f t="shared" si="0"/>
        <v>9</v>
      </c>
      <c r="K6" s="43">
        <f t="shared" si="0"/>
        <v>10</v>
      </c>
      <c r="L6" s="43">
        <f t="shared" si="0"/>
        <v>11</v>
      </c>
      <c r="M6" s="43">
        <f t="shared" si="0"/>
        <v>12</v>
      </c>
      <c r="N6" s="43">
        <f t="shared" si="0"/>
        <v>13</v>
      </c>
      <c r="O6" s="43">
        <f t="shared" si="0"/>
        <v>14</v>
      </c>
      <c r="P6" s="43">
        <f t="shared" si="0"/>
        <v>15</v>
      </c>
      <c r="Q6" s="43">
        <f t="shared" si="0"/>
        <v>16</v>
      </c>
      <c r="R6" s="43">
        <f t="shared" si="0"/>
        <v>17</v>
      </c>
      <c r="S6" s="43">
        <f t="shared" si="0"/>
        <v>18</v>
      </c>
      <c r="T6" s="43">
        <f t="shared" si="0"/>
        <v>19</v>
      </c>
      <c r="U6" s="38"/>
      <c r="V6" s="38"/>
      <c r="W6" s="38"/>
      <c r="X6" s="44"/>
      <c r="Y6" s="38"/>
      <c r="Z6" s="38"/>
      <c r="AA6" s="38"/>
      <c r="AB6" s="38"/>
      <c r="AC6" s="38"/>
      <c r="AD6" s="38"/>
      <c r="AE6" s="38"/>
      <c r="AF6" s="41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</row>
    <row r="7" spans="1:203" s="46" customFormat="1" ht="12.75" x14ac:dyDescent="0.15">
      <c r="A7" s="94" t="s">
        <v>72</v>
      </c>
      <c r="B7" s="43" t="s">
        <v>4</v>
      </c>
      <c r="C7" s="43" t="s">
        <v>5</v>
      </c>
      <c r="D7" s="72" t="s">
        <v>6</v>
      </c>
      <c r="E7" s="73" t="s">
        <v>6</v>
      </c>
      <c r="F7" s="72" t="s">
        <v>6</v>
      </c>
      <c r="G7" s="72" t="s">
        <v>6</v>
      </c>
      <c r="H7" s="72" t="s">
        <v>6</v>
      </c>
      <c r="I7" s="74" t="s">
        <v>7</v>
      </c>
      <c r="J7" s="74" t="s">
        <v>7</v>
      </c>
      <c r="K7" s="74" t="s">
        <v>7</v>
      </c>
      <c r="L7" s="74" t="s">
        <v>7</v>
      </c>
      <c r="M7" s="75" t="s">
        <v>7</v>
      </c>
      <c r="N7" s="76" t="s">
        <v>8</v>
      </c>
      <c r="O7" s="77" t="s">
        <v>9</v>
      </c>
      <c r="P7" s="43" t="s">
        <v>10</v>
      </c>
      <c r="Q7" s="78" t="s">
        <v>11</v>
      </c>
      <c r="R7" s="78" t="s">
        <v>11</v>
      </c>
      <c r="S7" s="79" t="s">
        <v>12</v>
      </c>
      <c r="T7" s="80" t="s">
        <v>12</v>
      </c>
      <c r="U7" s="38"/>
      <c r="V7" s="38"/>
      <c r="W7" s="38"/>
      <c r="X7" s="44"/>
      <c r="Y7" s="38"/>
      <c r="Z7" s="38"/>
      <c r="AA7" s="38"/>
      <c r="AB7" s="38"/>
      <c r="AC7" s="38"/>
      <c r="AD7" s="38"/>
      <c r="AE7" s="38"/>
      <c r="AF7" s="41"/>
      <c r="AG7" s="38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</row>
    <row r="8" spans="1:203" s="46" customFormat="1" ht="15" x14ac:dyDescent="0.15">
      <c r="A8" s="118">
        <v>43929</v>
      </c>
      <c r="B8" s="43" t="s">
        <v>13</v>
      </c>
      <c r="C8" s="43" t="s">
        <v>14</v>
      </c>
      <c r="D8" s="81" t="s">
        <v>15</v>
      </c>
      <c r="E8" s="82" t="s">
        <v>16</v>
      </c>
      <c r="F8" s="43" t="s">
        <v>16</v>
      </c>
      <c r="G8" s="43" t="s">
        <v>16</v>
      </c>
      <c r="H8" s="43" t="s">
        <v>16</v>
      </c>
      <c r="I8" s="83"/>
      <c r="J8" s="83" t="s">
        <v>3</v>
      </c>
      <c r="K8" s="84" t="s">
        <v>17</v>
      </c>
      <c r="L8" s="84" t="s">
        <v>17</v>
      </c>
      <c r="M8" s="76" t="s">
        <v>16</v>
      </c>
      <c r="N8" s="76" t="s">
        <v>18</v>
      </c>
      <c r="O8" s="77"/>
      <c r="P8" s="43"/>
      <c r="Q8" s="43"/>
      <c r="R8" s="78"/>
      <c r="S8" s="79" t="s">
        <v>19</v>
      </c>
      <c r="T8" s="80" t="s">
        <v>3</v>
      </c>
      <c r="U8" s="38"/>
      <c r="V8" s="38"/>
      <c r="W8" s="38"/>
      <c r="X8" s="44"/>
      <c r="Y8" s="38"/>
      <c r="Z8" s="38"/>
      <c r="AA8" s="38"/>
      <c r="AB8" s="38"/>
      <c r="AC8" s="38"/>
      <c r="AD8" s="38"/>
      <c r="AE8" s="38"/>
      <c r="AF8" s="41"/>
      <c r="AG8" s="38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46" customFormat="1" ht="14.25" x14ac:dyDescent="0.2">
      <c r="A9" s="95" t="s">
        <v>73</v>
      </c>
      <c r="B9" s="123" t="s">
        <v>78</v>
      </c>
      <c r="C9" s="98"/>
      <c r="D9" s="43"/>
      <c r="E9" s="82" t="s">
        <v>20</v>
      </c>
      <c r="F9" s="43" t="s">
        <v>21</v>
      </c>
      <c r="G9" s="43" t="s">
        <v>21</v>
      </c>
      <c r="H9" s="43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6" t="s">
        <v>25</v>
      </c>
      <c r="N9" s="43" t="s">
        <v>21</v>
      </c>
      <c r="O9" s="77"/>
      <c r="P9" s="43"/>
      <c r="Q9" s="43"/>
      <c r="R9" s="78"/>
      <c r="S9" s="79" t="s">
        <v>26</v>
      </c>
      <c r="T9" s="80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46" customFormat="1" ht="15" x14ac:dyDescent="0.15">
      <c r="A10" s="118">
        <v>43936</v>
      </c>
      <c r="B10" s="43" t="s">
        <v>76</v>
      </c>
      <c r="C10" s="43" t="s">
        <v>27</v>
      </c>
      <c r="D10" s="81" t="s">
        <v>28</v>
      </c>
      <c r="E10" s="82" t="s">
        <v>29</v>
      </c>
      <c r="F10" s="43" t="s">
        <v>30</v>
      </c>
      <c r="G10" s="43" t="s">
        <v>31</v>
      </c>
      <c r="H10" s="43" t="s">
        <v>32</v>
      </c>
      <c r="I10" s="83" t="s">
        <v>33</v>
      </c>
      <c r="J10" s="83" t="s">
        <v>17</v>
      </c>
      <c r="K10" s="43" t="s">
        <v>34</v>
      </c>
      <c r="L10" s="43" t="s">
        <v>35</v>
      </c>
      <c r="M10" s="43" t="s">
        <v>36</v>
      </c>
      <c r="N10" s="76" t="s">
        <v>37</v>
      </c>
      <c r="O10" s="77"/>
      <c r="P10" s="43" t="s">
        <v>38</v>
      </c>
      <c r="Q10" s="43" t="s">
        <v>50</v>
      </c>
      <c r="R10" s="78"/>
      <c r="S10" s="79"/>
      <c r="T10" s="80"/>
      <c r="U10" s="38"/>
      <c r="V10" s="41"/>
      <c r="W10" s="89" t="s">
        <v>39</v>
      </c>
      <c r="X10" s="90" t="s">
        <v>2</v>
      </c>
      <c r="Y10" s="89" t="s">
        <v>40</v>
      </c>
      <c r="Z10" s="89" t="s">
        <v>41</v>
      </c>
      <c r="AA10" s="89" t="s">
        <v>42</v>
      </c>
      <c r="AB10" s="89" t="s">
        <v>43</v>
      </c>
      <c r="AC10" s="91" t="s">
        <v>43</v>
      </c>
      <c r="AD10" s="89" t="s">
        <v>44</v>
      </c>
      <c r="AE10" s="89" t="s">
        <v>45</v>
      </c>
      <c r="AF10" s="92" t="s">
        <v>46</v>
      </c>
      <c r="AG10" s="89" t="s">
        <v>46</v>
      </c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46" customFormat="1" ht="12.75" x14ac:dyDescent="0.2">
      <c r="A11" s="70"/>
      <c r="B11" s="43" t="s">
        <v>47</v>
      </c>
      <c r="C11" s="43" t="s">
        <v>47</v>
      </c>
      <c r="D11" s="83"/>
      <c r="E11" s="82"/>
      <c r="F11" s="85"/>
      <c r="G11" s="85" t="s">
        <v>48</v>
      </c>
      <c r="H11" s="85"/>
      <c r="I11" s="98"/>
      <c r="J11" s="83" t="s">
        <v>24</v>
      </c>
      <c r="K11" s="82"/>
      <c r="L11" s="82"/>
      <c r="M11" s="86"/>
      <c r="N11" s="86"/>
      <c r="O11" s="77"/>
      <c r="P11" s="43" t="s">
        <v>47</v>
      </c>
      <c r="Q11" s="80"/>
      <c r="R11" s="78" t="s">
        <v>47</v>
      </c>
      <c r="S11" s="79"/>
      <c r="T11" s="80"/>
      <c r="U11" s="40"/>
      <c r="V11" s="41"/>
      <c r="W11" s="89"/>
      <c r="X11" s="90"/>
      <c r="Y11" s="89" t="s">
        <v>47</v>
      </c>
      <c r="Z11" s="89" t="s">
        <v>49</v>
      </c>
      <c r="AA11" s="124">
        <f>I12</f>
        <v>2.8500000000000001E-2</v>
      </c>
      <c r="AB11" s="89" t="s">
        <v>47</v>
      </c>
      <c r="AC11" s="91" t="s">
        <v>50</v>
      </c>
      <c r="AD11" s="89" t="s">
        <v>47</v>
      </c>
      <c r="AE11" s="89"/>
      <c r="AF11" s="92" t="s">
        <v>51</v>
      </c>
      <c r="AG11" s="89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ht="15" x14ac:dyDescent="0.2">
      <c r="A12" s="119">
        <f>A10</f>
        <v>43936</v>
      </c>
      <c r="B12" s="97">
        <f ca="1">IF(A12&lt;=TODAY(),C12+P12,IF(AND(A12&gt;TODAY(),A12&lt;=$B$1),IF(VLOOKUP(TODAY(),$A$10:$D$5000,4,FALSE)=0,"n.d",C12+P12),"n.d"))</f>
        <v>1000</v>
      </c>
      <c r="C12" s="120">
        <v>1000</v>
      </c>
      <c r="D12" s="13">
        <f ca="1">IF(A12&lt;$B$1,VLOOKUP(A12,[1]DI!$A$4:$B$15000,2,FALSE),0)</f>
        <v>3.6500000000000005E-2</v>
      </c>
      <c r="E12" s="14">
        <f t="shared" ref="E12:E13" ca="1" si="1">ROUND(((1+D12)^(1/252)),8)</f>
        <v>1.00014227</v>
      </c>
      <c r="F12" s="14">
        <v>1</v>
      </c>
      <c r="G12" s="14">
        <f>F12</f>
        <v>1</v>
      </c>
      <c r="H12" s="14">
        <f t="shared" ref="H12:H13" si="2">ROUND(F12/G12,8)</f>
        <v>1</v>
      </c>
      <c r="I12" s="121">
        <v>2.8500000000000001E-2</v>
      </c>
      <c r="J12" s="122">
        <f>A10</f>
        <v>43936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IF($O12&gt;0,VLOOKUP($O12,$W$12:$AC$19,7),0)</f>
        <v>0</v>
      </c>
      <c r="R12" s="14">
        <f t="shared" ref="R12:R75" si="7">IF(Q12&gt;0,TRUNC(Q12*C$12,8),0)</f>
        <v>0</v>
      </c>
      <c r="S12" s="19" t="str">
        <f>AF12</f>
        <v>J=</v>
      </c>
      <c r="T12" s="35">
        <f>AG12</f>
        <v>44112</v>
      </c>
      <c r="U12" s="3"/>
      <c r="V12" s="20"/>
      <c r="W12" s="103">
        <v>0</v>
      </c>
      <c r="X12" s="104">
        <f>AD22</f>
        <v>43936</v>
      </c>
      <c r="Y12" s="105">
        <f>C12</f>
        <v>1000</v>
      </c>
      <c r="Z12" s="105"/>
      <c r="AA12" s="106">
        <v>0</v>
      </c>
      <c r="AB12" s="105">
        <v>0</v>
      </c>
      <c r="AC12" s="107">
        <v>0</v>
      </c>
      <c r="AD12" s="106">
        <v>0</v>
      </c>
      <c r="AE12" s="103">
        <v>0</v>
      </c>
      <c r="AF12" s="108" t="s">
        <v>77</v>
      </c>
      <c r="AG12" s="109">
        <f t="shared" ref="AG12:AG15" si="8">X13</f>
        <v>44112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203" x14ac:dyDescent="0.15">
      <c r="A13" s="44">
        <f t="shared" ref="A13:A76" si="9">(A12+1)</f>
        <v>43937</v>
      </c>
      <c r="B13" s="97">
        <f ca="1">IF(A13&lt;=TODAY(),C13+P13,IF(AND(A13&gt;TODAY(),A13&lt;=$B$1),IF(VLOOKUP(TODAY(),$A$10:$D$5000,4,FALSE)=0,"n.d",C13+P13),"n.d"))</f>
        <v>1000.25380599</v>
      </c>
      <c r="C13" s="14">
        <f t="shared" ref="C13:C76" si="10">(C12-R12)</f>
        <v>1000</v>
      </c>
      <c r="D13" s="13">
        <f ca="1">IF(A13&lt;$B$1,VLOOKUP(A13,[1]DI!$A$4:$B$15000,2,FALSE),0)</f>
        <v>3.6500000000000005E-2</v>
      </c>
      <c r="E13" s="14">
        <f t="shared" ca="1" si="1"/>
        <v>1.00014227</v>
      </c>
      <c r="F13" s="14">
        <f ca="1">(TRUNC(PRODUCT($E$12:$E12),16))</f>
        <v>1.00014227</v>
      </c>
      <c r="G13" s="14">
        <f t="shared" ref="G13" si="11">IF(O12&gt;0,F12,G12)</f>
        <v>1</v>
      </c>
      <c r="H13" s="14">
        <f t="shared" ca="1" si="2"/>
        <v>1.00014227</v>
      </c>
      <c r="I13" s="13">
        <f t="shared" ref="I13:I76" si="12">I12</f>
        <v>2.8500000000000001E-2</v>
      </c>
      <c r="J13" s="35">
        <f t="shared" ref="J13:J76" si="13">IF(O12&gt;0,VLOOKUP(O12,W$12:AG$150,2),J12)</f>
        <v>43936</v>
      </c>
      <c r="K13" s="2">
        <f t="shared" ref="K13:K76" si="14">IF(A13&gt;J13,IF(NETWORKDAYS(J13,A13,$W$22:$W$406)-1=0,1,NETWORKDAYS(J13,A13,$W$22:$W$406)-1),0)</f>
        <v>1</v>
      </c>
      <c r="L13" s="18">
        <f t="shared" ref="L13:L76" si="15">IF(AND(K13=1,K12=1),1,IF(K13&gt;0,IF(K13=K12,K13+1,K13),0))</f>
        <v>1</v>
      </c>
      <c r="M13" s="12">
        <f t="shared" si="3"/>
        <v>1.0001115199999999</v>
      </c>
      <c r="N13" s="12">
        <f t="shared" ca="1" si="4"/>
        <v>1.0002538059999999</v>
      </c>
      <c r="O13" s="18">
        <f t="shared" ref="O13:O76" si="16">IF(VLOOKUP(A13,X$12:AE$150,8)=VLOOKUP(A12,X$12:AE$150,8),0,VLOOKUP(A13,X$12:AE$150,8))</f>
        <v>0</v>
      </c>
      <c r="P13" s="14">
        <f t="shared" ca="1" si="5"/>
        <v>0.25380598999999998</v>
      </c>
      <c r="Q13" s="21">
        <f t="shared" si="6"/>
        <v>0</v>
      </c>
      <c r="R13" s="14">
        <f t="shared" si="7"/>
        <v>0</v>
      </c>
      <c r="S13" s="4" t="str">
        <f t="shared" ref="S13:S76" si="17">IF(O12&gt;0,VLOOKUP(O12,W$12:AG$150,10),S12)</f>
        <v>J=</v>
      </c>
      <c r="T13" s="35">
        <f t="shared" ref="T13:T76" si="18">IF(O12&gt;0,VLOOKUP(O12,W$12:AG$150,11),T12)</f>
        <v>44112</v>
      </c>
      <c r="U13" s="3"/>
      <c r="V13" s="4"/>
      <c r="W13" s="103">
        <f t="shared" ref="W13:W16" si="19">W12+1</f>
        <v>1</v>
      </c>
      <c r="X13" s="104">
        <f>AD23</f>
        <v>44112</v>
      </c>
      <c r="Y13" s="105">
        <f t="shared" ref="Y13" si="20">(Y12-AB13)</f>
        <v>1000</v>
      </c>
      <c r="Z13" s="106">
        <f>NETWORKDAYS(X12,X13,W$22:W$306)-1</f>
        <v>122</v>
      </c>
      <c r="AA13" s="105">
        <f t="shared" ref="AA13" si="21">ROUND((ROUND(((1+AA$11)^(Z13/252)),9)-1)*Y12,2)</f>
        <v>13.7</v>
      </c>
      <c r="AB13" s="110">
        <f t="shared" ref="AB13" si="22">TRUNC(Y$12*AC13,6)</f>
        <v>0</v>
      </c>
      <c r="AC13" s="107">
        <v>0</v>
      </c>
      <c r="AD13" s="106">
        <v>0</v>
      </c>
      <c r="AE13" s="103">
        <f t="shared" ref="AE13:AE16" si="23">AE12+1</f>
        <v>1</v>
      </c>
      <c r="AF13" s="108" t="s">
        <v>77</v>
      </c>
      <c r="AG13" s="109">
        <f t="shared" si="8"/>
        <v>44294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203" x14ac:dyDescent="0.15">
      <c r="A14" s="44">
        <f t="shared" si="9"/>
        <v>43938</v>
      </c>
      <c r="B14" s="97">
        <f t="shared" ref="B14:B77" ca="1" si="24">IF(A14&lt;=TODAY(),C14+P14,IF(AND(A14&gt;TODAY(),A14&lt;=$B$1),IF(VLOOKUP(TODAY(),$A$10:$D$5000,4,FALSE)=0,"n.d",C14+P14),"n.d"))</f>
        <v>1000.5076749900001</v>
      </c>
      <c r="C14" s="14">
        <f t="shared" si="10"/>
        <v>1000</v>
      </c>
      <c r="D14" s="13">
        <f ca="1">IF(A14&lt;$B$1,VLOOKUP(A14,[1]DI!$A$4:$B$15000,2,FALSE),0)</f>
        <v>3.6500000000000005E-2</v>
      </c>
      <c r="E14" s="14">
        <f t="shared" ref="E14:E77" ca="1" si="25">ROUND(((1+D14)^(1/252)),8)</f>
        <v>1.00014227</v>
      </c>
      <c r="F14" s="14">
        <f ca="1">(TRUNC(PRODUCT($E$12:$E13),16))</f>
        <v>1.00028456024075</v>
      </c>
      <c r="G14" s="14">
        <f t="shared" ref="G14:G77" si="26">IF(O13&gt;0,F13,G13)</f>
        <v>1</v>
      </c>
      <c r="H14" s="14">
        <f t="shared" ref="H14:H77" ca="1" si="27">ROUND(F14/G14,8)</f>
        <v>1.0002845600000001</v>
      </c>
      <c r="I14" s="13">
        <f t="shared" si="12"/>
        <v>2.8500000000000001E-2</v>
      </c>
      <c r="J14" s="35">
        <f t="shared" si="13"/>
        <v>43936</v>
      </c>
      <c r="K14" s="2">
        <f t="shared" si="14"/>
        <v>2</v>
      </c>
      <c r="L14" s="18">
        <f t="shared" si="15"/>
        <v>2</v>
      </c>
      <c r="M14" s="12">
        <f t="shared" si="3"/>
        <v>1.0002230519999999</v>
      </c>
      <c r="N14" s="12">
        <f t="shared" ca="1" si="4"/>
        <v>1.0005076749999999</v>
      </c>
      <c r="O14" s="18">
        <f t="shared" si="16"/>
        <v>0</v>
      </c>
      <c r="P14" s="14">
        <f t="shared" ca="1" si="5"/>
        <v>0.50767499000000005</v>
      </c>
      <c r="Q14" s="21">
        <f t="shared" si="6"/>
        <v>0</v>
      </c>
      <c r="R14" s="14">
        <f t="shared" si="7"/>
        <v>0</v>
      </c>
      <c r="S14" s="4" t="str">
        <f t="shared" si="17"/>
        <v>J=</v>
      </c>
      <c r="T14" s="35">
        <f t="shared" si="18"/>
        <v>44112</v>
      </c>
      <c r="U14" s="3"/>
      <c r="V14" s="4"/>
      <c r="W14" s="103">
        <f t="shared" si="19"/>
        <v>2</v>
      </c>
      <c r="X14" s="104">
        <f>AD24</f>
        <v>44294</v>
      </c>
      <c r="Y14" s="105">
        <f t="shared" ref="Y14:Y15" si="28">(Y13-AB14)</f>
        <v>1000</v>
      </c>
      <c r="Z14" s="106">
        <f t="shared" ref="Z14:Z15" si="29">NETWORKDAYS(X13,X14,W$22:W$306)-1</f>
        <v>123</v>
      </c>
      <c r="AA14" s="105">
        <f t="shared" ref="AA14:AA15" si="30">ROUND((ROUND(((1+AA$11)^(Z14/252)),9)-1)*Y13,2)</f>
        <v>13.81</v>
      </c>
      <c r="AB14" s="110">
        <f t="shared" ref="AB14:AB15" si="31">TRUNC(Y$12*AC14,6)</f>
        <v>0</v>
      </c>
      <c r="AC14" s="107">
        <v>0</v>
      </c>
      <c r="AD14" s="106">
        <v>0</v>
      </c>
      <c r="AE14" s="103">
        <f t="shared" si="23"/>
        <v>2</v>
      </c>
      <c r="AF14" s="108" t="s">
        <v>77</v>
      </c>
      <c r="AG14" s="109">
        <f t="shared" si="8"/>
        <v>44477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203" x14ac:dyDescent="0.15">
      <c r="A15" s="44">
        <f t="shared" si="9"/>
        <v>43939</v>
      </c>
      <c r="B15" s="97">
        <f t="shared" ca="1" si="24"/>
        <v>1000.76161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5"/>
        <v>1</v>
      </c>
      <c r="F15" s="14">
        <f ca="1">(TRUNC(PRODUCT($E$12:$E14),16))</f>
        <v>1.00042687072514</v>
      </c>
      <c r="G15" s="14">
        <f t="shared" si="26"/>
        <v>1</v>
      </c>
      <c r="H15" s="14">
        <f t="shared" ca="1" si="27"/>
        <v>1.0004268700000001</v>
      </c>
      <c r="I15" s="13">
        <f t="shared" si="12"/>
        <v>2.8500000000000001E-2</v>
      </c>
      <c r="J15" s="35">
        <f t="shared" si="13"/>
        <v>43936</v>
      </c>
      <c r="K15" s="2">
        <f t="shared" si="14"/>
        <v>2</v>
      </c>
      <c r="L15" s="18">
        <f t="shared" si="15"/>
        <v>3</v>
      </c>
      <c r="M15" s="12">
        <f t="shared" si="3"/>
        <v>1.0003345969999999</v>
      </c>
      <c r="N15" s="12">
        <f t="shared" ca="1" si="4"/>
        <v>1.0007616100000001</v>
      </c>
      <c r="O15" s="18">
        <f t="shared" si="16"/>
        <v>0</v>
      </c>
      <c r="P15" s="14">
        <f t="shared" ca="1" si="5"/>
        <v>0.76161000000000001</v>
      </c>
      <c r="Q15" s="21">
        <f t="shared" si="6"/>
        <v>0</v>
      </c>
      <c r="R15" s="14">
        <f t="shared" si="7"/>
        <v>0</v>
      </c>
      <c r="S15" s="4" t="str">
        <f t="shared" si="17"/>
        <v>J=</v>
      </c>
      <c r="T15" s="35">
        <f t="shared" si="18"/>
        <v>44112</v>
      </c>
      <c r="U15" s="3"/>
      <c r="V15" s="4"/>
      <c r="W15" s="103">
        <f t="shared" si="19"/>
        <v>3</v>
      </c>
      <c r="X15" s="104">
        <f>AD25</f>
        <v>44477</v>
      </c>
      <c r="Y15" s="105">
        <f t="shared" si="28"/>
        <v>1000</v>
      </c>
      <c r="Z15" s="106">
        <f t="shared" si="29"/>
        <v>128</v>
      </c>
      <c r="AA15" s="105">
        <f t="shared" si="30"/>
        <v>14.38</v>
      </c>
      <c r="AB15" s="110">
        <f t="shared" si="31"/>
        <v>0</v>
      </c>
      <c r="AC15" s="107">
        <v>0</v>
      </c>
      <c r="AD15" s="106">
        <v>0</v>
      </c>
      <c r="AE15" s="103">
        <f t="shared" si="23"/>
        <v>3</v>
      </c>
      <c r="AF15" s="108" t="s">
        <v>52</v>
      </c>
      <c r="AG15" s="109">
        <f t="shared" si="8"/>
        <v>44659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203" x14ac:dyDescent="0.15">
      <c r="A16" s="44">
        <f t="shared" si="9"/>
        <v>43940</v>
      </c>
      <c r="B16" s="97">
        <f t="shared" ca="1" si="24"/>
        <v>1000.76161</v>
      </c>
      <c r="C16" s="14">
        <f t="shared" si="10"/>
        <v>1000</v>
      </c>
      <c r="D16" s="13">
        <f ca="1">IF(A16&lt;$B$1,VLOOKUP(A16,[1]DI!$A$4:$B$15000,2,FALSE),0)</f>
        <v>0</v>
      </c>
      <c r="E16" s="14">
        <f t="shared" ca="1" si="25"/>
        <v>1</v>
      </c>
      <c r="F16" s="14">
        <f ca="1">(TRUNC(PRODUCT($E$12:$E15),16))</f>
        <v>1.00042687072514</v>
      </c>
      <c r="G16" s="14">
        <f t="shared" si="26"/>
        <v>1</v>
      </c>
      <c r="H16" s="14">
        <f t="shared" ca="1" si="27"/>
        <v>1.0004268700000001</v>
      </c>
      <c r="I16" s="13">
        <f t="shared" si="12"/>
        <v>2.8500000000000001E-2</v>
      </c>
      <c r="J16" s="35">
        <f t="shared" si="13"/>
        <v>43936</v>
      </c>
      <c r="K16" s="2">
        <f t="shared" si="14"/>
        <v>2</v>
      </c>
      <c r="L16" s="18">
        <f t="shared" si="15"/>
        <v>3</v>
      </c>
      <c r="M16" s="12">
        <f t="shared" si="3"/>
        <v>1.0003345969999999</v>
      </c>
      <c r="N16" s="12">
        <f t="shared" ca="1" si="4"/>
        <v>1.0007616100000001</v>
      </c>
      <c r="O16" s="18">
        <f t="shared" si="16"/>
        <v>0</v>
      </c>
      <c r="P16" s="14">
        <f t="shared" ca="1" si="5"/>
        <v>0.76161000000000001</v>
      </c>
      <c r="Q16" s="21">
        <f t="shared" si="6"/>
        <v>0</v>
      </c>
      <c r="R16" s="14">
        <f t="shared" si="7"/>
        <v>0</v>
      </c>
      <c r="S16" s="4" t="str">
        <f t="shared" si="17"/>
        <v>J=</v>
      </c>
      <c r="T16" s="35">
        <f t="shared" si="18"/>
        <v>44112</v>
      </c>
      <c r="U16" s="3"/>
      <c r="V16" s="4"/>
      <c r="W16" s="103">
        <f t="shared" si="19"/>
        <v>4</v>
      </c>
      <c r="X16" s="104">
        <f>AD26</f>
        <v>44659</v>
      </c>
      <c r="Y16" s="105">
        <f t="shared" ref="Y16" si="32">(Y15-AB16)</f>
        <v>0</v>
      </c>
      <c r="Z16" s="106">
        <f t="shared" ref="Z16" si="33">NETWORKDAYS(X15,X16,W$22:W$306)-1</f>
        <v>125</v>
      </c>
      <c r="AA16" s="105">
        <f t="shared" ref="AA16" si="34">ROUND((ROUND(((1+AA$11)^(Z16/252)),9)-1)*Y15,2)</f>
        <v>14.04</v>
      </c>
      <c r="AB16" s="110">
        <f t="shared" ref="AB16" si="35">TRUNC(Y$12*AC16,6)</f>
        <v>1000</v>
      </c>
      <c r="AC16" s="107">
        <v>1</v>
      </c>
      <c r="AD16" s="106">
        <v>0</v>
      </c>
      <c r="AE16" s="103">
        <f t="shared" si="23"/>
        <v>4</v>
      </c>
      <c r="AF16" s="108"/>
      <c r="AG16" s="109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x14ac:dyDescent="0.15">
      <c r="A17" s="44">
        <f t="shared" si="9"/>
        <v>43941</v>
      </c>
      <c r="B17" s="97">
        <f t="shared" ca="1" si="24"/>
        <v>1000.76161</v>
      </c>
      <c r="C17" s="14">
        <f t="shared" si="10"/>
        <v>1000</v>
      </c>
      <c r="D17" s="13">
        <f ca="1">IF(A17&lt;$B$1,VLOOKUP(A17,[1]DI!$A$4:$B$15000,2,FALSE),0)</f>
        <v>3.6500000000000005E-2</v>
      </c>
      <c r="E17" s="14">
        <f t="shared" ca="1" si="25"/>
        <v>1.00014227</v>
      </c>
      <c r="F17" s="14">
        <f ca="1">(TRUNC(PRODUCT($E$12:$E16),16))</f>
        <v>1.00042687072514</v>
      </c>
      <c r="G17" s="14">
        <f t="shared" si="26"/>
        <v>1</v>
      </c>
      <c r="H17" s="14">
        <f t="shared" ca="1" si="27"/>
        <v>1.0004268700000001</v>
      </c>
      <c r="I17" s="13">
        <f t="shared" si="12"/>
        <v>2.8500000000000001E-2</v>
      </c>
      <c r="J17" s="35">
        <f t="shared" si="13"/>
        <v>43936</v>
      </c>
      <c r="K17" s="2">
        <f t="shared" si="14"/>
        <v>3</v>
      </c>
      <c r="L17" s="18">
        <f t="shared" si="15"/>
        <v>3</v>
      </c>
      <c r="M17" s="12">
        <f t="shared" si="3"/>
        <v>1.0003345969999999</v>
      </c>
      <c r="N17" s="12">
        <f t="shared" ca="1" si="4"/>
        <v>1.0007616100000001</v>
      </c>
      <c r="O17" s="18">
        <f t="shared" si="16"/>
        <v>0</v>
      </c>
      <c r="P17" s="14">
        <f t="shared" ca="1" si="5"/>
        <v>0.76161000000000001</v>
      </c>
      <c r="Q17" s="21">
        <f t="shared" si="6"/>
        <v>0</v>
      </c>
      <c r="R17" s="14">
        <f t="shared" si="7"/>
        <v>0</v>
      </c>
      <c r="S17" s="4" t="str">
        <f t="shared" si="17"/>
        <v>J=</v>
      </c>
      <c r="T17" s="35">
        <f t="shared" si="18"/>
        <v>44112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x14ac:dyDescent="0.15">
      <c r="A18" s="44">
        <f t="shared" si="9"/>
        <v>43942</v>
      </c>
      <c r="B18" s="97">
        <f t="shared" ca="1" si="24"/>
        <v>1001.01560799</v>
      </c>
      <c r="C18" s="14">
        <f t="shared" si="10"/>
        <v>1000</v>
      </c>
      <c r="D18" s="13">
        <f ca="1">IF(A18&lt;$B$1,VLOOKUP(A18,[1]DI!$A$4:$B$15000,2,FALSE),0)</f>
        <v>0</v>
      </c>
      <c r="E18" s="14">
        <f t="shared" ca="1" si="25"/>
        <v>1</v>
      </c>
      <c r="F18" s="14">
        <f ca="1">(TRUNC(PRODUCT($E$12:$E17),16))</f>
        <v>1.0005692014560399</v>
      </c>
      <c r="G18" s="14">
        <f t="shared" si="26"/>
        <v>1</v>
      </c>
      <c r="H18" s="14">
        <f t="shared" ca="1" si="27"/>
        <v>1.0005691999999999</v>
      </c>
      <c r="I18" s="13">
        <f t="shared" si="12"/>
        <v>2.8500000000000001E-2</v>
      </c>
      <c r="J18" s="35">
        <f t="shared" si="13"/>
        <v>43936</v>
      </c>
      <c r="K18" s="2">
        <f t="shared" si="14"/>
        <v>3</v>
      </c>
      <c r="L18" s="18">
        <f t="shared" si="15"/>
        <v>4</v>
      </c>
      <c r="M18" s="12">
        <f t="shared" si="3"/>
        <v>1.000446154</v>
      </c>
      <c r="N18" s="12">
        <f t="shared" ca="1" si="4"/>
        <v>1.0010156079999999</v>
      </c>
      <c r="O18" s="18">
        <f t="shared" si="16"/>
        <v>0</v>
      </c>
      <c r="P18" s="14">
        <f t="shared" ca="1" si="5"/>
        <v>1.0156079899999999</v>
      </c>
      <c r="Q18" s="21">
        <f t="shared" si="6"/>
        <v>0</v>
      </c>
      <c r="R18" s="14">
        <f t="shared" si="7"/>
        <v>0</v>
      </c>
      <c r="S18" s="4" t="str">
        <f t="shared" si="17"/>
        <v>J=</v>
      </c>
      <c r="T18" s="35">
        <f t="shared" si="18"/>
        <v>44112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x14ac:dyDescent="0.15">
      <c r="A19" s="44">
        <f t="shared" si="9"/>
        <v>43943</v>
      </c>
      <c r="B19" s="97">
        <f t="shared" ca="1" si="24"/>
        <v>1001.01560799</v>
      </c>
      <c r="C19" s="14">
        <f t="shared" si="10"/>
        <v>1000</v>
      </c>
      <c r="D19" s="13">
        <f ca="1">IF(A19&lt;$B$1,VLOOKUP(A19,[1]DI!$A$4:$B$15000,2,FALSE),0)</f>
        <v>3.6500000000000005E-2</v>
      </c>
      <c r="E19" s="14">
        <f t="shared" ca="1" si="25"/>
        <v>1.00014227</v>
      </c>
      <c r="F19" s="14">
        <f ca="1">(TRUNC(PRODUCT($E$12:$E18),16))</f>
        <v>1.0005692014560399</v>
      </c>
      <c r="G19" s="14">
        <f t="shared" si="26"/>
        <v>1</v>
      </c>
      <c r="H19" s="14">
        <f t="shared" ca="1" si="27"/>
        <v>1.0005691999999999</v>
      </c>
      <c r="I19" s="13">
        <f t="shared" si="12"/>
        <v>2.8500000000000001E-2</v>
      </c>
      <c r="J19" s="35">
        <f t="shared" si="13"/>
        <v>43936</v>
      </c>
      <c r="K19" s="2">
        <f t="shared" si="14"/>
        <v>4</v>
      </c>
      <c r="L19" s="18">
        <f t="shared" si="15"/>
        <v>4</v>
      </c>
      <c r="M19" s="12">
        <f t="shared" si="3"/>
        <v>1.000446154</v>
      </c>
      <c r="N19" s="12">
        <f t="shared" ca="1" si="4"/>
        <v>1.0010156079999999</v>
      </c>
      <c r="O19" s="18">
        <f t="shared" si="16"/>
        <v>0</v>
      </c>
      <c r="P19" s="14">
        <f t="shared" ca="1" si="5"/>
        <v>1.0156079899999999</v>
      </c>
      <c r="Q19" s="21">
        <f t="shared" si="6"/>
        <v>0</v>
      </c>
      <c r="R19" s="14">
        <f t="shared" si="7"/>
        <v>0</v>
      </c>
      <c r="S19" s="4" t="str">
        <f t="shared" si="17"/>
        <v>J=</v>
      </c>
      <c r="T19" s="35">
        <f t="shared" si="18"/>
        <v>44112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x14ac:dyDescent="0.15">
      <c r="A20" s="44">
        <f t="shared" si="9"/>
        <v>43944</v>
      </c>
      <c r="B20" s="97">
        <f t="shared" ca="1" si="24"/>
        <v>1001.26967099</v>
      </c>
      <c r="C20" s="14">
        <f t="shared" si="10"/>
        <v>1000</v>
      </c>
      <c r="D20" s="13">
        <f ca="1">IF(A20&lt;$B$1,VLOOKUP(A20,[1]DI!$A$4:$B$15000,2,FALSE),0)</f>
        <v>3.6500000000000005E-2</v>
      </c>
      <c r="E20" s="14">
        <f t="shared" ca="1" si="25"/>
        <v>1.00014227</v>
      </c>
      <c r="F20" s="14">
        <f ca="1">(TRUNC(PRODUCT($E$12:$E19),16))</f>
        <v>1.0007115524363299</v>
      </c>
      <c r="G20" s="14">
        <f t="shared" si="26"/>
        <v>1</v>
      </c>
      <c r="H20" s="14">
        <f t="shared" ca="1" si="27"/>
        <v>1.0007115499999999</v>
      </c>
      <c r="I20" s="13">
        <f t="shared" si="12"/>
        <v>2.8500000000000001E-2</v>
      </c>
      <c r="J20" s="35">
        <f t="shared" si="13"/>
        <v>43936</v>
      </c>
      <c r="K20" s="2">
        <f t="shared" si="14"/>
        <v>5</v>
      </c>
      <c r="L20" s="18">
        <f t="shared" si="15"/>
        <v>5</v>
      </c>
      <c r="M20" s="12">
        <f t="shared" si="3"/>
        <v>1.0005577240000001</v>
      </c>
      <c r="N20" s="12">
        <f t="shared" ca="1" si="4"/>
        <v>1.001269671</v>
      </c>
      <c r="O20" s="18">
        <f t="shared" si="16"/>
        <v>0</v>
      </c>
      <c r="P20" s="14">
        <f t="shared" ca="1" si="5"/>
        <v>1.2696709900000001</v>
      </c>
      <c r="Q20" s="21">
        <f t="shared" si="6"/>
        <v>0</v>
      </c>
      <c r="R20" s="14">
        <f t="shared" si="7"/>
        <v>0</v>
      </c>
      <c r="S20" s="4" t="str">
        <f t="shared" si="17"/>
        <v>J=</v>
      </c>
      <c r="T20" s="35">
        <f t="shared" si="18"/>
        <v>44112</v>
      </c>
      <c r="U20" s="3"/>
      <c r="V20" s="4"/>
      <c r="W20" s="6" t="s">
        <v>0</v>
      </c>
      <c r="AB20" s="6" t="s">
        <v>1</v>
      </c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x14ac:dyDescent="0.15">
      <c r="A21" s="44">
        <f t="shared" si="9"/>
        <v>43945</v>
      </c>
      <c r="B21" s="97">
        <f t="shared" ca="1" si="24"/>
        <v>1001.5237980000001</v>
      </c>
      <c r="C21" s="14">
        <f t="shared" si="10"/>
        <v>1000</v>
      </c>
      <c r="D21" s="13">
        <f ca="1">IF(A21&lt;$B$1,VLOOKUP(A21,[1]DI!$A$4:$B$15000,2,FALSE),0)</f>
        <v>3.6500000000000005E-2</v>
      </c>
      <c r="E21" s="14">
        <f t="shared" ca="1" si="25"/>
        <v>1.00014227</v>
      </c>
      <c r="F21" s="14">
        <f ca="1">(TRUNC(PRODUCT($E$12:$E20),16))</f>
        <v>1.00085392366889</v>
      </c>
      <c r="G21" s="14">
        <f t="shared" si="26"/>
        <v>1</v>
      </c>
      <c r="H21" s="14">
        <f t="shared" ca="1" si="27"/>
        <v>1.00085392</v>
      </c>
      <c r="I21" s="13">
        <f t="shared" si="12"/>
        <v>2.8500000000000001E-2</v>
      </c>
      <c r="J21" s="35">
        <f t="shared" si="13"/>
        <v>43936</v>
      </c>
      <c r="K21" s="2">
        <f t="shared" si="14"/>
        <v>6</v>
      </c>
      <c r="L21" s="18">
        <f t="shared" si="15"/>
        <v>6</v>
      </c>
      <c r="M21" s="12">
        <f t="shared" si="3"/>
        <v>1.000669306</v>
      </c>
      <c r="N21" s="12">
        <f t="shared" ca="1" si="4"/>
        <v>1.001523798</v>
      </c>
      <c r="O21" s="18">
        <f t="shared" si="16"/>
        <v>0</v>
      </c>
      <c r="P21" s="14">
        <f t="shared" ca="1" si="5"/>
        <v>1.523798</v>
      </c>
      <c r="Q21" s="21">
        <f t="shared" si="6"/>
        <v>0</v>
      </c>
      <c r="R21" s="14">
        <f t="shared" si="7"/>
        <v>0</v>
      </c>
      <c r="S21" s="4" t="str">
        <f t="shared" si="17"/>
        <v>J=</v>
      </c>
      <c r="T21" s="35">
        <f t="shared" si="18"/>
        <v>44112</v>
      </c>
      <c r="U21" s="3"/>
      <c r="V21" s="4"/>
      <c r="W21" s="101" t="s">
        <v>53</v>
      </c>
      <c r="X21" s="102"/>
      <c r="Y21" s="105"/>
      <c r="Z21" s="1"/>
      <c r="AB21" s="115" t="s">
        <v>54</v>
      </c>
      <c r="AC21" s="115" t="s">
        <v>55</v>
      </c>
      <c r="AD21" s="115" t="s">
        <v>56</v>
      </c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x14ac:dyDescent="0.15">
      <c r="A22" s="44">
        <f t="shared" si="9"/>
        <v>43946</v>
      </c>
      <c r="B22" s="97">
        <f t="shared" ca="1" si="24"/>
        <v>1001.77799799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5"/>
        <v>1</v>
      </c>
      <c r="F22" s="14">
        <f ca="1">(TRUNC(PRODUCT($E$12:$E21),16))</f>
        <v>1.0009963151566099</v>
      </c>
      <c r="G22" s="14">
        <f t="shared" si="26"/>
        <v>1</v>
      </c>
      <c r="H22" s="14">
        <f t="shared" ca="1" si="27"/>
        <v>1.0009963200000001</v>
      </c>
      <c r="I22" s="13">
        <f t="shared" si="12"/>
        <v>2.8500000000000001E-2</v>
      </c>
      <c r="J22" s="35">
        <f t="shared" si="13"/>
        <v>43936</v>
      </c>
      <c r="K22" s="2">
        <f t="shared" si="14"/>
        <v>6</v>
      </c>
      <c r="L22" s="18">
        <f t="shared" si="15"/>
        <v>7</v>
      </c>
      <c r="M22" s="12">
        <f t="shared" si="3"/>
        <v>1.0007809000000001</v>
      </c>
      <c r="N22" s="12">
        <f t="shared" ca="1" si="4"/>
        <v>1.0017779979999999</v>
      </c>
      <c r="O22" s="18">
        <f t="shared" si="16"/>
        <v>0</v>
      </c>
      <c r="P22" s="14">
        <f t="shared" ca="1" si="5"/>
        <v>1.77799799</v>
      </c>
      <c r="Q22" s="21">
        <f t="shared" si="6"/>
        <v>0</v>
      </c>
      <c r="R22" s="14">
        <f t="shared" si="7"/>
        <v>0</v>
      </c>
      <c r="S22" s="4" t="str">
        <f t="shared" si="17"/>
        <v>J=</v>
      </c>
      <c r="T22" s="35">
        <f t="shared" si="18"/>
        <v>44112</v>
      </c>
      <c r="U22" s="3"/>
      <c r="V22" s="4"/>
      <c r="W22" s="114">
        <v>43466</v>
      </c>
      <c r="X22" s="114" t="s">
        <v>66</v>
      </c>
      <c r="Y22" s="105"/>
      <c r="Z22" s="1"/>
      <c r="AB22" s="109">
        <f>WORKDAY(AC22,-1,$W$22:$W$406)</f>
        <v>43935</v>
      </c>
      <c r="AC22" s="109">
        <f>A12</f>
        <v>43936</v>
      </c>
      <c r="AD22" s="109">
        <f>WORKDAY(AB22,1,$W$22:$W$406)</f>
        <v>43936</v>
      </c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x14ac:dyDescent="0.15">
      <c r="A23" s="44">
        <f t="shared" si="9"/>
        <v>43947</v>
      </c>
      <c r="B23" s="97">
        <f t="shared" ca="1" si="24"/>
        <v>1001.77799799</v>
      </c>
      <c r="C23" s="14">
        <f t="shared" si="10"/>
        <v>1000</v>
      </c>
      <c r="D23" s="13">
        <f ca="1">IF(A23&lt;$B$1,VLOOKUP(A23,[1]DI!$A$4:$B$15000,2,FALSE),0)</f>
        <v>0</v>
      </c>
      <c r="E23" s="14">
        <f t="shared" ca="1" si="25"/>
        <v>1</v>
      </c>
      <c r="F23" s="14">
        <f ca="1">(TRUNC(PRODUCT($E$12:$E22),16))</f>
        <v>1.0009963151566099</v>
      </c>
      <c r="G23" s="14">
        <f t="shared" si="26"/>
        <v>1</v>
      </c>
      <c r="H23" s="14">
        <f t="shared" ca="1" si="27"/>
        <v>1.0009963200000001</v>
      </c>
      <c r="I23" s="13">
        <f t="shared" si="12"/>
        <v>2.8500000000000001E-2</v>
      </c>
      <c r="J23" s="35">
        <f t="shared" si="13"/>
        <v>43936</v>
      </c>
      <c r="K23" s="2">
        <f t="shared" si="14"/>
        <v>6</v>
      </c>
      <c r="L23" s="18">
        <f t="shared" si="15"/>
        <v>7</v>
      </c>
      <c r="M23" s="12">
        <f t="shared" si="3"/>
        <v>1.0007809000000001</v>
      </c>
      <c r="N23" s="12">
        <f t="shared" ca="1" si="4"/>
        <v>1.0017779979999999</v>
      </c>
      <c r="O23" s="18">
        <f t="shared" si="16"/>
        <v>0</v>
      </c>
      <c r="P23" s="14">
        <f t="shared" ca="1" si="5"/>
        <v>1.77799799</v>
      </c>
      <c r="Q23" s="21">
        <f t="shared" si="6"/>
        <v>0</v>
      </c>
      <c r="R23" s="14">
        <f t="shared" si="7"/>
        <v>0</v>
      </c>
      <c r="S23" s="4" t="str">
        <f t="shared" si="17"/>
        <v>J=</v>
      </c>
      <c r="T23" s="35">
        <f t="shared" si="18"/>
        <v>44112</v>
      </c>
      <c r="U23" s="3"/>
      <c r="V23" s="4"/>
      <c r="W23" s="114">
        <v>43528</v>
      </c>
      <c r="X23" s="114" t="s">
        <v>57</v>
      </c>
      <c r="Y23" s="105"/>
      <c r="Z23" s="1"/>
      <c r="AB23" s="109">
        <f>WORKDAY(AC23,-1,$W$22:$W$406)</f>
        <v>44111</v>
      </c>
      <c r="AC23" s="109">
        <v>44112</v>
      </c>
      <c r="AD23" s="109">
        <f>WORKDAY(AB23,1,$W$22:$W$406)</f>
        <v>44112</v>
      </c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x14ac:dyDescent="0.15">
      <c r="A24" s="44">
        <f t="shared" si="9"/>
        <v>43948</v>
      </c>
      <c r="B24" s="97">
        <f t="shared" ca="1" si="24"/>
        <v>1001.77799799</v>
      </c>
      <c r="C24" s="14">
        <f t="shared" si="10"/>
        <v>1000</v>
      </c>
      <c r="D24" s="13">
        <f ca="1">IF(A24&lt;$B$1,VLOOKUP(A24,[1]DI!$A$4:$B$15000,2,FALSE),0)</f>
        <v>3.6500000000000005E-2</v>
      </c>
      <c r="E24" s="14">
        <f t="shared" ca="1" si="25"/>
        <v>1.00014227</v>
      </c>
      <c r="F24" s="14">
        <f ca="1">(TRUNC(PRODUCT($E$12:$E23),16))</f>
        <v>1.0009963151566099</v>
      </c>
      <c r="G24" s="14">
        <f t="shared" si="26"/>
        <v>1</v>
      </c>
      <c r="H24" s="14">
        <f t="shared" ca="1" si="27"/>
        <v>1.0009963200000001</v>
      </c>
      <c r="I24" s="13">
        <f t="shared" si="12"/>
        <v>2.8500000000000001E-2</v>
      </c>
      <c r="J24" s="35">
        <f t="shared" si="13"/>
        <v>43936</v>
      </c>
      <c r="K24" s="2">
        <f t="shared" si="14"/>
        <v>7</v>
      </c>
      <c r="L24" s="18">
        <f t="shared" si="15"/>
        <v>7</v>
      </c>
      <c r="M24" s="12">
        <f t="shared" si="3"/>
        <v>1.0007809000000001</v>
      </c>
      <c r="N24" s="12">
        <f t="shared" ca="1" si="4"/>
        <v>1.0017779979999999</v>
      </c>
      <c r="O24" s="18">
        <f t="shared" si="16"/>
        <v>0</v>
      </c>
      <c r="P24" s="14">
        <f t="shared" ca="1" si="5"/>
        <v>1.77799799</v>
      </c>
      <c r="Q24" s="21">
        <f t="shared" si="6"/>
        <v>0</v>
      </c>
      <c r="R24" s="14">
        <f t="shared" si="7"/>
        <v>0</v>
      </c>
      <c r="S24" s="4" t="str">
        <f t="shared" si="17"/>
        <v>J=</v>
      </c>
      <c r="T24" s="35">
        <f t="shared" si="18"/>
        <v>44112</v>
      </c>
      <c r="U24" s="3"/>
      <c r="V24" s="4"/>
      <c r="W24" s="114">
        <v>43529</v>
      </c>
      <c r="X24" s="114" t="s">
        <v>57</v>
      </c>
      <c r="Y24" s="105"/>
      <c r="Z24" s="1"/>
      <c r="AA24" s="3"/>
      <c r="AB24" s="109">
        <f t="shared" ref="AB24:AB26" si="36">WORKDAY(AC24,-1,$W$22:$W$406)</f>
        <v>44293</v>
      </c>
      <c r="AC24" s="109">
        <f>EDATE(AC23,6)</f>
        <v>44294</v>
      </c>
      <c r="AD24" s="109">
        <f t="shared" ref="AD24:AD26" si="37">WORKDAY(AB24,1,$W$22:$W$406)</f>
        <v>44294</v>
      </c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x14ac:dyDescent="0.15">
      <c r="A25" s="44">
        <f t="shared" si="9"/>
        <v>43949</v>
      </c>
      <c r="B25" s="97">
        <f t="shared" ca="1" si="24"/>
        <v>1002.032253</v>
      </c>
      <c r="C25" s="14">
        <f t="shared" si="10"/>
        <v>1000</v>
      </c>
      <c r="D25" s="13">
        <f ca="1">IF(A25&lt;$B$1,VLOOKUP(A25,[1]DI!$A$4:$B$15000,2,FALSE),0)</f>
        <v>3.6500000000000005E-2</v>
      </c>
      <c r="E25" s="14">
        <f t="shared" ca="1" si="25"/>
        <v>1.00014227</v>
      </c>
      <c r="F25" s="14">
        <f ca="1">(TRUNC(PRODUCT($E$12:$E24),16))</f>
        <v>1.0011387269023699</v>
      </c>
      <c r="G25" s="14">
        <f t="shared" si="26"/>
        <v>1</v>
      </c>
      <c r="H25" s="14">
        <f t="shared" ca="1" si="27"/>
        <v>1.0011387300000001</v>
      </c>
      <c r="I25" s="13">
        <f t="shared" si="12"/>
        <v>2.8500000000000001E-2</v>
      </c>
      <c r="J25" s="35">
        <f t="shared" si="13"/>
        <v>43936</v>
      </c>
      <c r="K25" s="2">
        <f t="shared" si="14"/>
        <v>8</v>
      </c>
      <c r="L25" s="18">
        <f t="shared" si="15"/>
        <v>8</v>
      </c>
      <c r="M25" s="12">
        <f t="shared" si="3"/>
        <v>1.0008925070000001</v>
      </c>
      <c r="N25" s="12">
        <f t="shared" ca="1" si="4"/>
        <v>1.0020322530000001</v>
      </c>
      <c r="O25" s="18">
        <f t="shared" si="16"/>
        <v>0</v>
      </c>
      <c r="P25" s="14">
        <f t="shared" ca="1" si="5"/>
        <v>2.0322529999999999</v>
      </c>
      <c r="Q25" s="21">
        <f t="shared" si="6"/>
        <v>0</v>
      </c>
      <c r="R25" s="14">
        <f t="shared" si="7"/>
        <v>0</v>
      </c>
      <c r="S25" s="4" t="str">
        <f t="shared" si="17"/>
        <v>J=</v>
      </c>
      <c r="T25" s="35">
        <f t="shared" si="18"/>
        <v>44112</v>
      </c>
      <c r="U25" s="3"/>
      <c r="V25" s="4"/>
      <c r="W25" s="114">
        <v>43574</v>
      </c>
      <c r="X25" s="114" t="s">
        <v>67</v>
      </c>
      <c r="Y25" s="105"/>
      <c r="Z25" s="1"/>
      <c r="AA25" s="3"/>
      <c r="AB25" s="109">
        <f t="shared" si="36"/>
        <v>44476</v>
      </c>
      <c r="AC25" s="109">
        <f>EDATE(AC24,6)</f>
        <v>44477</v>
      </c>
      <c r="AD25" s="109">
        <f t="shared" si="37"/>
        <v>44477</v>
      </c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x14ac:dyDescent="0.15">
      <c r="A26" s="44">
        <f t="shared" si="9"/>
        <v>43950</v>
      </c>
      <c r="B26" s="97">
        <f t="shared" ca="1" si="24"/>
        <v>1002.286572</v>
      </c>
      <c r="C26" s="14">
        <f t="shared" si="10"/>
        <v>1000</v>
      </c>
      <c r="D26" s="13">
        <f ca="1">IF(A26&lt;$B$1,VLOOKUP(A26,[1]DI!$A$4:$B$15000,2,FALSE),0)</f>
        <v>3.6500000000000005E-2</v>
      </c>
      <c r="E26" s="14">
        <f t="shared" ca="1" si="25"/>
        <v>1.00014227</v>
      </c>
      <c r="F26" s="14">
        <f ca="1">(TRUNC(PRODUCT($E$12:$E25),16))</f>
        <v>1.00128115890905</v>
      </c>
      <c r="G26" s="14">
        <f t="shared" si="26"/>
        <v>1</v>
      </c>
      <c r="H26" s="14">
        <f t="shared" ca="1" si="27"/>
        <v>1.00128116</v>
      </c>
      <c r="I26" s="13">
        <f t="shared" si="12"/>
        <v>2.8500000000000001E-2</v>
      </c>
      <c r="J26" s="35">
        <f t="shared" si="13"/>
        <v>43936</v>
      </c>
      <c r="K26" s="2">
        <f t="shared" si="14"/>
        <v>9</v>
      </c>
      <c r="L26" s="18">
        <f t="shared" si="15"/>
        <v>9</v>
      </c>
      <c r="M26" s="12">
        <f t="shared" si="3"/>
        <v>1.001004126</v>
      </c>
      <c r="N26" s="12">
        <f t="shared" ca="1" si="4"/>
        <v>1.002286572</v>
      </c>
      <c r="O26" s="18">
        <f t="shared" si="16"/>
        <v>0</v>
      </c>
      <c r="P26" s="14">
        <f t="shared" ca="1" si="5"/>
        <v>2.286572</v>
      </c>
      <c r="Q26" s="21">
        <f t="shared" si="6"/>
        <v>0</v>
      </c>
      <c r="R26" s="14">
        <f t="shared" si="7"/>
        <v>0</v>
      </c>
      <c r="S26" s="4" t="str">
        <f t="shared" si="17"/>
        <v>J=</v>
      </c>
      <c r="T26" s="35">
        <f t="shared" si="18"/>
        <v>44112</v>
      </c>
      <c r="U26" s="3"/>
      <c r="V26" s="4"/>
      <c r="W26" s="114">
        <v>43586</v>
      </c>
      <c r="X26" s="114" t="s">
        <v>69</v>
      </c>
      <c r="Y26" s="105"/>
      <c r="Z26" s="1"/>
      <c r="AA26" s="3"/>
      <c r="AB26" s="109">
        <f t="shared" si="36"/>
        <v>44658</v>
      </c>
      <c r="AC26" s="109">
        <f>EDATE(AC25,6)</f>
        <v>44659</v>
      </c>
      <c r="AD26" s="109">
        <f t="shared" si="37"/>
        <v>44659</v>
      </c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x14ac:dyDescent="0.15">
      <c r="A27" s="44">
        <f t="shared" si="9"/>
        <v>43951</v>
      </c>
      <c r="B27" s="97">
        <f t="shared" ca="1" si="24"/>
        <v>1002.5409560000001</v>
      </c>
      <c r="C27" s="14">
        <f t="shared" si="10"/>
        <v>1000</v>
      </c>
      <c r="D27" s="13">
        <f ca="1">IF(A27&lt;$B$1,VLOOKUP(A27,[1]DI!$A$4:$B$15000,2,FALSE),0)</f>
        <v>3.6500000000000005E-2</v>
      </c>
      <c r="E27" s="14">
        <f t="shared" ca="1" si="25"/>
        <v>1.00014227</v>
      </c>
      <c r="F27" s="14">
        <f ca="1">(TRUNC(PRODUCT($E$12:$E26),16))</f>
        <v>1.0014236111795201</v>
      </c>
      <c r="G27" s="14">
        <f t="shared" si="26"/>
        <v>1</v>
      </c>
      <c r="H27" s="14">
        <f t="shared" ca="1" si="27"/>
        <v>1.00142361</v>
      </c>
      <c r="I27" s="13">
        <f t="shared" si="12"/>
        <v>2.8500000000000001E-2</v>
      </c>
      <c r="J27" s="35">
        <f t="shared" si="13"/>
        <v>43936</v>
      </c>
      <c r="K27" s="2">
        <f t="shared" si="14"/>
        <v>10</v>
      </c>
      <c r="L27" s="18">
        <f t="shared" si="15"/>
        <v>10</v>
      </c>
      <c r="M27" s="12">
        <f t="shared" si="3"/>
        <v>1.0011157580000001</v>
      </c>
      <c r="N27" s="12">
        <f t="shared" ca="1" si="4"/>
        <v>1.002540956</v>
      </c>
      <c r="O27" s="18">
        <f t="shared" si="16"/>
        <v>0</v>
      </c>
      <c r="P27" s="14">
        <f t="shared" ca="1" si="5"/>
        <v>2.540956</v>
      </c>
      <c r="Q27" s="21">
        <f t="shared" si="6"/>
        <v>0</v>
      </c>
      <c r="R27" s="14">
        <f t="shared" si="7"/>
        <v>0</v>
      </c>
      <c r="S27" s="4" t="str">
        <f t="shared" si="17"/>
        <v>J=</v>
      </c>
      <c r="T27" s="35">
        <f t="shared" si="18"/>
        <v>44112</v>
      </c>
      <c r="U27" s="3"/>
      <c r="V27" s="4"/>
      <c r="W27" s="114">
        <v>43636</v>
      </c>
      <c r="X27" s="114" t="s">
        <v>68</v>
      </c>
      <c r="Y27" s="105"/>
      <c r="Z27" s="1"/>
      <c r="AA27" s="3"/>
      <c r="AB27" s="3"/>
      <c r="AC27" s="3"/>
      <c r="AD27" s="3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x14ac:dyDescent="0.15">
      <c r="A28" s="44">
        <f t="shared" si="9"/>
        <v>43952</v>
      </c>
      <c r="B28" s="97">
        <f t="shared" ca="1" si="24"/>
        <v>1002.795404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1.00156608371669</v>
      </c>
      <c r="G28" s="14">
        <f t="shared" si="26"/>
        <v>1</v>
      </c>
      <c r="H28" s="14">
        <f t="shared" ca="1" si="27"/>
        <v>1.0015660799999999</v>
      </c>
      <c r="I28" s="13">
        <f t="shared" si="12"/>
        <v>2.8500000000000001E-2</v>
      </c>
      <c r="J28" s="35">
        <f t="shared" si="13"/>
        <v>43936</v>
      </c>
      <c r="K28" s="2">
        <f t="shared" si="14"/>
        <v>10</v>
      </c>
      <c r="L28" s="18">
        <f t="shared" si="15"/>
        <v>11</v>
      </c>
      <c r="M28" s="12">
        <f t="shared" si="3"/>
        <v>1.001227402</v>
      </c>
      <c r="N28" s="12">
        <f t="shared" ca="1" si="4"/>
        <v>1.002795404</v>
      </c>
      <c r="O28" s="18">
        <f t="shared" si="16"/>
        <v>0</v>
      </c>
      <c r="P28" s="14">
        <f t="shared" ca="1" si="5"/>
        <v>2.795404</v>
      </c>
      <c r="Q28" s="21">
        <f t="shared" si="6"/>
        <v>0</v>
      </c>
      <c r="R28" s="14">
        <f t="shared" si="7"/>
        <v>0</v>
      </c>
      <c r="S28" s="4" t="str">
        <f t="shared" si="17"/>
        <v>J=</v>
      </c>
      <c r="T28" s="35">
        <f t="shared" si="18"/>
        <v>44112</v>
      </c>
      <c r="U28" s="3"/>
      <c r="V28" s="4"/>
      <c r="W28" s="114">
        <v>43784</v>
      </c>
      <c r="X28" s="114" t="s">
        <v>71</v>
      </c>
      <c r="Y28" s="105"/>
      <c r="Z28" s="1"/>
      <c r="AA28" s="3"/>
      <c r="AB28" s="3"/>
      <c r="AC28" s="3"/>
      <c r="AD28" s="3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x14ac:dyDescent="0.15">
      <c r="A29" s="44">
        <f t="shared" si="9"/>
        <v>43953</v>
      </c>
      <c r="B29" s="97">
        <f t="shared" ca="1" si="24"/>
        <v>1002.795404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5"/>
        <v>1</v>
      </c>
      <c r="F29" s="14">
        <f ca="1">(TRUNC(PRODUCT($E$12:$E28),16))</f>
        <v>1.00156608371669</v>
      </c>
      <c r="G29" s="14">
        <f t="shared" si="26"/>
        <v>1</v>
      </c>
      <c r="H29" s="14">
        <f t="shared" ca="1" si="27"/>
        <v>1.0015660799999999</v>
      </c>
      <c r="I29" s="13">
        <f t="shared" si="12"/>
        <v>2.8500000000000001E-2</v>
      </c>
      <c r="J29" s="35">
        <f t="shared" si="13"/>
        <v>43936</v>
      </c>
      <c r="K29" s="2">
        <f t="shared" si="14"/>
        <v>10</v>
      </c>
      <c r="L29" s="18">
        <f t="shared" si="15"/>
        <v>11</v>
      </c>
      <c r="M29" s="12">
        <f t="shared" si="3"/>
        <v>1.001227402</v>
      </c>
      <c r="N29" s="12">
        <f t="shared" ca="1" si="4"/>
        <v>1.002795404</v>
      </c>
      <c r="O29" s="18">
        <f t="shared" si="16"/>
        <v>0</v>
      </c>
      <c r="P29" s="14">
        <f t="shared" ca="1" si="5"/>
        <v>2.795404</v>
      </c>
      <c r="Q29" s="21">
        <f t="shared" si="6"/>
        <v>0</v>
      </c>
      <c r="R29" s="14">
        <f t="shared" si="7"/>
        <v>0</v>
      </c>
      <c r="S29" s="4" t="str">
        <f t="shared" si="17"/>
        <v>J=</v>
      </c>
      <c r="T29" s="35">
        <f t="shared" si="18"/>
        <v>44112</v>
      </c>
      <c r="U29" s="3"/>
      <c r="V29" s="4"/>
      <c r="W29" s="114">
        <v>43824</v>
      </c>
      <c r="X29" s="114" t="s">
        <v>65</v>
      </c>
      <c r="Y29" s="105"/>
      <c r="Z29" s="1"/>
      <c r="AA29" s="3"/>
      <c r="AB29" s="3"/>
      <c r="AC29" s="3"/>
      <c r="AD29" s="3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x14ac:dyDescent="0.15">
      <c r="A30" s="44">
        <f t="shared" si="9"/>
        <v>43954</v>
      </c>
      <c r="B30" s="97">
        <f t="shared" ca="1" si="24"/>
        <v>1002.795404</v>
      </c>
      <c r="C30" s="14">
        <f t="shared" si="10"/>
        <v>1000</v>
      </c>
      <c r="D30" s="13">
        <f ca="1">IF(A30&lt;$B$1,VLOOKUP(A30,[1]DI!$A$4:$B$15000,2,FALSE),0)</f>
        <v>0</v>
      </c>
      <c r="E30" s="14">
        <f t="shared" ca="1" si="25"/>
        <v>1</v>
      </c>
      <c r="F30" s="14">
        <f ca="1">(TRUNC(PRODUCT($E$12:$E29),16))</f>
        <v>1.00156608371669</v>
      </c>
      <c r="G30" s="14">
        <f t="shared" si="26"/>
        <v>1</v>
      </c>
      <c r="H30" s="14">
        <f t="shared" ca="1" si="27"/>
        <v>1.0015660799999999</v>
      </c>
      <c r="I30" s="13">
        <f t="shared" si="12"/>
        <v>2.8500000000000001E-2</v>
      </c>
      <c r="J30" s="35">
        <f t="shared" si="13"/>
        <v>43936</v>
      </c>
      <c r="K30" s="2">
        <f t="shared" si="14"/>
        <v>10</v>
      </c>
      <c r="L30" s="18">
        <f t="shared" si="15"/>
        <v>11</v>
      </c>
      <c r="M30" s="12">
        <f t="shared" si="3"/>
        <v>1.001227402</v>
      </c>
      <c r="N30" s="12">
        <f t="shared" ca="1" si="4"/>
        <v>1.002795404</v>
      </c>
      <c r="O30" s="18">
        <f t="shared" si="16"/>
        <v>0</v>
      </c>
      <c r="P30" s="14">
        <f t="shared" ca="1" si="5"/>
        <v>2.795404</v>
      </c>
      <c r="Q30" s="21">
        <f t="shared" si="6"/>
        <v>0</v>
      </c>
      <c r="R30" s="14">
        <f t="shared" si="7"/>
        <v>0</v>
      </c>
      <c r="S30" s="4" t="str">
        <f t="shared" si="17"/>
        <v>J=</v>
      </c>
      <c r="T30" s="35">
        <f t="shared" si="18"/>
        <v>44112</v>
      </c>
      <c r="U30" s="3"/>
      <c r="V30" s="4"/>
      <c r="W30" s="114">
        <v>43831</v>
      </c>
      <c r="X30" s="114" t="s">
        <v>66</v>
      </c>
      <c r="Y30" s="105"/>
      <c r="Z30" s="1"/>
      <c r="AA30" s="3"/>
      <c r="AB30" s="3"/>
      <c r="AC30" s="3"/>
      <c r="AD30" s="3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x14ac:dyDescent="0.15">
      <c r="A31" s="44">
        <f t="shared" si="9"/>
        <v>43955</v>
      </c>
      <c r="B31" s="97">
        <f t="shared" ca="1" si="24"/>
        <v>1002.795404</v>
      </c>
      <c r="C31" s="14">
        <f t="shared" si="10"/>
        <v>1000</v>
      </c>
      <c r="D31" s="13">
        <f ca="1">IF(A31&lt;$B$1,VLOOKUP(A31,[1]DI!$A$4:$B$15000,2,FALSE),0)</f>
        <v>3.6500000000000005E-2</v>
      </c>
      <c r="E31" s="14">
        <f t="shared" ca="1" si="25"/>
        <v>1.00014227</v>
      </c>
      <c r="F31" s="14">
        <f ca="1">(TRUNC(PRODUCT($E$12:$E30),16))</f>
        <v>1.00156608371669</v>
      </c>
      <c r="G31" s="14">
        <f t="shared" si="26"/>
        <v>1</v>
      </c>
      <c r="H31" s="14">
        <f t="shared" ca="1" si="27"/>
        <v>1.0015660799999999</v>
      </c>
      <c r="I31" s="13">
        <f t="shared" si="12"/>
        <v>2.8500000000000001E-2</v>
      </c>
      <c r="J31" s="35">
        <f t="shared" si="13"/>
        <v>43936</v>
      </c>
      <c r="K31" s="2">
        <f t="shared" si="14"/>
        <v>11</v>
      </c>
      <c r="L31" s="18">
        <f t="shared" si="15"/>
        <v>11</v>
      </c>
      <c r="M31" s="12">
        <f t="shared" si="3"/>
        <v>1.001227402</v>
      </c>
      <c r="N31" s="12">
        <f t="shared" ca="1" si="4"/>
        <v>1.002795404</v>
      </c>
      <c r="O31" s="18">
        <f t="shared" si="16"/>
        <v>0</v>
      </c>
      <c r="P31" s="14">
        <f t="shared" ca="1" si="5"/>
        <v>2.795404</v>
      </c>
      <c r="Q31" s="21">
        <f t="shared" si="6"/>
        <v>0</v>
      </c>
      <c r="R31" s="14">
        <f t="shared" si="7"/>
        <v>0</v>
      </c>
      <c r="S31" s="4" t="str">
        <f t="shared" si="17"/>
        <v>J=</v>
      </c>
      <c r="T31" s="35">
        <f t="shared" si="18"/>
        <v>44112</v>
      </c>
      <c r="U31" s="3"/>
      <c r="V31" s="4"/>
      <c r="W31" s="114">
        <v>43885</v>
      </c>
      <c r="X31" s="114" t="s">
        <v>57</v>
      </c>
      <c r="Y31" s="105"/>
      <c r="Z31" s="1"/>
      <c r="AA31" s="3"/>
      <c r="AB31" s="3"/>
      <c r="AC31" s="3"/>
      <c r="AD31" s="3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x14ac:dyDescent="0.15">
      <c r="A32" s="44">
        <f t="shared" si="9"/>
        <v>43956</v>
      </c>
      <c r="B32" s="97">
        <f t="shared" ca="1" si="24"/>
        <v>1003.04992699</v>
      </c>
      <c r="C32" s="14">
        <f t="shared" si="10"/>
        <v>1000</v>
      </c>
      <c r="D32" s="13">
        <f ca="1">IF(A32&lt;$B$1,VLOOKUP(A32,[1]DI!$A$4:$B$15000,2,FALSE),0)</f>
        <v>3.6500000000000005E-2</v>
      </c>
      <c r="E32" s="14">
        <f t="shared" ca="1" si="25"/>
        <v>1.00014227</v>
      </c>
      <c r="F32" s="14">
        <f ca="1">(TRUNC(PRODUCT($E$12:$E31),16))</f>
        <v>1.0017085765234199</v>
      </c>
      <c r="G32" s="14">
        <f t="shared" si="26"/>
        <v>1</v>
      </c>
      <c r="H32" s="14">
        <f t="shared" ca="1" si="27"/>
        <v>1.0017085800000001</v>
      </c>
      <c r="I32" s="13">
        <f t="shared" si="12"/>
        <v>2.8500000000000001E-2</v>
      </c>
      <c r="J32" s="35">
        <f t="shared" si="13"/>
        <v>43936</v>
      </c>
      <c r="K32" s="2">
        <f t="shared" si="14"/>
        <v>12</v>
      </c>
      <c r="L32" s="18">
        <f t="shared" si="15"/>
        <v>12</v>
      </c>
      <c r="M32" s="12">
        <f t="shared" si="3"/>
        <v>1.001339059</v>
      </c>
      <c r="N32" s="12">
        <f t="shared" ca="1" si="4"/>
        <v>1.003049927</v>
      </c>
      <c r="O32" s="18">
        <f t="shared" si="16"/>
        <v>0</v>
      </c>
      <c r="P32" s="14">
        <f t="shared" ca="1" si="5"/>
        <v>3.0499269899999999</v>
      </c>
      <c r="Q32" s="21">
        <f t="shared" si="6"/>
        <v>0</v>
      </c>
      <c r="R32" s="14">
        <f t="shared" si="7"/>
        <v>0</v>
      </c>
      <c r="S32" s="4" t="str">
        <f t="shared" si="17"/>
        <v>J=</v>
      </c>
      <c r="T32" s="35">
        <f t="shared" si="18"/>
        <v>44112</v>
      </c>
      <c r="U32" s="3"/>
      <c r="V32" s="4"/>
      <c r="W32" s="114">
        <v>43886</v>
      </c>
      <c r="X32" s="114" t="s">
        <v>57</v>
      </c>
      <c r="Y32" s="105"/>
      <c r="Z32" s="1"/>
      <c r="AA32" s="3"/>
      <c r="AB32" s="3"/>
      <c r="AC32" s="3"/>
      <c r="AD32" s="3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x14ac:dyDescent="0.15">
      <c r="A33" s="44">
        <f t="shared" si="9"/>
        <v>43957</v>
      </c>
      <c r="B33" s="97">
        <f t="shared" ca="1" si="24"/>
        <v>1003.304503</v>
      </c>
      <c r="C33" s="14">
        <f t="shared" si="10"/>
        <v>1000</v>
      </c>
      <c r="D33" s="13">
        <f ca="1">IF(A33&lt;$B$1,VLOOKUP(A33,[1]DI!$A$4:$B$15000,2,FALSE),0)</f>
        <v>3.6500000000000005E-2</v>
      </c>
      <c r="E33" s="14">
        <f t="shared" ca="1" si="25"/>
        <v>1.00014227</v>
      </c>
      <c r="F33" s="14">
        <f ca="1">(TRUNC(PRODUCT($E$12:$E32),16))</f>
        <v>1.0018510896026001</v>
      </c>
      <c r="G33" s="14">
        <f t="shared" si="26"/>
        <v>1</v>
      </c>
      <c r="H33" s="14">
        <f t="shared" ca="1" si="27"/>
        <v>1.0018510899999999</v>
      </c>
      <c r="I33" s="13">
        <f t="shared" si="12"/>
        <v>2.8500000000000001E-2</v>
      </c>
      <c r="J33" s="35">
        <f t="shared" si="13"/>
        <v>43936</v>
      </c>
      <c r="K33" s="2">
        <f t="shared" si="14"/>
        <v>13</v>
      </c>
      <c r="L33" s="18">
        <f t="shared" si="15"/>
        <v>13</v>
      </c>
      <c r="M33" s="12">
        <f t="shared" si="3"/>
        <v>1.001450728</v>
      </c>
      <c r="N33" s="12">
        <f t="shared" ca="1" si="4"/>
        <v>1.0033045030000001</v>
      </c>
      <c r="O33" s="18">
        <f t="shared" si="16"/>
        <v>0</v>
      </c>
      <c r="P33" s="14">
        <f t="shared" ca="1" si="5"/>
        <v>3.304503</v>
      </c>
      <c r="Q33" s="21">
        <f t="shared" si="6"/>
        <v>0</v>
      </c>
      <c r="R33" s="14">
        <f t="shared" si="7"/>
        <v>0</v>
      </c>
      <c r="S33" s="4" t="str">
        <f t="shared" si="17"/>
        <v>J=</v>
      </c>
      <c r="T33" s="35">
        <f t="shared" si="18"/>
        <v>44112</v>
      </c>
      <c r="U33" s="3"/>
      <c r="V33" s="4"/>
      <c r="W33" s="114">
        <v>43931</v>
      </c>
      <c r="X33" s="114" t="s">
        <v>67</v>
      </c>
      <c r="Y33" s="105"/>
      <c r="Z33" s="1"/>
      <c r="AA33" s="3"/>
      <c r="AB33" s="3"/>
      <c r="AC33" s="3"/>
      <c r="AD33" s="3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x14ac:dyDescent="0.15">
      <c r="A34" s="44">
        <f t="shared" si="9"/>
        <v>43958</v>
      </c>
      <c r="B34" s="97">
        <f t="shared" ca="1" si="24"/>
        <v>1003.5591449999999</v>
      </c>
      <c r="C34" s="14">
        <f t="shared" si="10"/>
        <v>1000</v>
      </c>
      <c r="D34" s="13">
        <f ca="1">IF(A34&lt;$B$1,VLOOKUP(A34,[1]DI!$A$4:$B$15000,2,FALSE),0)</f>
        <v>2.9000000000000005E-2</v>
      </c>
      <c r="E34" s="14">
        <f t="shared" ca="1" si="25"/>
        <v>1.00011345</v>
      </c>
      <c r="F34" s="14">
        <f ca="1">(TRUNC(PRODUCT($E$12:$E33),16))</f>
        <v>1.00199362295712</v>
      </c>
      <c r="G34" s="14">
        <f t="shared" si="26"/>
        <v>1</v>
      </c>
      <c r="H34" s="14">
        <f t="shared" ca="1" si="27"/>
        <v>1.0019936199999999</v>
      </c>
      <c r="I34" s="13">
        <f t="shared" si="12"/>
        <v>2.8500000000000001E-2</v>
      </c>
      <c r="J34" s="35">
        <f t="shared" si="13"/>
        <v>43936</v>
      </c>
      <c r="K34" s="2">
        <f t="shared" si="14"/>
        <v>14</v>
      </c>
      <c r="L34" s="18">
        <f t="shared" si="15"/>
        <v>14</v>
      </c>
      <c r="M34" s="12">
        <f t="shared" si="3"/>
        <v>1.00156241</v>
      </c>
      <c r="N34" s="12">
        <f t="shared" ca="1" si="4"/>
        <v>1.0035591450000001</v>
      </c>
      <c r="O34" s="18">
        <f t="shared" si="16"/>
        <v>0</v>
      </c>
      <c r="P34" s="14">
        <f t="shared" ca="1" si="5"/>
        <v>3.559145</v>
      </c>
      <c r="Q34" s="21">
        <f t="shared" si="6"/>
        <v>0</v>
      </c>
      <c r="R34" s="14">
        <f t="shared" si="7"/>
        <v>0</v>
      </c>
      <c r="S34" s="4" t="str">
        <f t="shared" si="17"/>
        <v>J=</v>
      </c>
      <c r="T34" s="35">
        <f t="shared" si="18"/>
        <v>44112</v>
      </c>
      <c r="U34" s="3"/>
      <c r="V34" s="4"/>
      <c r="W34" s="114">
        <v>43942</v>
      </c>
      <c r="X34" s="114" t="s">
        <v>58</v>
      </c>
      <c r="Y34" s="105"/>
      <c r="Z34" s="1"/>
      <c r="AA34" s="3"/>
      <c r="AB34" s="3"/>
      <c r="AC34" s="3"/>
      <c r="AD34" s="3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x14ac:dyDescent="0.15">
      <c r="A35" s="44">
        <f t="shared" si="9"/>
        <v>43959</v>
      </c>
      <c r="B35" s="97">
        <f t="shared" ca="1" si="24"/>
        <v>1003.784932</v>
      </c>
      <c r="C35" s="14">
        <f t="shared" si="10"/>
        <v>1000</v>
      </c>
      <c r="D35" s="13">
        <f ca="1">IF(A35&lt;$B$1,VLOOKUP(A35,[1]DI!$A$4:$B$15000,2,FALSE),0)</f>
        <v>2.9000000000000005E-2</v>
      </c>
      <c r="E35" s="14">
        <f t="shared" ca="1" si="25"/>
        <v>1.00011345</v>
      </c>
      <c r="F35" s="14">
        <f ca="1">(TRUNC(PRODUCT($E$12:$E34),16))</f>
        <v>1.0021072991336399</v>
      </c>
      <c r="G35" s="14">
        <f t="shared" si="26"/>
        <v>1</v>
      </c>
      <c r="H35" s="14">
        <f t="shared" ca="1" si="27"/>
        <v>1.0021073</v>
      </c>
      <c r="I35" s="13">
        <f t="shared" si="12"/>
        <v>2.8500000000000001E-2</v>
      </c>
      <c r="J35" s="35">
        <f t="shared" si="13"/>
        <v>43936</v>
      </c>
      <c r="K35" s="2">
        <f t="shared" si="14"/>
        <v>15</v>
      </c>
      <c r="L35" s="18">
        <f t="shared" si="15"/>
        <v>15</v>
      </c>
      <c r="M35" s="12">
        <f t="shared" si="3"/>
        <v>1.0016741039999999</v>
      </c>
      <c r="N35" s="12">
        <f t="shared" ca="1" si="4"/>
        <v>1.0037849320000001</v>
      </c>
      <c r="O35" s="18">
        <f t="shared" si="16"/>
        <v>0</v>
      </c>
      <c r="P35" s="14">
        <f t="shared" ca="1" si="5"/>
        <v>3.784932</v>
      </c>
      <c r="Q35" s="21">
        <f t="shared" si="6"/>
        <v>0</v>
      </c>
      <c r="R35" s="14">
        <f t="shared" si="7"/>
        <v>0</v>
      </c>
      <c r="S35" s="4" t="str">
        <f t="shared" si="17"/>
        <v>J=</v>
      </c>
      <c r="T35" s="35">
        <f t="shared" si="18"/>
        <v>44112</v>
      </c>
      <c r="U35" s="3"/>
      <c r="V35" s="4"/>
      <c r="W35" s="114">
        <v>43952</v>
      </c>
      <c r="X35" s="114" t="s">
        <v>69</v>
      </c>
      <c r="Y35" s="105"/>
      <c r="Z35" s="1"/>
      <c r="AA35" s="3"/>
      <c r="AB35" s="3"/>
      <c r="AC35" s="3"/>
      <c r="AD35" s="3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x14ac:dyDescent="0.15">
      <c r="A36" s="44">
        <f t="shared" si="9"/>
        <v>43960</v>
      </c>
      <c r="B36" s="97">
        <f t="shared" ca="1" si="24"/>
        <v>1004.01076599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5"/>
        <v>1</v>
      </c>
      <c r="F36" s="14">
        <f ca="1">(TRUNC(PRODUCT($E$12:$E35),16))</f>
        <v>1.0022209882067299</v>
      </c>
      <c r="G36" s="14">
        <f t="shared" si="26"/>
        <v>1</v>
      </c>
      <c r="H36" s="14">
        <f t="shared" ca="1" si="27"/>
        <v>1.0022209900000001</v>
      </c>
      <c r="I36" s="13">
        <f t="shared" si="12"/>
        <v>2.8500000000000001E-2</v>
      </c>
      <c r="J36" s="35">
        <f t="shared" si="13"/>
        <v>43936</v>
      </c>
      <c r="K36" s="2">
        <f t="shared" si="14"/>
        <v>15</v>
      </c>
      <c r="L36" s="18">
        <f t="shared" si="15"/>
        <v>16</v>
      </c>
      <c r="M36" s="12">
        <f t="shared" si="3"/>
        <v>1.0017858100000001</v>
      </c>
      <c r="N36" s="12">
        <f t="shared" ca="1" si="4"/>
        <v>1.0040107659999999</v>
      </c>
      <c r="O36" s="18">
        <f t="shared" si="16"/>
        <v>0</v>
      </c>
      <c r="P36" s="14">
        <f t="shared" ca="1" si="5"/>
        <v>4.0107659900000003</v>
      </c>
      <c r="Q36" s="21">
        <f t="shared" si="6"/>
        <v>0</v>
      </c>
      <c r="R36" s="14">
        <f t="shared" si="7"/>
        <v>0</v>
      </c>
      <c r="S36" s="4" t="str">
        <f t="shared" si="17"/>
        <v>J=</v>
      </c>
      <c r="T36" s="35">
        <f t="shared" si="18"/>
        <v>44112</v>
      </c>
      <c r="U36" s="3"/>
      <c r="V36" s="4"/>
      <c r="W36" s="114">
        <v>43993</v>
      </c>
      <c r="X36" s="114" t="s">
        <v>61</v>
      </c>
      <c r="Y36" s="105"/>
      <c r="Z36" s="1"/>
      <c r="AA36" s="3"/>
      <c r="AB36" s="3"/>
      <c r="AC36" s="3"/>
      <c r="AD36" s="3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x14ac:dyDescent="0.15">
      <c r="A37" s="44">
        <f t="shared" si="9"/>
        <v>43961</v>
      </c>
      <c r="B37" s="97">
        <f t="shared" ca="1" si="24"/>
        <v>1004.01076599</v>
      </c>
      <c r="C37" s="14">
        <f t="shared" si="10"/>
        <v>1000</v>
      </c>
      <c r="D37" s="13">
        <f ca="1">IF(A37&lt;$B$1,VLOOKUP(A37,[1]DI!$A$4:$B$15000,2,FALSE),0)</f>
        <v>0</v>
      </c>
      <c r="E37" s="14">
        <f t="shared" ca="1" si="25"/>
        <v>1</v>
      </c>
      <c r="F37" s="14">
        <f ca="1">(TRUNC(PRODUCT($E$12:$E36),16))</f>
        <v>1.0022209882067299</v>
      </c>
      <c r="G37" s="14">
        <f t="shared" si="26"/>
        <v>1</v>
      </c>
      <c r="H37" s="14">
        <f t="shared" ca="1" si="27"/>
        <v>1.0022209900000001</v>
      </c>
      <c r="I37" s="13">
        <f t="shared" si="12"/>
        <v>2.8500000000000001E-2</v>
      </c>
      <c r="J37" s="35">
        <f t="shared" si="13"/>
        <v>43936</v>
      </c>
      <c r="K37" s="2">
        <f t="shared" si="14"/>
        <v>15</v>
      </c>
      <c r="L37" s="18">
        <f t="shared" si="15"/>
        <v>16</v>
      </c>
      <c r="M37" s="12">
        <f t="shared" si="3"/>
        <v>1.0017858100000001</v>
      </c>
      <c r="N37" s="12">
        <f t="shared" ca="1" si="4"/>
        <v>1.0040107659999999</v>
      </c>
      <c r="O37" s="18">
        <f t="shared" si="16"/>
        <v>0</v>
      </c>
      <c r="P37" s="14">
        <f t="shared" ca="1" si="5"/>
        <v>4.0107659900000003</v>
      </c>
      <c r="Q37" s="21">
        <f t="shared" si="6"/>
        <v>0</v>
      </c>
      <c r="R37" s="14">
        <f t="shared" si="7"/>
        <v>0</v>
      </c>
      <c r="S37" s="4" t="str">
        <f t="shared" si="17"/>
        <v>J=</v>
      </c>
      <c r="T37" s="35">
        <f t="shared" si="18"/>
        <v>44112</v>
      </c>
      <c r="U37" s="3"/>
      <c r="V37" s="4"/>
      <c r="W37" s="114">
        <v>44081</v>
      </c>
      <c r="X37" s="114" t="s">
        <v>70</v>
      </c>
      <c r="Y37" s="105"/>
      <c r="Z37" s="1"/>
      <c r="AA37" s="3"/>
      <c r="AB37" s="3"/>
      <c r="AC37" s="3"/>
      <c r="AD37" s="3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x14ac:dyDescent="0.15">
      <c r="A38" s="44">
        <f t="shared" si="9"/>
        <v>43962</v>
      </c>
      <c r="B38" s="97">
        <f t="shared" ca="1" si="24"/>
        <v>1004.01076599</v>
      </c>
      <c r="C38" s="14">
        <f t="shared" si="10"/>
        <v>1000</v>
      </c>
      <c r="D38" s="13">
        <f ca="1">IF(A38&lt;$B$1,VLOOKUP(A38,[1]DI!$A$4:$B$15000,2,FALSE),0)</f>
        <v>2.9000000000000005E-2</v>
      </c>
      <c r="E38" s="14">
        <f t="shared" ca="1" si="25"/>
        <v>1.00011345</v>
      </c>
      <c r="F38" s="14">
        <f ca="1">(TRUNC(PRODUCT($E$12:$E37),16))</f>
        <v>1.0022209882067299</v>
      </c>
      <c r="G38" s="14">
        <f t="shared" si="26"/>
        <v>1</v>
      </c>
      <c r="H38" s="14">
        <f t="shared" ca="1" si="27"/>
        <v>1.0022209900000001</v>
      </c>
      <c r="I38" s="13">
        <f t="shared" si="12"/>
        <v>2.8500000000000001E-2</v>
      </c>
      <c r="J38" s="35">
        <f t="shared" si="13"/>
        <v>43936</v>
      </c>
      <c r="K38" s="2">
        <f t="shared" si="14"/>
        <v>16</v>
      </c>
      <c r="L38" s="18">
        <f t="shared" si="15"/>
        <v>16</v>
      </c>
      <c r="M38" s="12">
        <f t="shared" si="3"/>
        <v>1.0017858100000001</v>
      </c>
      <c r="N38" s="12">
        <f t="shared" ca="1" si="4"/>
        <v>1.0040107659999999</v>
      </c>
      <c r="O38" s="18">
        <f t="shared" si="16"/>
        <v>0</v>
      </c>
      <c r="P38" s="14">
        <f t="shared" ca="1" si="5"/>
        <v>4.0107659900000003</v>
      </c>
      <c r="Q38" s="21">
        <f t="shared" si="6"/>
        <v>0</v>
      </c>
      <c r="R38" s="14">
        <f t="shared" si="7"/>
        <v>0</v>
      </c>
      <c r="S38" s="4" t="str">
        <f t="shared" si="17"/>
        <v>J=</v>
      </c>
      <c r="T38" s="35">
        <f t="shared" si="18"/>
        <v>44112</v>
      </c>
      <c r="U38" s="3"/>
      <c r="V38" s="4"/>
      <c r="W38" s="114">
        <v>44116</v>
      </c>
      <c r="X38" s="102" t="s">
        <v>59</v>
      </c>
      <c r="Y38" s="105"/>
      <c r="Z38" s="1"/>
      <c r="AA38" s="3"/>
      <c r="AB38" s="3"/>
      <c r="AC38" s="3"/>
      <c r="AD38" s="3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x14ac:dyDescent="0.15">
      <c r="A39" s="44">
        <f t="shared" si="9"/>
        <v>43963</v>
      </c>
      <c r="B39" s="97">
        <f t="shared" ca="1" si="24"/>
        <v>1004.2366489999999</v>
      </c>
      <c r="C39" s="14">
        <f t="shared" si="10"/>
        <v>1000</v>
      </c>
      <c r="D39" s="13">
        <f ca="1">IF(A39&lt;$B$1,VLOOKUP(A39,[1]DI!$A$4:$B$15000,2,FALSE),0)</f>
        <v>2.9000000000000005E-2</v>
      </c>
      <c r="E39" s="14">
        <f t="shared" ca="1" si="25"/>
        <v>1.00011345</v>
      </c>
      <c r="F39" s="14">
        <f ca="1">(TRUNC(PRODUCT($E$12:$E38),16))</f>
        <v>1.00233469017784</v>
      </c>
      <c r="G39" s="14">
        <f t="shared" si="26"/>
        <v>1</v>
      </c>
      <c r="H39" s="14">
        <f t="shared" ca="1" si="27"/>
        <v>1.0023346900000001</v>
      </c>
      <c r="I39" s="13">
        <f t="shared" si="12"/>
        <v>2.8500000000000001E-2</v>
      </c>
      <c r="J39" s="35">
        <f t="shared" si="13"/>
        <v>43936</v>
      </c>
      <c r="K39" s="2">
        <f t="shared" si="14"/>
        <v>17</v>
      </c>
      <c r="L39" s="18">
        <f t="shared" si="15"/>
        <v>17</v>
      </c>
      <c r="M39" s="12">
        <f t="shared" si="3"/>
        <v>1.0018975290000001</v>
      </c>
      <c r="N39" s="12">
        <f t="shared" ca="1" si="4"/>
        <v>1.0042366490000001</v>
      </c>
      <c r="O39" s="18">
        <f t="shared" si="16"/>
        <v>0</v>
      </c>
      <c r="P39" s="14">
        <f t="shared" ca="1" si="5"/>
        <v>4.2366489999999999</v>
      </c>
      <c r="Q39" s="21">
        <f t="shared" si="6"/>
        <v>0</v>
      </c>
      <c r="R39" s="14">
        <f t="shared" si="7"/>
        <v>0</v>
      </c>
      <c r="S39" s="4" t="str">
        <f t="shared" si="17"/>
        <v>J=</v>
      </c>
      <c r="T39" s="35">
        <f t="shared" si="18"/>
        <v>44112</v>
      </c>
      <c r="U39" s="3"/>
      <c r="V39" s="4"/>
      <c r="W39" s="114">
        <v>44137</v>
      </c>
      <c r="X39" s="114" t="s">
        <v>63</v>
      </c>
      <c r="Y39" s="105"/>
      <c r="Z39" s="1"/>
      <c r="AA39" s="3"/>
      <c r="AB39" s="3"/>
      <c r="AC39" s="3"/>
      <c r="AD39" s="3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x14ac:dyDescent="0.15">
      <c r="A40" s="44">
        <f t="shared" si="9"/>
        <v>43964</v>
      </c>
      <c r="B40" s="97">
        <f t="shared" ca="1" si="24"/>
        <v>1004.46258999</v>
      </c>
      <c r="C40" s="14">
        <f t="shared" si="10"/>
        <v>1000</v>
      </c>
      <c r="D40" s="13">
        <f ca="1">IF(A40&lt;$B$1,VLOOKUP(A40,[1]DI!$A$4:$B$15000,2,FALSE),0)</f>
        <v>2.9000000000000005E-2</v>
      </c>
      <c r="E40" s="14">
        <f t="shared" ca="1" si="25"/>
        <v>1.00011345</v>
      </c>
      <c r="F40" s="14">
        <f ca="1">(TRUNC(PRODUCT($E$12:$E39),16))</f>
        <v>1.0024484050484399</v>
      </c>
      <c r="G40" s="14">
        <f t="shared" si="26"/>
        <v>1</v>
      </c>
      <c r="H40" s="14">
        <f t="shared" ca="1" si="27"/>
        <v>1.00244841</v>
      </c>
      <c r="I40" s="13">
        <f t="shared" si="12"/>
        <v>2.8500000000000001E-2</v>
      </c>
      <c r="J40" s="35">
        <f t="shared" si="13"/>
        <v>43936</v>
      </c>
      <c r="K40" s="2">
        <f t="shared" si="14"/>
        <v>18</v>
      </c>
      <c r="L40" s="18">
        <f t="shared" si="15"/>
        <v>18</v>
      </c>
      <c r="M40" s="12">
        <f t="shared" si="3"/>
        <v>1.002009261</v>
      </c>
      <c r="N40" s="12">
        <f t="shared" ca="1" si="4"/>
        <v>1.0044625899999999</v>
      </c>
      <c r="O40" s="18">
        <f t="shared" si="16"/>
        <v>0</v>
      </c>
      <c r="P40" s="14">
        <f t="shared" ca="1" si="5"/>
        <v>4.4625899899999997</v>
      </c>
      <c r="Q40" s="21">
        <f t="shared" si="6"/>
        <v>0</v>
      </c>
      <c r="R40" s="14">
        <f t="shared" si="7"/>
        <v>0</v>
      </c>
      <c r="S40" s="4" t="str">
        <f t="shared" si="17"/>
        <v>J=</v>
      </c>
      <c r="T40" s="35">
        <f t="shared" si="18"/>
        <v>44112</v>
      </c>
      <c r="U40" s="3"/>
      <c r="V40" s="4"/>
      <c r="W40" s="114">
        <v>44190</v>
      </c>
      <c r="X40" s="114" t="s">
        <v>65</v>
      </c>
      <c r="Y40" s="105"/>
      <c r="Z40" s="1"/>
      <c r="AA40" s="3"/>
      <c r="AB40" s="3"/>
      <c r="AC40" s="3"/>
      <c r="AD40" s="3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x14ac:dyDescent="0.15">
      <c r="A41" s="44">
        <f t="shared" si="9"/>
        <v>43965</v>
      </c>
      <c r="B41" s="97">
        <f t="shared" ca="1" si="24"/>
        <v>1004.688569</v>
      </c>
      <c r="C41" s="14">
        <f t="shared" si="10"/>
        <v>1000</v>
      </c>
      <c r="D41" s="13">
        <f ca="1">IF(A41&lt;$B$1,VLOOKUP(A41,[1]DI!$A$4:$B$15000,2,FALSE),0)</f>
        <v>2.9000000000000005E-2</v>
      </c>
      <c r="E41" s="14">
        <f t="shared" ca="1" si="25"/>
        <v>1.00011345</v>
      </c>
      <c r="F41" s="14">
        <f ca="1">(TRUNC(PRODUCT($E$12:$E40),16))</f>
        <v>1.0025621328199901</v>
      </c>
      <c r="G41" s="14">
        <f t="shared" si="26"/>
        <v>1</v>
      </c>
      <c r="H41" s="14">
        <f t="shared" ca="1" si="27"/>
        <v>1.0025621300000001</v>
      </c>
      <c r="I41" s="13">
        <f t="shared" si="12"/>
        <v>2.8500000000000001E-2</v>
      </c>
      <c r="J41" s="35">
        <f t="shared" si="13"/>
        <v>43936</v>
      </c>
      <c r="K41" s="2">
        <f t="shared" si="14"/>
        <v>19</v>
      </c>
      <c r="L41" s="18">
        <f t="shared" si="15"/>
        <v>19</v>
      </c>
      <c r="M41" s="12">
        <f t="shared" si="3"/>
        <v>1.002121005</v>
      </c>
      <c r="N41" s="12">
        <f t="shared" ca="1" si="4"/>
        <v>1.004688569</v>
      </c>
      <c r="O41" s="18">
        <f t="shared" si="16"/>
        <v>0</v>
      </c>
      <c r="P41" s="14">
        <f t="shared" ca="1" si="5"/>
        <v>4.6885690000000002</v>
      </c>
      <c r="Q41" s="21">
        <f t="shared" si="6"/>
        <v>0</v>
      </c>
      <c r="R41" s="14">
        <f t="shared" si="7"/>
        <v>0</v>
      </c>
      <c r="S41" s="4" t="str">
        <f t="shared" si="17"/>
        <v>J=</v>
      </c>
      <c r="T41" s="35">
        <f t="shared" si="18"/>
        <v>44112</v>
      </c>
      <c r="U41" s="3"/>
      <c r="V41" s="4"/>
      <c r="W41" s="114">
        <v>44197</v>
      </c>
      <c r="X41" s="114" t="s">
        <v>66</v>
      </c>
      <c r="Y41" s="105"/>
      <c r="Z41" s="1"/>
      <c r="AA41" s="3"/>
      <c r="AB41" s="3"/>
      <c r="AC41" s="3"/>
      <c r="AD41" s="3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x14ac:dyDescent="0.15">
      <c r="A42" s="44">
        <f t="shared" si="9"/>
        <v>43966</v>
      </c>
      <c r="B42" s="97">
        <f t="shared" ca="1" si="24"/>
        <v>1004.914606</v>
      </c>
      <c r="C42" s="14">
        <f t="shared" si="10"/>
        <v>1000</v>
      </c>
      <c r="D42" s="13">
        <f ca="1">IF(A42&lt;$B$1,VLOOKUP(A42,[1]DI!$A$4:$B$15000,2,FALSE),0)</f>
        <v>2.9000000000000005E-2</v>
      </c>
      <c r="E42" s="14">
        <f t="shared" ca="1" si="25"/>
        <v>1.00011345</v>
      </c>
      <c r="F42" s="14">
        <f ca="1">(TRUNC(PRODUCT($E$12:$E41),16))</f>
        <v>1.00267587349396</v>
      </c>
      <c r="G42" s="14">
        <f t="shared" si="26"/>
        <v>1</v>
      </c>
      <c r="H42" s="14">
        <f t="shared" ca="1" si="27"/>
        <v>1.00267587</v>
      </c>
      <c r="I42" s="13">
        <f t="shared" si="12"/>
        <v>2.8500000000000001E-2</v>
      </c>
      <c r="J42" s="35">
        <f t="shared" si="13"/>
        <v>43936</v>
      </c>
      <c r="K42" s="2">
        <f t="shared" si="14"/>
        <v>20</v>
      </c>
      <c r="L42" s="18">
        <f t="shared" si="15"/>
        <v>20</v>
      </c>
      <c r="M42" s="12">
        <f t="shared" si="3"/>
        <v>1.0022327609999999</v>
      </c>
      <c r="N42" s="12">
        <f t="shared" ca="1" si="4"/>
        <v>1.004914606</v>
      </c>
      <c r="O42" s="18">
        <f t="shared" si="16"/>
        <v>0</v>
      </c>
      <c r="P42" s="14">
        <f t="shared" ca="1" si="5"/>
        <v>4.914606</v>
      </c>
      <c r="Q42" s="21">
        <f t="shared" si="6"/>
        <v>0</v>
      </c>
      <c r="R42" s="14">
        <f t="shared" si="7"/>
        <v>0</v>
      </c>
      <c r="S42" s="4" t="str">
        <f t="shared" si="17"/>
        <v>J=</v>
      </c>
      <c r="T42" s="35">
        <f t="shared" si="18"/>
        <v>44112</v>
      </c>
      <c r="U42" s="3"/>
      <c r="V42" s="4"/>
      <c r="W42" s="114">
        <v>44242</v>
      </c>
      <c r="X42" s="114" t="s">
        <v>57</v>
      </c>
      <c r="Y42" s="105"/>
      <c r="Z42" s="1"/>
      <c r="AA42" s="3"/>
      <c r="AB42" s="3"/>
      <c r="AC42" s="3"/>
      <c r="AD42" s="3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x14ac:dyDescent="0.15">
      <c r="A43" s="44">
        <f t="shared" si="9"/>
        <v>43967</v>
      </c>
      <c r="B43" s="97">
        <f t="shared" ca="1" si="24"/>
        <v>1005.1407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5"/>
        <v>1</v>
      </c>
      <c r="F43" s="14">
        <f ca="1">(TRUNC(PRODUCT($E$12:$E42),16))</f>
        <v>1.00278962707181</v>
      </c>
      <c r="G43" s="14">
        <f t="shared" si="26"/>
        <v>1</v>
      </c>
      <c r="H43" s="14">
        <f t="shared" ca="1" si="27"/>
        <v>1.0027896300000001</v>
      </c>
      <c r="I43" s="13">
        <f t="shared" si="12"/>
        <v>2.8500000000000001E-2</v>
      </c>
      <c r="J43" s="35">
        <f t="shared" si="13"/>
        <v>43936</v>
      </c>
      <c r="K43" s="2">
        <f t="shared" si="14"/>
        <v>20</v>
      </c>
      <c r="L43" s="18">
        <f t="shared" si="15"/>
        <v>21</v>
      </c>
      <c r="M43" s="12">
        <f t="shared" si="3"/>
        <v>1.00234453</v>
      </c>
      <c r="N43" s="12">
        <f t="shared" ca="1" si="4"/>
        <v>1.0051407000000001</v>
      </c>
      <c r="O43" s="18">
        <f t="shared" si="16"/>
        <v>0</v>
      </c>
      <c r="P43" s="14">
        <f t="shared" ca="1" si="5"/>
        <v>5.1406999999999998</v>
      </c>
      <c r="Q43" s="21">
        <f t="shared" si="6"/>
        <v>0</v>
      </c>
      <c r="R43" s="14">
        <f t="shared" si="7"/>
        <v>0</v>
      </c>
      <c r="S43" s="4" t="str">
        <f t="shared" si="17"/>
        <v>J=</v>
      </c>
      <c r="T43" s="35">
        <f t="shared" si="18"/>
        <v>44112</v>
      </c>
      <c r="U43" s="3"/>
      <c r="V43" s="4"/>
      <c r="W43" s="114">
        <v>44243</v>
      </c>
      <c r="X43" s="114" t="s">
        <v>57</v>
      </c>
      <c r="Y43" s="105"/>
      <c r="Z43" s="1"/>
      <c r="AA43" s="3"/>
      <c r="AB43" s="3"/>
      <c r="AC43" s="3"/>
      <c r="AD43" s="3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x14ac:dyDescent="0.15">
      <c r="A44" s="44">
        <f t="shared" si="9"/>
        <v>43968</v>
      </c>
      <c r="B44" s="97">
        <f t="shared" ca="1" si="24"/>
        <v>1005.1407</v>
      </c>
      <c r="C44" s="14">
        <f t="shared" si="10"/>
        <v>1000</v>
      </c>
      <c r="D44" s="13">
        <f ca="1">IF(A44&lt;$B$1,VLOOKUP(A44,[1]DI!$A$4:$B$15000,2,FALSE),0)</f>
        <v>0</v>
      </c>
      <c r="E44" s="14">
        <f t="shared" ca="1" si="25"/>
        <v>1</v>
      </c>
      <c r="F44" s="14">
        <f ca="1">(TRUNC(PRODUCT($E$12:$E43),16))</f>
        <v>1.00278962707181</v>
      </c>
      <c r="G44" s="14">
        <f t="shared" si="26"/>
        <v>1</v>
      </c>
      <c r="H44" s="14">
        <f t="shared" ca="1" si="27"/>
        <v>1.0027896300000001</v>
      </c>
      <c r="I44" s="13">
        <f t="shared" si="12"/>
        <v>2.8500000000000001E-2</v>
      </c>
      <c r="J44" s="35">
        <f t="shared" si="13"/>
        <v>43936</v>
      </c>
      <c r="K44" s="2">
        <f t="shared" si="14"/>
        <v>20</v>
      </c>
      <c r="L44" s="18">
        <f t="shared" si="15"/>
        <v>21</v>
      </c>
      <c r="M44" s="12">
        <f t="shared" si="3"/>
        <v>1.00234453</v>
      </c>
      <c r="N44" s="12">
        <f t="shared" ca="1" si="4"/>
        <v>1.0051407000000001</v>
      </c>
      <c r="O44" s="18">
        <f t="shared" si="16"/>
        <v>0</v>
      </c>
      <c r="P44" s="14">
        <f t="shared" ca="1" si="5"/>
        <v>5.1406999999999998</v>
      </c>
      <c r="Q44" s="21">
        <f t="shared" si="6"/>
        <v>0</v>
      </c>
      <c r="R44" s="14">
        <f t="shared" si="7"/>
        <v>0</v>
      </c>
      <c r="S44" s="4" t="str">
        <f t="shared" si="17"/>
        <v>J=</v>
      </c>
      <c r="T44" s="35">
        <f t="shared" si="18"/>
        <v>44112</v>
      </c>
      <c r="U44" s="3"/>
      <c r="V44" s="4"/>
      <c r="W44" s="114">
        <v>44288</v>
      </c>
      <c r="X44" s="114" t="s">
        <v>67</v>
      </c>
      <c r="Y44" s="105"/>
      <c r="Z44" s="1"/>
      <c r="AA44" s="3"/>
      <c r="AB44" s="3"/>
      <c r="AC44" s="3"/>
      <c r="AD44" s="3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x14ac:dyDescent="0.15">
      <c r="A45" s="44">
        <f t="shared" si="9"/>
        <v>43969</v>
      </c>
      <c r="B45" s="97">
        <f t="shared" ca="1" si="24"/>
        <v>1005.1407</v>
      </c>
      <c r="C45" s="14">
        <f t="shared" si="10"/>
        <v>1000</v>
      </c>
      <c r="D45" s="13">
        <f ca="1">IF(A45&lt;$B$1,VLOOKUP(A45,[1]DI!$A$4:$B$15000,2,FALSE),0)</f>
        <v>2.9000000000000005E-2</v>
      </c>
      <c r="E45" s="14">
        <f t="shared" ca="1" si="25"/>
        <v>1.00011345</v>
      </c>
      <c r="F45" s="14">
        <f ca="1">(TRUNC(PRODUCT($E$12:$E44),16))</f>
        <v>1.00278962707181</v>
      </c>
      <c r="G45" s="14">
        <f t="shared" si="26"/>
        <v>1</v>
      </c>
      <c r="H45" s="14">
        <f t="shared" ca="1" si="27"/>
        <v>1.0027896300000001</v>
      </c>
      <c r="I45" s="13">
        <f t="shared" si="12"/>
        <v>2.8500000000000001E-2</v>
      </c>
      <c r="J45" s="35">
        <f t="shared" si="13"/>
        <v>43936</v>
      </c>
      <c r="K45" s="2">
        <f t="shared" si="14"/>
        <v>21</v>
      </c>
      <c r="L45" s="18">
        <f t="shared" si="15"/>
        <v>21</v>
      </c>
      <c r="M45" s="12">
        <f t="shared" si="3"/>
        <v>1.00234453</v>
      </c>
      <c r="N45" s="12">
        <f t="shared" ca="1" si="4"/>
        <v>1.0051407000000001</v>
      </c>
      <c r="O45" s="18">
        <f t="shared" si="16"/>
        <v>0</v>
      </c>
      <c r="P45" s="14">
        <f t="shared" ca="1" si="5"/>
        <v>5.1406999999999998</v>
      </c>
      <c r="Q45" s="21">
        <f t="shared" si="6"/>
        <v>0</v>
      </c>
      <c r="R45" s="14">
        <f t="shared" si="7"/>
        <v>0</v>
      </c>
      <c r="S45" s="4" t="str">
        <f t="shared" si="17"/>
        <v>J=</v>
      </c>
      <c r="T45" s="35">
        <f t="shared" si="18"/>
        <v>44112</v>
      </c>
      <c r="U45" s="3"/>
      <c r="V45" s="4"/>
      <c r="W45" s="114">
        <v>44307</v>
      </c>
      <c r="X45" s="114" t="s">
        <v>58</v>
      </c>
      <c r="Y45" s="105"/>
      <c r="Z45" s="1"/>
      <c r="AA45" s="3"/>
      <c r="AB45" s="3"/>
      <c r="AC45" s="3"/>
      <c r="AD45" s="3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x14ac:dyDescent="0.15">
      <c r="A46" s="44">
        <f t="shared" si="9"/>
        <v>43970</v>
      </c>
      <c r="B46" s="97">
        <f t="shared" ca="1" si="24"/>
        <v>1005.366833</v>
      </c>
      <c r="C46" s="14">
        <f t="shared" si="10"/>
        <v>1000</v>
      </c>
      <c r="D46" s="13">
        <f ca="1">IF(A46&lt;$B$1,VLOOKUP(A46,[1]DI!$A$4:$B$15000,2,FALSE),0)</f>
        <v>2.9000000000000005E-2</v>
      </c>
      <c r="E46" s="14">
        <f t="shared" ca="1" si="25"/>
        <v>1.00011345</v>
      </c>
      <c r="F46" s="14">
        <f ca="1">(TRUNC(PRODUCT($E$12:$E45),16))</f>
        <v>1.002903393555</v>
      </c>
      <c r="G46" s="14">
        <f t="shared" si="26"/>
        <v>1</v>
      </c>
      <c r="H46" s="14">
        <f t="shared" ca="1" si="27"/>
        <v>1.00290339</v>
      </c>
      <c r="I46" s="13">
        <f t="shared" si="12"/>
        <v>2.8500000000000001E-2</v>
      </c>
      <c r="J46" s="35">
        <f t="shared" si="13"/>
        <v>43936</v>
      </c>
      <c r="K46" s="2">
        <f t="shared" si="14"/>
        <v>22</v>
      </c>
      <c r="L46" s="18">
        <f t="shared" si="15"/>
        <v>22</v>
      </c>
      <c r="M46" s="12">
        <f t="shared" si="3"/>
        <v>1.002456311</v>
      </c>
      <c r="N46" s="12">
        <f t="shared" ca="1" si="4"/>
        <v>1.0053668330000001</v>
      </c>
      <c r="O46" s="18">
        <f t="shared" si="16"/>
        <v>0</v>
      </c>
      <c r="P46" s="14">
        <f t="shared" ca="1" si="5"/>
        <v>5.3668329999999997</v>
      </c>
      <c r="Q46" s="21">
        <f t="shared" si="6"/>
        <v>0</v>
      </c>
      <c r="R46" s="14">
        <f t="shared" si="7"/>
        <v>0</v>
      </c>
      <c r="S46" s="4" t="str">
        <f t="shared" si="17"/>
        <v>J=</v>
      </c>
      <c r="T46" s="35">
        <f t="shared" si="18"/>
        <v>44112</v>
      </c>
      <c r="U46" s="3"/>
      <c r="V46" s="4"/>
      <c r="W46" s="114">
        <v>44350</v>
      </c>
      <c r="X46" s="114" t="s">
        <v>68</v>
      </c>
      <c r="Y46" s="105"/>
      <c r="Z46" s="1"/>
      <c r="AA46" s="3"/>
      <c r="AB46" s="3"/>
      <c r="AC46" s="3"/>
      <c r="AD46" s="3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x14ac:dyDescent="0.15">
      <c r="A47" s="44">
        <f t="shared" si="9"/>
        <v>43971</v>
      </c>
      <c r="B47" s="97">
        <f t="shared" ca="1" si="24"/>
        <v>1005.593023</v>
      </c>
      <c r="C47" s="14">
        <f t="shared" si="10"/>
        <v>1000</v>
      </c>
      <c r="D47" s="13">
        <f ca="1">IF(A47&lt;$B$1,VLOOKUP(A47,[1]DI!$A$4:$B$15000,2,FALSE),0)</f>
        <v>2.9000000000000005E-2</v>
      </c>
      <c r="E47" s="14">
        <f t="shared" ca="1" si="25"/>
        <v>1.00011345</v>
      </c>
      <c r="F47" s="14">
        <f ca="1">(TRUNC(PRODUCT($E$12:$E46),16))</f>
        <v>1.0030171729449999</v>
      </c>
      <c r="G47" s="14">
        <f t="shared" si="26"/>
        <v>1</v>
      </c>
      <c r="H47" s="14">
        <f t="shared" ca="1" si="27"/>
        <v>1.0030171699999999</v>
      </c>
      <c r="I47" s="13">
        <f t="shared" si="12"/>
        <v>2.8500000000000001E-2</v>
      </c>
      <c r="J47" s="35">
        <f t="shared" si="13"/>
        <v>43936</v>
      </c>
      <c r="K47" s="2">
        <f t="shared" si="14"/>
        <v>23</v>
      </c>
      <c r="L47" s="18">
        <f t="shared" si="15"/>
        <v>23</v>
      </c>
      <c r="M47" s="12">
        <f t="shared" si="3"/>
        <v>1.0025681049999999</v>
      </c>
      <c r="N47" s="12">
        <f t="shared" ca="1" si="4"/>
        <v>1.0055930230000001</v>
      </c>
      <c r="O47" s="18">
        <f t="shared" si="16"/>
        <v>0</v>
      </c>
      <c r="P47" s="14">
        <f t="shared" ca="1" si="5"/>
        <v>5.5930229999999996</v>
      </c>
      <c r="Q47" s="21">
        <f t="shared" si="6"/>
        <v>0</v>
      </c>
      <c r="R47" s="14">
        <f t="shared" si="7"/>
        <v>0</v>
      </c>
      <c r="S47" s="4" t="str">
        <f t="shared" si="17"/>
        <v>J=</v>
      </c>
      <c r="T47" s="35">
        <f t="shared" si="18"/>
        <v>44112</v>
      </c>
      <c r="U47" s="3"/>
      <c r="V47" s="4"/>
      <c r="W47" s="114">
        <v>44446</v>
      </c>
      <c r="X47" s="114" t="s">
        <v>70</v>
      </c>
      <c r="Y47" s="105"/>
      <c r="Z47" s="1"/>
      <c r="AA47" s="3"/>
      <c r="AB47" s="3"/>
      <c r="AC47" s="3"/>
      <c r="AD47" s="3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x14ac:dyDescent="0.15">
      <c r="A48" s="44">
        <f t="shared" si="9"/>
        <v>43972</v>
      </c>
      <c r="B48" s="97">
        <f t="shared" ca="1" si="24"/>
        <v>1005.819272</v>
      </c>
      <c r="C48" s="14">
        <f t="shared" si="10"/>
        <v>1000</v>
      </c>
      <c r="D48" s="13">
        <f ca="1">IF(A48&lt;$B$1,VLOOKUP(A48,[1]DI!$A$4:$B$15000,2,FALSE),0)</f>
        <v>2.9000000000000005E-2</v>
      </c>
      <c r="E48" s="14">
        <f t="shared" ca="1" si="25"/>
        <v>1.00011345</v>
      </c>
      <c r="F48" s="14">
        <f ca="1">(TRUNC(PRODUCT($E$12:$E47),16))</f>
        <v>1.0031309652432701</v>
      </c>
      <c r="G48" s="14">
        <f t="shared" si="26"/>
        <v>1</v>
      </c>
      <c r="H48" s="14">
        <f t="shared" ca="1" si="27"/>
        <v>1.00313097</v>
      </c>
      <c r="I48" s="13">
        <f t="shared" si="12"/>
        <v>2.8500000000000001E-2</v>
      </c>
      <c r="J48" s="35">
        <f t="shared" si="13"/>
        <v>43936</v>
      </c>
      <c r="K48" s="2">
        <f t="shared" si="14"/>
        <v>24</v>
      </c>
      <c r="L48" s="18">
        <f t="shared" si="15"/>
        <v>24</v>
      </c>
      <c r="M48" s="12">
        <f t="shared" si="3"/>
        <v>1.002679911</v>
      </c>
      <c r="N48" s="12">
        <f t="shared" ca="1" si="4"/>
        <v>1.0058192720000001</v>
      </c>
      <c r="O48" s="18">
        <f t="shared" si="16"/>
        <v>0</v>
      </c>
      <c r="P48" s="14">
        <f t="shared" ca="1" si="5"/>
        <v>5.8192719999999998</v>
      </c>
      <c r="Q48" s="21">
        <f t="shared" si="6"/>
        <v>0</v>
      </c>
      <c r="R48" s="14">
        <f t="shared" si="7"/>
        <v>0</v>
      </c>
      <c r="S48" s="4" t="str">
        <f t="shared" si="17"/>
        <v>J=</v>
      </c>
      <c r="T48" s="35">
        <f t="shared" si="18"/>
        <v>44112</v>
      </c>
      <c r="U48" s="3"/>
      <c r="V48" s="4"/>
      <c r="W48" s="114">
        <v>44481</v>
      </c>
      <c r="X48" s="102" t="s">
        <v>59</v>
      </c>
      <c r="Y48" s="105"/>
      <c r="Z48" s="1"/>
      <c r="AA48" s="3"/>
      <c r="AB48" s="3"/>
      <c r="AC48" s="3"/>
      <c r="AD48" s="3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x14ac:dyDescent="0.15">
      <c r="A49" s="44">
        <f t="shared" si="9"/>
        <v>43973</v>
      </c>
      <c r="B49" s="97">
        <f t="shared" ca="1" si="24"/>
        <v>1006.04555899</v>
      </c>
      <c r="C49" s="14">
        <f t="shared" si="10"/>
        <v>1000</v>
      </c>
      <c r="D49" s="13">
        <f ca="1">IF(A49&lt;$B$1,VLOOKUP(A49,[1]DI!$A$4:$B$15000,2,FALSE),0)</f>
        <v>2.9000000000000005E-2</v>
      </c>
      <c r="E49" s="14">
        <f t="shared" ca="1" si="25"/>
        <v>1.00011345</v>
      </c>
      <c r="F49" s="14">
        <f ca="1">(TRUNC(PRODUCT($E$12:$E48),16))</f>
        <v>1.0032447704512799</v>
      </c>
      <c r="G49" s="14">
        <f t="shared" si="26"/>
        <v>1</v>
      </c>
      <c r="H49" s="14">
        <f t="shared" ca="1" si="27"/>
        <v>1.00324477</v>
      </c>
      <c r="I49" s="13">
        <f t="shared" si="12"/>
        <v>2.8500000000000001E-2</v>
      </c>
      <c r="J49" s="35">
        <f t="shared" si="13"/>
        <v>43936</v>
      </c>
      <c r="K49" s="2">
        <f t="shared" si="14"/>
        <v>25</v>
      </c>
      <c r="L49" s="18">
        <f t="shared" si="15"/>
        <v>25</v>
      </c>
      <c r="M49" s="12">
        <f t="shared" si="3"/>
        <v>1.00279173</v>
      </c>
      <c r="N49" s="12">
        <f t="shared" ca="1" si="4"/>
        <v>1.0060455589999999</v>
      </c>
      <c r="O49" s="18">
        <f t="shared" si="16"/>
        <v>0</v>
      </c>
      <c r="P49" s="14">
        <f t="shared" ca="1" si="5"/>
        <v>6.04555899</v>
      </c>
      <c r="Q49" s="21">
        <f t="shared" si="6"/>
        <v>0</v>
      </c>
      <c r="R49" s="14">
        <f t="shared" si="7"/>
        <v>0</v>
      </c>
      <c r="S49" s="4" t="str">
        <f t="shared" si="17"/>
        <v>J=</v>
      </c>
      <c r="T49" s="35">
        <f t="shared" si="18"/>
        <v>44112</v>
      </c>
      <c r="U49" s="3"/>
      <c r="V49" s="4"/>
      <c r="W49" s="114">
        <v>44502</v>
      </c>
      <c r="X49" s="114" t="s">
        <v>63</v>
      </c>
      <c r="Y49" s="105"/>
      <c r="Z49" s="1"/>
      <c r="AA49" s="3"/>
      <c r="AB49" s="3"/>
      <c r="AC49" s="3"/>
      <c r="AD49" s="3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x14ac:dyDescent="0.15">
      <c r="A50" s="44">
        <f t="shared" si="9"/>
        <v>43974</v>
      </c>
      <c r="B50" s="97">
        <f t="shared" ca="1" si="24"/>
        <v>1006.271903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5"/>
        <v>1</v>
      </c>
      <c r="F50" s="14">
        <f ca="1">(TRUNC(PRODUCT($E$12:$E49),16))</f>
        <v>1.0033585885704801</v>
      </c>
      <c r="G50" s="14">
        <f t="shared" si="26"/>
        <v>1</v>
      </c>
      <c r="H50" s="14">
        <f t="shared" ca="1" si="27"/>
        <v>1.0033585899999999</v>
      </c>
      <c r="I50" s="13">
        <f t="shared" si="12"/>
        <v>2.8500000000000001E-2</v>
      </c>
      <c r="J50" s="35">
        <f t="shared" si="13"/>
        <v>43936</v>
      </c>
      <c r="K50" s="2">
        <f t="shared" si="14"/>
        <v>25</v>
      </c>
      <c r="L50" s="18">
        <f t="shared" si="15"/>
        <v>26</v>
      </c>
      <c r="M50" s="12">
        <f t="shared" si="3"/>
        <v>1.0029035610000001</v>
      </c>
      <c r="N50" s="12">
        <f t="shared" ca="1" si="4"/>
        <v>1.006271903</v>
      </c>
      <c r="O50" s="18">
        <f t="shared" si="16"/>
        <v>0</v>
      </c>
      <c r="P50" s="14">
        <f t="shared" ca="1" si="5"/>
        <v>6.271903</v>
      </c>
      <c r="Q50" s="21">
        <f t="shared" si="6"/>
        <v>0</v>
      </c>
      <c r="R50" s="14">
        <f t="shared" si="7"/>
        <v>0</v>
      </c>
      <c r="S50" s="4" t="str">
        <f t="shared" si="17"/>
        <v>J=</v>
      </c>
      <c r="T50" s="35">
        <f t="shared" si="18"/>
        <v>44112</v>
      </c>
      <c r="U50" s="3"/>
      <c r="V50" s="4"/>
      <c r="W50" s="114">
        <v>44515</v>
      </c>
      <c r="X50" s="114" t="s">
        <v>71</v>
      </c>
      <c r="Y50" s="105"/>
      <c r="Z50" s="1"/>
      <c r="AA50" s="3"/>
      <c r="AB50" s="3"/>
      <c r="AC50" s="3"/>
      <c r="AD50" s="3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x14ac:dyDescent="0.15">
      <c r="A51" s="44">
        <f t="shared" si="9"/>
        <v>43975</v>
      </c>
      <c r="B51" s="97">
        <f t="shared" ca="1" si="24"/>
        <v>1006.271903</v>
      </c>
      <c r="C51" s="14">
        <f t="shared" si="10"/>
        <v>1000</v>
      </c>
      <c r="D51" s="13">
        <f ca="1">IF(A51&lt;$B$1,VLOOKUP(A51,[1]DI!$A$4:$B$15000,2,FALSE),0)</f>
        <v>0</v>
      </c>
      <c r="E51" s="14">
        <f t="shared" ca="1" si="25"/>
        <v>1</v>
      </c>
      <c r="F51" s="14">
        <f ca="1">(TRUNC(PRODUCT($E$12:$E50),16))</f>
        <v>1.0033585885704801</v>
      </c>
      <c r="G51" s="14">
        <f t="shared" si="26"/>
        <v>1</v>
      </c>
      <c r="H51" s="14">
        <f t="shared" ca="1" si="27"/>
        <v>1.0033585899999999</v>
      </c>
      <c r="I51" s="13">
        <f t="shared" si="12"/>
        <v>2.8500000000000001E-2</v>
      </c>
      <c r="J51" s="35">
        <f t="shared" si="13"/>
        <v>43936</v>
      </c>
      <c r="K51" s="2">
        <f t="shared" si="14"/>
        <v>25</v>
      </c>
      <c r="L51" s="18">
        <f t="shared" si="15"/>
        <v>26</v>
      </c>
      <c r="M51" s="12">
        <f t="shared" si="3"/>
        <v>1.0029035610000001</v>
      </c>
      <c r="N51" s="12">
        <f t="shared" ca="1" si="4"/>
        <v>1.006271903</v>
      </c>
      <c r="O51" s="18">
        <f t="shared" si="16"/>
        <v>0</v>
      </c>
      <c r="P51" s="14">
        <f t="shared" ca="1" si="5"/>
        <v>6.271903</v>
      </c>
      <c r="Q51" s="21">
        <f t="shared" si="6"/>
        <v>0</v>
      </c>
      <c r="R51" s="14">
        <f t="shared" si="7"/>
        <v>0</v>
      </c>
      <c r="S51" s="4" t="str">
        <f t="shared" si="17"/>
        <v>J=</v>
      </c>
      <c r="T51" s="35">
        <f t="shared" si="18"/>
        <v>44112</v>
      </c>
      <c r="U51" s="3"/>
      <c r="V51" s="4"/>
      <c r="W51" s="114">
        <v>44620</v>
      </c>
      <c r="X51" s="114" t="s">
        <v>57</v>
      </c>
      <c r="Y51" s="105"/>
      <c r="Z51" s="1"/>
      <c r="AA51" s="3"/>
      <c r="AB51" s="3"/>
      <c r="AC51" s="3"/>
      <c r="AD51" s="3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x14ac:dyDescent="0.15">
      <c r="A52" s="44">
        <f t="shared" si="9"/>
        <v>43976</v>
      </c>
      <c r="B52" s="97">
        <f t="shared" ca="1" si="24"/>
        <v>1006.271903</v>
      </c>
      <c r="C52" s="14">
        <f t="shared" si="10"/>
        <v>1000</v>
      </c>
      <c r="D52" s="13">
        <f ca="1">IF(A52&lt;$B$1,VLOOKUP(A52,[1]DI!$A$4:$B$15000,2,FALSE),0)</f>
        <v>2.9000000000000005E-2</v>
      </c>
      <c r="E52" s="14">
        <f t="shared" ca="1" si="25"/>
        <v>1.00011345</v>
      </c>
      <c r="F52" s="14">
        <f ca="1">(TRUNC(PRODUCT($E$12:$E51),16))</f>
        <v>1.0033585885704801</v>
      </c>
      <c r="G52" s="14">
        <f t="shared" si="26"/>
        <v>1</v>
      </c>
      <c r="H52" s="14">
        <f t="shared" ca="1" si="27"/>
        <v>1.0033585899999999</v>
      </c>
      <c r="I52" s="13">
        <f t="shared" si="12"/>
        <v>2.8500000000000001E-2</v>
      </c>
      <c r="J52" s="35">
        <f t="shared" si="13"/>
        <v>43936</v>
      </c>
      <c r="K52" s="2">
        <f t="shared" si="14"/>
        <v>26</v>
      </c>
      <c r="L52" s="18">
        <f t="shared" si="15"/>
        <v>26</v>
      </c>
      <c r="M52" s="12">
        <f t="shared" si="3"/>
        <v>1.0029035610000001</v>
      </c>
      <c r="N52" s="12">
        <f t="shared" ca="1" si="4"/>
        <v>1.006271903</v>
      </c>
      <c r="O52" s="18">
        <f t="shared" si="16"/>
        <v>0</v>
      </c>
      <c r="P52" s="14">
        <f t="shared" ca="1" si="5"/>
        <v>6.271903</v>
      </c>
      <c r="Q52" s="21">
        <f t="shared" si="6"/>
        <v>0</v>
      </c>
      <c r="R52" s="14">
        <f t="shared" si="7"/>
        <v>0</v>
      </c>
      <c r="S52" s="4" t="str">
        <f t="shared" si="17"/>
        <v>J=</v>
      </c>
      <c r="T52" s="35">
        <f t="shared" si="18"/>
        <v>44112</v>
      </c>
      <c r="U52" s="3"/>
      <c r="V52" s="4"/>
      <c r="W52" s="114">
        <v>44621</v>
      </c>
      <c r="X52" s="114" t="s">
        <v>57</v>
      </c>
      <c r="Y52" s="105"/>
      <c r="Z52" s="1"/>
      <c r="AA52" s="3"/>
      <c r="AB52" s="3"/>
      <c r="AC52" s="3"/>
      <c r="AD52" s="3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x14ac:dyDescent="0.15">
      <c r="A53" s="44">
        <f t="shared" si="9"/>
        <v>43977</v>
      </c>
      <c r="B53" s="97">
        <f t="shared" ca="1" si="24"/>
        <v>1006.49829599</v>
      </c>
      <c r="C53" s="14">
        <f t="shared" si="10"/>
        <v>1000</v>
      </c>
      <c r="D53" s="13">
        <f ca="1">IF(A53&lt;$B$1,VLOOKUP(A53,[1]DI!$A$4:$B$15000,2,FALSE),0)</f>
        <v>2.9000000000000005E-2</v>
      </c>
      <c r="E53" s="14">
        <f t="shared" ca="1" si="25"/>
        <v>1.00011345</v>
      </c>
      <c r="F53" s="14">
        <f ca="1">(TRUNC(PRODUCT($E$12:$E52),16))</f>
        <v>1.0034724196023601</v>
      </c>
      <c r="G53" s="14">
        <f t="shared" si="26"/>
        <v>1</v>
      </c>
      <c r="H53" s="14">
        <f t="shared" ca="1" si="27"/>
        <v>1.00347242</v>
      </c>
      <c r="I53" s="13">
        <f t="shared" si="12"/>
        <v>2.8500000000000001E-2</v>
      </c>
      <c r="J53" s="35">
        <f t="shared" si="13"/>
        <v>43936</v>
      </c>
      <c r="K53" s="2">
        <f t="shared" si="14"/>
        <v>27</v>
      </c>
      <c r="L53" s="18">
        <f t="shared" si="15"/>
        <v>27</v>
      </c>
      <c r="M53" s="12">
        <f t="shared" si="3"/>
        <v>1.003015405</v>
      </c>
      <c r="N53" s="12">
        <f t="shared" ca="1" si="4"/>
        <v>1.006498296</v>
      </c>
      <c r="O53" s="18">
        <f t="shared" si="16"/>
        <v>0</v>
      </c>
      <c r="P53" s="14">
        <f t="shared" ca="1" si="5"/>
        <v>6.4982959899999999</v>
      </c>
      <c r="Q53" s="21">
        <f t="shared" si="6"/>
        <v>0</v>
      </c>
      <c r="R53" s="14">
        <f t="shared" si="7"/>
        <v>0</v>
      </c>
      <c r="S53" s="4" t="str">
        <f t="shared" si="17"/>
        <v>J=</v>
      </c>
      <c r="T53" s="35">
        <f t="shared" si="18"/>
        <v>44112</v>
      </c>
      <c r="U53" s="3"/>
      <c r="V53" s="4"/>
      <c r="W53" s="114">
        <v>44666</v>
      </c>
      <c r="X53" s="114" t="s">
        <v>67</v>
      </c>
      <c r="Y53" s="105"/>
      <c r="Z53" s="1"/>
      <c r="AA53" s="3"/>
      <c r="AB53" s="3"/>
      <c r="AC53" s="3"/>
      <c r="AD53" s="3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x14ac:dyDescent="0.15">
      <c r="A54" s="44">
        <f t="shared" si="9"/>
        <v>43978</v>
      </c>
      <c r="B54" s="97">
        <f t="shared" ca="1" si="24"/>
        <v>1006.724736</v>
      </c>
      <c r="C54" s="14">
        <f t="shared" si="10"/>
        <v>1000</v>
      </c>
      <c r="D54" s="13">
        <f ca="1">IF(A54&lt;$B$1,VLOOKUP(A54,[1]DI!$A$4:$B$15000,2,FALSE),0)</f>
        <v>2.9000000000000005E-2</v>
      </c>
      <c r="E54" s="14">
        <f t="shared" ca="1" si="25"/>
        <v>1.00011345</v>
      </c>
      <c r="F54" s="14">
        <f ca="1">(TRUNC(PRODUCT($E$12:$E53),16))</f>
        <v>1.0035862635483599</v>
      </c>
      <c r="G54" s="14">
        <f t="shared" si="26"/>
        <v>1</v>
      </c>
      <c r="H54" s="14">
        <f t="shared" ca="1" si="27"/>
        <v>1.0035862600000001</v>
      </c>
      <c r="I54" s="13">
        <f t="shared" si="12"/>
        <v>2.8500000000000001E-2</v>
      </c>
      <c r="J54" s="35">
        <f t="shared" si="13"/>
        <v>43936</v>
      </c>
      <c r="K54" s="2">
        <f t="shared" si="14"/>
        <v>28</v>
      </c>
      <c r="L54" s="18">
        <f t="shared" si="15"/>
        <v>28</v>
      </c>
      <c r="M54" s="12">
        <f t="shared" si="3"/>
        <v>1.0031272609999999</v>
      </c>
      <c r="N54" s="12">
        <f t="shared" ca="1" si="4"/>
        <v>1.006724736</v>
      </c>
      <c r="O54" s="18">
        <f t="shared" si="16"/>
        <v>0</v>
      </c>
      <c r="P54" s="14">
        <f t="shared" ca="1" si="5"/>
        <v>6.724736</v>
      </c>
      <c r="Q54" s="21">
        <f t="shared" si="6"/>
        <v>0</v>
      </c>
      <c r="R54" s="14">
        <f t="shared" si="7"/>
        <v>0</v>
      </c>
      <c r="S54" s="4" t="str">
        <f t="shared" si="17"/>
        <v>J=</v>
      </c>
      <c r="T54" s="35">
        <f t="shared" si="18"/>
        <v>44112</v>
      </c>
      <c r="U54" s="3"/>
      <c r="V54" s="4"/>
      <c r="W54" s="114">
        <v>44672</v>
      </c>
      <c r="X54" s="114" t="s">
        <v>58</v>
      </c>
      <c r="Y54" s="105"/>
      <c r="Z54" s="1"/>
      <c r="AA54" s="3"/>
      <c r="AB54" s="3"/>
      <c r="AC54" s="3"/>
      <c r="AD54" s="3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x14ac:dyDescent="0.15">
      <c r="A55" s="44">
        <f t="shared" si="9"/>
        <v>43979</v>
      </c>
      <c r="B55" s="97">
        <f t="shared" ca="1" si="24"/>
        <v>1006.95123399</v>
      </c>
      <c r="C55" s="14">
        <f t="shared" si="10"/>
        <v>1000</v>
      </c>
      <c r="D55" s="13">
        <f ca="1">IF(A55&lt;$B$1,VLOOKUP(A55,[1]DI!$A$4:$B$15000,2,FALSE),0)</f>
        <v>2.9000000000000005E-2</v>
      </c>
      <c r="E55" s="14">
        <f t="shared" ca="1" si="25"/>
        <v>1.00011345</v>
      </c>
      <c r="F55" s="14">
        <f ca="1">(TRUNC(PRODUCT($E$12:$E54),16))</f>
        <v>1.00370012040996</v>
      </c>
      <c r="G55" s="14">
        <f t="shared" si="26"/>
        <v>1</v>
      </c>
      <c r="H55" s="14">
        <f t="shared" ca="1" si="27"/>
        <v>1.00370012</v>
      </c>
      <c r="I55" s="13">
        <f t="shared" si="12"/>
        <v>2.8500000000000001E-2</v>
      </c>
      <c r="J55" s="35">
        <f t="shared" si="13"/>
        <v>43936</v>
      </c>
      <c r="K55" s="2">
        <f t="shared" si="14"/>
        <v>29</v>
      </c>
      <c r="L55" s="18">
        <f t="shared" si="15"/>
        <v>29</v>
      </c>
      <c r="M55" s="12">
        <f t="shared" si="3"/>
        <v>1.003239129</v>
      </c>
      <c r="N55" s="12">
        <f t="shared" ca="1" si="4"/>
        <v>1.006951234</v>
      </c>
      <c r="O55" s="18">
        <f t="shared" si="16"/>
        <v>0</v>
      </c>
      <c r="P55" s="14">
        <f t="shared" ca="1" si="5"/>
        <v>6.9512339900000004</v>
      </c>
      <c r="Q55" s="21">
        <f t="shared" si="6"/>
        <v>0</v>
      </c>
      <c r="R55" s="14">
        <f t="shared" si="7"/>
        <v>0</v>
      </c>
      <c r="S55" s="4" t="str">
        <f t="shared" si="17"/>
        <v>J=</v>
      </c>
      <c r="T55" s="35">
        <f t="shared" si="18"/>
        <v>44112</v>
      </c>
      <c r="U55" s="3"/>
      <c r="V55" s="4"/>
      <c r="W55" s="114">
        <v>44728</v>
      </c>
      <c r="X55" s="114" t="s">
        <v>68</v>
      </c>
      <c r="Y55" s="105"/>
      <c r="Z55" s="1"/>
      <c r="AA55" s="3"/>
      <c r="AB55" s="3"/>
      <c r="AC55" s="3"/>
      <c r="AD55" s="3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x14ac:dyDescent="0.15">
      <c r="A56" s="44">
        <f t="shared" si="9"/>
        <v>43980</v>
      </c>
      <c r="B56" s="97">
        <f t="shared" ca="1" si="24"/>
        <v>1007.17778099</v>
      </c>
      <c r="C56" s="14">
        <f t="shared" si="10"/>
        <v>1000</v>
      </c>
      <c r="D56" s="13">
        <f ca="1">IF(A56&lt;$B$1,VLOOKUP(A56,[1]DI!$A$4:$B$15000,2,FALSE),0)</f>
        <v>2.9000000000000005E-2</v>
      </c>
      <c r="E56" s="14">
        <f t="shared" ca="1" si="25"/>
        <v>1.00011345</v>
      </c>
      <c r="F56" s="14">
        <f ca="1">(TRUNC(PRODUCT($E$12:$E55),16))</f>
        <v>1.0038139901886201</v>
      </c>
      <c r="G56" s="14">
        <f t="shared" si="26"/>
        <v>1</v>
      </c>
      <c r="H56" s="14">
        <f t="shared" ca="1" si="27"/>
        <v>1.00381399</v>
      </c>
      <c r="I56" s="13">
        <f t="shared" si="12"/>
        <v>2.8500000000000001E-2</v>
      </c>
      <c r="J56" s="35">
        <f t="shared" si="13"/>
        <v>43936</v>
      </c>
      <c r="K56" s="2">
        <f t="shared" si="14"/>
        <v>30</v>
      </c>
      <c r="L56" s="18">
        <f t="shared" si="15"/>
        <v>30</v>
      </c>
      <c r="M56" s="12">
        <f t="shared" si="3"/>
        <v>1.00335101</v>
      </c>
      <c r="N56" s="12">
        <f t="shared" ca="1" si="4"/>
        <v>1.007177781</v>
      </c>
      <c r="O56" s="18">
        <f t="shared" si="16"/>
        <v>0</v>
      </c>
      <c r="P56" s="14">
        <f t="shared" ca="1" si="5"/>
        <v>7.1777809899999996</v>
      </c>
      <c r="Q56" s="21">
        <f t="shared" si="6"/>
        <v>0</v>
      </c>
      <c r="R56" s="14">
        <f t="shared" si="7"/>
        <v>0</v>
      </c>
      <c r="S56" s="4" t="str">
        <f t="shared" si="17"/>
        <v>J=</v>
      </c>
      <c r="T56" s="35">
        <f t="shared" si="18"/>
        <v>44112</v>
      </c>
      <c r="U56" s="3"/>
      <c r="V56" s="4"/>
      <c r="W56" s="114">
        <v>44811</v>
      </c>
      <c r="X56" s="114" t="s">
        <v>70</v>
      </c>
      <c r="Y56" s="105"/>
      <c r="Z56" s="1"/>
      <c r="AA56" s="3"/>
      <c r="AB56" s="3"/>
      <c r="AC56" s="3"/>
      <c r="AD56" s="3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x14ac:dyDescent="0.15">
      <c r="A57" s="44">
        <f t="shared" si="9"/>
        <v>43981</v>
      </c>
      <c r="B57" s="97">
        <f t="shared" ca="1" si="24"/>
        <v>1007.4043759899999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5"/>
        <v>1</v>
      </c>
      <c r="F57" s="14">
        <f ca="1">(TRUNC(PRODUCT($E$12:$E56),16))</f>
        <v>1.0039278728858101</v>
      </c>
      <c r="G57" s="14">
        <f t="shared" si="26"/>
        <v>1</v>
      </c>
      <c r="H57" s="14">
        <f t="shared" ca="1" si="27"/>
        <v>1.0039278700000001</v>
      </c>
      <c r="I57" s="13">
        <f t="shared" si="12"/>
        <v>2.8500000000000001E-2</v>
      </c>
      <c r="J57" s="35">
        <f t="shared" si="13"/>
        <v>43936</v>
      </c>
      <c r="K57" s="2">
        <f t="shared" si="14"/>
        <v>30</v>
      </c>
      <c r="L57" s="18">
        <f t="shared" si="15"/>
        <v>31</v>
      </c>
      <c r="M57" s="12">
        <f t="shared" si="3"/>
        <v>1.003462904</v>
      </c>
      <c r="N57" s="12">
        <f t="shared" ca="1" si="4"/>
        <v>1.007404376</v>
      </c>
      <c r="O57" s="18">
        <f t="shared" si="16"/>
        <v>0</v>
      </c>
      <c r="P57" s="14">
        <f t="shared" ca="1" si="5"/>
        <v>7.4043759900000001</v>
      </c>
      <c r="Q57" s="21">
        <f t="shared" si="6"/>
        <v>0</v>
      </c>
      <c r="R57" s="14">
        <f t="shared" si="7"/>
        <v>0</v>
      </c>
      <c r="S57" s="4" t="str">
        <f t="shared" si="17"/>
        <v>J=</v>
      </c>
      <c r="T57" s="35">
        <f t="shared" si="18"/>
        <v>44112</v>
      </c>
      <c r="U57" s="3"/>
      <c r="V57" s="4"/>
      <c r="W57" s="114">
        <v>44846</v>
      </c>
      <c r="X57" s="102" t="s">
        <v>59</v>
      </c>
      <c r="Y57" s="105"/>
      <c r="Z57" s="1"/>
      <c r="AA57" s="3"/>
      <c r="AB57" s="3"/>
      <c r="AC57" s="3"/>
      <c r="AD57" s="3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x14ac:dyDescent="0.15">
      <c r="A58" s="44">
        <f t="shared" si="9"/>
        <v>43982</v>
      </c>
      <c r="B58" s="97">
        <f t="shared" ca="1" si="24"/>
        <v>1007.4043759899999</v>
      </c>
      <c r="C58" s="14">
        <f t="shared" si="10"/>
        <v>1000</v>
      </c>
      <c r="D58" s="13">
        <f ca="1">IF(A58&lt;$B$1,VLOOKUP(A58,[1]DI!$A$4:$B$15000,2,FALSE),0)</f>
        <v>0</v>
      </c>
      <c r="E58" s="14">
        <f t="shared" ca="1" si="25"/>
        <v>1</v>
      </c>
      <c r="F58" s="14">
        <f ca="1">(TRUNC(PRODUCT($E$12:$E57),16))</f>
        <v>1.0039278728858101</v>
      </c>
      <c r="G58" s="14">
        <f t="shared" si="26"/>
        <v>1</v>
      </c>
      <c r="H58" s="14">
        <f t="shared" ca="1" si="27"/>
        <v>1.0039278700000001</v>
      </c>
      <c r="I58" s="13">
        <f t="shared" si="12"/>
        <v>2.8500000000000001E-2</v>
      </c>
      <c r="J58" s="35">
        <f t="shared" si="13"/>
        <v>43936</v>
      </c>
      <c r="K58" s="2">
        <f t="shared" si="14"/>
        <v>30</v>
      </c>
      <c r="L58" s="18">
        <f t="shared" si="15"/>
        <v>31</v>
      </c>
      <c r="M58" s="12">
        <f t="shared" si="3"/>
        <v>1.003462904</v>
      </c>
      <c r="N58" s="12">
        <f t="shared" ca="1" si="4"/>
        <v>1.007404376</v>
      </c>
      <c r="O58" s="18">
        <f t="shared" si="16"/>
        <v>0</v>
      </c>
      <c r="P58" s="14">
        <f t="shared" ca="1" si="5"/>
        <v>7.4043759900000001</v>
      </c>
      <c r="Q58" s="21">
        <f t="shared" si="6"/>
        <v>0</v>
      </c>
      <c r="R58" s="14">
        <f t="shared" si="7"/>
        <v>0</v>
      </c>
      <c r="S58" s="4" t="str">
        <f t="shared" si="17"/>
        <v>J=</v>
      </c>
      <c r="T58" s="35">
        <f t="shared" si="18"/>
        <v>44112</v>
      </c>
      <c r="U58" s="3"/>
      <c r="V58" s="4"/>
      <c r="W58" s="114">
        <v>44867</v>
      </c>
      <c r="X58" s="114" t="s">
        <v>63</v>
      </c>
      <c r="Y58" s="105"/>
      <c r="Z58" s="1"/>
      <c r="AA58" s="3"/>
      <c r="AB58" s="3"/>
      <c r="AC58" s="3"/>
      <c r="AD58" s="3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x14ac:dyDescent="0.15">
      <c r="A59" s="44">
        <f t="shared" si="9"/>
        <v>43983</v>
      </c>
      <c r="B59" s="97">
        <f t="shared" ca="1" si="24"/>
        <v>1007.4043759899999</v>
      </c>
      <c r="C59" s="14">
        <f t="shared" si="10"/>
        <v>1000</v>
      </c>
      <c r="D59" s="13">
        <f ca="1">IF(A59&lt;$B$1,VLOOKUP(A59,[1]DI!$A$4:$B$15000,2,FALSE),0)</f>
        <v>2.9000000000000005E-2</v>
      </c>
      <c r="E59" s="14">
        <f t="shared" ca="1" si="25"/>
        <v>1.00011345</v>
      </c>
      <c r="F59" s="14">
        <f ca="1">(TRUNC(PRODUCT($E$12:$E58),16))</f>
        <v>1.0039278728858101</v>
      </c>
      <c r="G59" s="14">
        <f t="shared" si="26"/>
        <v>1</v>
      </c>
      <c r="H59" s="14">
        <f t="shared" ca="1" si="27"/>
        <v>1.0039278700000001</v>
      </c>
      <c r="I59" s="13">
        <f t="shared" si="12"/>
        <v>2.8500000000000001E-2</v>
      </c>
      <c r="J59" s="35">
        <f t="shared" si="13"/>
        <v>43936</v>
      </c>
      <c r="K59" s="2">
        <f t="shared" si="14"/>
        <v>31</v>
      </c>
      <c r="L59" s="18">
        <f t="shared" si="15"/>
        <v>31</v>
      </c>
      <c r="M59" s="12">
        <f t="shared" si="3"/>
        <v>1.003462904</v>
      </c>
      <c r="N59" s="12">
        <f t="shared" ca="1" si="4"/>
        <v>1.007404376</v>
      </c>
      <c r="O59" s="18">
        <f t="shared" si="16"/>
        <v>0</v>
      </c>
      <c r="P59" s="14">
        <f t="shared" ca="1" si="5"/>
        <v>7.4043759900000001</v>
      </c>
      <c r="Q59" s="21">
        <f t="shared" si="6"/>
        <v>0</v>
      </c>
      <c r="R59" s="14">
        <f t="shared" si="7"/>
        <v>0</v>
      </c>
      <c r="S59" s="4" t="str">
        <f t="shared" si="17"/>
        <v>J=</v>
      </c>
      <c r="T59" s="35">
        <f t="shared" si="18"/>
        <v>44112</v>
      </c>
      <c r="U59" s="3"/>
      <c r="V59" s="4"/>
      <c r="W59" s="114">
        <v>44880</v>
      </c>
      <c r="X59" s="114" t="s">
        <v>71</v>
      </c>
      <c r="Y59" s="105"/>
      <c r="Z59" s="1"/>
      <c r="AA59" s="3"/>
      <c r="AB59" s="3"/>
      <c r="AC59" s="3"/>
      <c r="AD59" s="3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x14ac:dyDescent="0.15">
      <c r="A60" s="44">
        <f t="shared" si="9"/>
        <v>43984</v>
      </c>
      <c r="B60" s="97">
        <f t="shared" ca="1" si="24"/>
        <v>1007.63102899</v>
      </c>
      <c r="C60" s="14">
        <f t="shared" si="10"/>
        <v>1000</v>
      </c>
      <c r="D60" s="13">
        <f ca="1">IF(A60&lt;$B$1,VLOOKUP(A60,[1]DI!$A$4:$B$15000,2,FALSE),0)</f>
        <v>2.9000000000000005E-2</v>
      </c>
      <c r="E60" s="14">
        <f t="shared" ca="1" si="25"/>
        <v>1.00011345</v>
      </c>
      <c r="F60" s="14">
        <f ca="1">(TRUNC(PRODUCT($E$12:$E59),16))</f>
        <v>1.0040417685029901</v>
      </c>
      <c r="G60" s="14">
        <f t="shared" si="26"/>
        <v>1</v>
      </c>
      <c r="H60" s="14">
        <f t="shared" ca="1" si="27"/>
        <v>1.0040417699999999</v>
      </c>
      <c r="I60" s="13">
        <f t="shared" si="12"/>
        <v>2.8500000000000001E-2</v>
      </c>
      <c r="J60" s="35">
        <f t="shared" si="13"/>
        <v>43936</v>
      </c>
      <c r="K60" s="2">
        <f t="shared" si="14"/>
        <v>32</v>
      </c>
      <c r="L60" s="18">
        <f t="shared" si="15"/>
        <v>32</v>
      </c>
      <c r="M60" s="12">
        <f t="shared" si="3"/>
        <v>1.0035748099999999</v>
      </c>
      <c r="N60" s="12">
        <f t="shared" ca="1" si="4"/>
        <v>1.0076310289999999</v>
      </c>
      <c r="O60" s="18">
        <f t="shared" si="16"/>
        <v>0</v>
      </c>
      <c r="P60" s="14">
        <f t="shared" ca="1" si="5"/>
        <v>7.6310289899999999</v>
      </c>
      <c r="Q60" s="21">
        <f t="shared" si="6"/>
        <v>0</v>
      </c>
      <c r="R60" s="14">
        <f t="shared" si="7"/>
        <v>0</v>
      </c>
      <c r="S60" s="4" t="str">
        <f t="shared" si="17"/>
        <v>J=</v>
      </c>
      <c r="T60" s="35">
        <f t="shared" si="18"/>
        <v>44112</v>
      </c>
      <c r="U60" s="3"/>
      <c r="V60" s="4"/>
      <c r="W60" s="114">
        <v>44977</v>
      </c>
      <c r="X60" s="114" t="s">
        <v>57</v>
      </c>
      <c r="Y60" s="105"/>
      <c r="Z60" s="1"/>
      <c r="AA60" s="3"/>
      <c r="AB60" s="3"/>
      <c r="AC60" s="3"/>
      <c r="AD60" s="3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x14ac:dyDescent="0.15">
      <c r="A61" s="44">
        <f t="shared" si="9"/>
        <v>43985</v>
      </c>
      <c r="B61" s="97">
        <f t="shared" ca="1" si="24"/>
        <v>1007.8577299999999</v>
      </c>
      <c r="C61" s="14">
        <f t="shared" si="10"/>
        <v>1000</v>
      </c>
      <c r="D61" s="13">
        <f ca="1">IF(A61&lt;$B$1,VLOOKUP(A61,[1]DI!$A$4:$B$15000,2,FALSE),0)</f>
        <v>2.9000000000000005E-2</v>
      </c>
      <c r="E61" s="14">
        <f t="shared" ca="1" si="25"/>
        <v>1.00011345</v>
      </c>
      <c r="F61" s="14">
        <f ca="1">(TRUNC(PRODUCT($E$12:$E60),16))</f>
        <v>1.00415567704162</v>
      </c>
      <c r="G61" s="14">
        <f t="shared" si="26"/>
        <v>1</v>
      </c>
      <c r="H61" s="14">
        <f t="shared" ca="1" si="27"/>
        <v>1.00415568</v>
      </c>
      <c r="I61" s="13">
        <f t="shared" si="12"/>
        <v>2.8500000000000001E-2</v>
      </c>
      <c r="J61" s="35">
        <f t="shared" si="13"/>
        <v>43936</v>
      </c>
      <c r="K61" s="2">
        <f t="shared" si="14"/>
        <v>33</v>
      </c>
      <c r="L61" s="18">
        <f t="shared" si="15"/>
        <v>33</v>
      </c>
      <c r="M61" s="12">
        <f t="shared" si="3"/>
        <v>1.003686729</v>
      </c>
      <c r="N61" s="12">
        <f t="shared" ca="1" si="4"/>
        <v>1.00785773</v>
      </c>
      <c r="O61" s="18">
        <f t="shared" si="16"/>
        <v>0</v>
      </c>
      <c r="P61" s="14">
        <f t="shared" ca="1" si="5"/>
        <v>7.8577300000000001</v>
      </c>
      <c r="Q61" s="21">
        <f t="shared" si="6"/>
        <v>0</v>
      </c>
      <c r="R61" s="14">
        <f t="shared" si="7"/>
        <v>0</v>
      </c>
      <c r="S61" s="4" t="str">
        <f t="shared" si="17"/>
        <v>J=</v>
      </c>
      <c r="T61" s="35">
        <f t="shared" si="18"/>
        <v>44112</v>
      </c>
      <c r="U61" s="3"/>
      <c r="V61" s="4"/>
      <c r="W61" s="114">
        <v>44978</v>
      </c>
      <c r="X61" s="114" t="s">
        <v>57</v>
      </c>
      <c r="Y61" s="105"/>
      <c r="Z61" s="1"/>
      <c r="AA61" s="3"/>
      <c r="AB61" s="3"/>
      <c r="AC61" s="3"/>
      <c r="AD61" s="3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x14ac:dyDescent="0.15">
      <c r="A62" s="44">
        <f t="shared" si="9"/>
        <v>43986</v>
      </c>
      <c r="B62" s="97">
        <f t="shared" ca="1" si="24"/>
        <v>1008.084478</v>
      </c>
      <c r="C62" s="14">
        <f t="shared" si="10"/>
        <v>1000</v>
      </c>
      <c r="D62" s="13">
        <f ca="1">IF(A62&lt;$B$1,VLOOKUP(A62,[1]DI!$A$4:$B$15000,2,FALSE),0)</f>
        <v>2.9000000000000005E-2</v>
      </c>
      <c r="E62" s="14">
        <f t="shared" ca="1" si="25"/>
        <v>1.00011345</v>
      </c>
      <c r="F62" s="14">
        <f ca="1">(TRUNC(PRODUCT($E$12:$E61),16))</f>
        <v>1.00426959850318</v>
      </c>
      <c r="G62" s="14">
        <f t="shared" si="26"/>
        <v>1</v>
      </c>
      <c r="H62" s="14">
        <f t="shared" ca="1" si="27"/>
        <v>1.0042696</v>
      </c>
      <c r="I62" s="13">
        <f t="shared" si="12"/>
        <v>2.8500000000000001E-2</v>
      </c>
      <c r="J62" s="35">
        <f t="shared" si="13"/>
        <v>43936</v>
      </c>
      <c r="K62" s="2">
        <f t="shared" si="14"/>
        <v>34</v>
      </c>
      <c r="L62" s="18">
        <f t="shared" si="15"/>
        <v>34</v>
      </c>
      <c r="M62" s="12">
        <f t="shared" si="3"/>
        <v>1.0037986590000001</v>
      </c>
      <c r="N62" s="12">
        <f t="shared" ca="1" si="4"/>
        <v>1.008084478</v>
      </c>
      <c r="O62" s="18">
        <f t="shared" si="16"/>
        <v>0</v>
      </c>
      <c r="P62" s="14">
        <f t="shared" ca="1" si="5"/>
        <v>8.0844780000000007</v>
      </c>
      <c r="Q62" s="21">
        <f t="shared" si="6"/>
        <v>0</v>
      </c>
      <c r="R62" s="14">
        <f t="shared" si="7"/>
        <v>0</v>
      </c>
      <c r="S62" s="4" t="str">
        <f t="shared" si="17"/>
        <v>J=</v>
      </c>
      <c r="T62" s="35">
        <f t="shared" si="18"/>
        <v>44112</v>
      </c>
      <c r="U62" s="3"/>
      <c r="V62" s="4"/>
      <c r="W62" s="114">
        <v>45023</v>
      </c>
      <c r="X62" s="114" t="s">
        <v>67</v>
      </c>
      <c r="Y62" s="105"/>
      <c r="Z62" s="1"/>
      <c r="AA62" s="3"/>
      <c r="AB62" s="3"/>
      <c r="AC62" s="3"/>
      <c r="AD62" s="3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x14ac:dyDescent="0.15">
      <c r="A63" s="44">
        <f t="shared" si="9"/>
        <v>43987</v>
      </c>
      <c r="B63" s="97">
        <f t="shared" ca="1" si="24"/>
        <v>1008.311275</v>
      </c>
      <c r="C63" s="14">
        <f t="shared" si="10"/>
        <v>1000</v>
      </c>
      <c r="D63" s="13">
        <f ca="1">IF(A63&lt;$B$1,VLOOKUP(A63,[1]DI!$A$4:$B$15000,2,FALSE),0)</f>
        <v>2.9000000000000005E-2</v>
      </c>
      <c r="E63" s="14">
        <f t="shared" ca="1" si="25"/>
        <v>1.00011345</v>
      </c>
      <c r="F63" s="14">
        <f ca="1">(TRUNC(PRODUCT($E$12:$E62),16))</f>
        <v>1.00438353288914</v>
      </c>
      <c r="G63" s="14">
        <f t="shared" si="26"/>
        <v>1</v>
      </c>
      <c r="H63" s="14">
        <f t="shared" ca="1" si="27"/>
        <v>1.0043835299999999</v>
      </c>
      <c r="I63" s="13">
        <f t="shared" si="12"/>
        <v>2.8500000000000001E-2</v>
      </c>
      <c r="J63" s="35">
        <f t="shared" si="13"/>
        <v>43936</v>
      </c>
      <c r="K63" s="2">
        <f t="shared" si="14"/>
        <v>35</v>
      </c>
      <c r="L63" s="18">
        <f t="shared" si="15"/>
        <v>35</v>
      </c>
      <c r="M63" s="12">
        <f t="shared" si="3"/>
        <v>1.003910603</v>
      </c>
      <c r="N63" s="12">
        <f t="shared" ca="1" si="4"/>
        <v>1.0083112750000001</v>
      </c>
      <c r="O63" s="18">
        <f t="shared" si="16"/>
        <v>0</v>
      </c>
      <c r="P63" s="14">
        <f t="shared" ca="1" si="5"/>
        <v>8.3112750000000002</v>
      </c>
      <c r="Q63" s="21">
        <f t="shared" si="6"/>
        <v>0</v>
      </c>
      <c r="R63" s="14">
        <f t="shared" si="7"/>
        <v>0</v>
      </c>
      <c r="S63" s="4" t="str">
        <f t="shared" si="17"/>
        <v>J=</v>
      </c>
      <c r="T63" s="35">
        <f t="shared" si="18"/>
        <v>44112</v>
      </c>
      <c r="U63" s="3"/>
      <c r="V63" s="4"/>
      <c r="W63" s="114">
        <v>45037</v>
      </c>
      <c r="X63" s="114" t="s">
        <v>58</v>
      </c>
      <c r="Y63" s="105"/>
      <c r="Z63" s="1"/>
      <c r="AA63" s="3"/>
      <c r="AB63" s="3"/>
      <c r="AC63" s="3"/>
      <c r="AD63" s="3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x14ac:dyDescent="0.15">
      <c r="A64" s="44">
        <f t="shared" si="9"/>
        <v>43988</v>
      </c>
      <c r="B64" s="97">
        <f t="shared" ca="1" si="24"/>
        <v>1008.53813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5"/>
        <v>1</v>
      </c>
      <c r="F64" s="14">
        <f ca="1">(TRUNC(PRODUCT($E$12:$E63),16))</f>
        <v>1.0044974802009401</v>
      </c>
      <c r="G64" s="14">
        <f t="shared" si="26"/>
        <v>1</v>
      </c>
      <c r="H64" s="14">
        <f t="shared" ca="1" si="27"/>
        <v>1.0044974799999999</v>
      </c>
      <c r="I64" s="13">
        <f t="shared" si="12"/>
        <v>2.8500000000000001E-2</v>
      </c>
      <c r="J64" s="35">
        <f t="shared" si="13"/>
        <v>43936</v>
      </c>
      <c r="K64" s="2">
        <f t="shared" si="14"/>
        <v>35</v>
      </c>
      <c r="L64" s="18">
        <f t="shared" si="15"/>
        <v>36</v>
      </c>
      <c r="M64" s="12">
        <f t="shared" si="3"/>
        <v>1.004022559</v>
      </c>
      <c r="N64" s="12">
        <f t="shared" ca="1" si="4"/>
        <v>1.00853813</v>
      </c>
      <c r="O64" s="18">
        <f t="shared" si="16"/>
        <v>0</v>
      </c>
      <c r="P64" s="14">
        <f t="shared" ca="1" si="5"/>
        <v>8.5381300000000007</v>
      </c>
      <c r="Q64" s="21">
        <f t="shared" si="6"/>
        <v>0</v>
      </c>
      <c r="R64" s="14">
        <f t="shared" si="7"/>
        <v>0</v>
      </c>
      <c r="S64" s="4" t="str">
        <f t="shared" si="17"/>
        <v>J=</v>
      </c>
      <c r="T64" s="35">
        <f t="shared" si="18"/>
        <v>44112</v>
      </c>
      <c r="U64" s="3"/>
      <c r="V64" s="4"/>
      <c r="W64" s="114">
        <v>45047</v>
      </c>
      <c r="X64" s="114" t="s">
        <v>69</v>
      </c>
      <c r="Y64" s="105"/>
      <c r="Z64" s="1"/>
      <c r="AA64" s="3"/>
      <c r="AB64" s="3"/>
      <c r="AC64" s="3"/>
      <c r="AD64" s="3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x14ac:dyDescent="0.15">
      <c r="A65" s="44">
        <f t="shared" si="9"/>
        <v>43989</v>
      </c>
      <c r="B65" s="97">
        <f t="shared" ca="1" si="24"/>
        <v>1008.53813</v>
      </c>
      <c r="C65" s="14">
        <f t="shared" si="10"/>
        <v>1000</v>
      </c>
      <c r="D65" s="13">
        <f ca="1">IF(A65&lt;$B$1,VLOOKUP(A65,[1]DI!$A$4:$B$15000,2,FALSE),0)</f>
        <v>0</v>
      </c>
      <c r="E65" s="14">
        <f t="shared" ca="1" si="25"/>
        <v>1</v>
      </c>
      <c r="F65" s="14">
        <f ca="1">(TRUNC(PRODUCT($E$12:$E64),16))</f>
        <v>1.0044974802009401</v>
      </c>
      <c r="G65" s="14">
        <f t="shared" si="26"/>
        <v>1</v>
      </c>
      <c r="H65" s="14">
        <f t="shared" ca="1" si="27"/>
        <v>1.0044974799999999</v>
      </c>
      <c r="I65" s="13">
        <f t="shared" si="12"/>
        <v>2.8500000000000001E-2</v>
      </c>
      <c r="J65" s="35">
        <f t="shared" si="13"/>
        <v>43936</v>
      </c>
      <c r="K65" s="2">
        <f t="shared" si="14"/>
        <v>35</v>
      </c>
      <c r="L65" s="18">
        <f t="shared" si="15"/>
        <v>36</v>
      </c>
      <c r="M65" s="12">
        <f t="shared" si="3"/>
        <v>1.004022559</v>
      </c>
      <c r="N65" s="12">
        <f t="shared" ca="1" si="4"/>
        <v>1.00853813</v>
      </c>
      <c r="O65" s="18">
        <f t="shared" si="16"/>
        <v>0</v>
      </c>
      <c r="P65" s="14">
        <f t="shared" ca="1" si="5"/>
        <v>8.5381300000000007</v>
      </c>
      <c r="Q65" s="21">
        <f t="shared" si="6"/>
        <v>0</v>
      </c>
      <c r="R65" s="14">
        <f t="shared" si="7"/>
        <v>0</v>
      </c>
      <c r="S65" s="4" t="str">
        <f t="shared" si="17"/>
        <v>J=</v>
      </c>
      <c r="T65" s="35">
        <f t="shared" si="18"/>
        <v>44112</v>
      </c>
      <c r="U65" s="3"/>
      <c r="V65" s="4"/>
      <c r="W65" s="114">
        <v>45085</v>
      </c>
      <c r="X65" s="114" t="s">
        <v>68</v>
      </c>
      <c r="Y65" s="105"/>
      <c r="Z65" s="1"/>
      <c r="AA65" s="3"/>
      <c r="AB65" s="3"/>
      <c r="AC65" s="3"/>
      <c r="AD65" s="3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x14ac:dyDescent="0.15">
      <c r="A66" s="44">
        <f t="shared" si="9"/>
        <v>43990</v>
      </c>
      <c r="B66" s="97">
        <f t="shared" ca="1" si="24"/>
        <v>1008.53813</v>
      </c>
      <c r="C66" s="14">
        <f t="shared" si="10"/>
        <v>1000</v>
      </c>
      <c r="D66" s="13">
        <f ca="1">IF(A66&lt;$B$1,VLOOKUP(A66,[1]DI!$A$4:$B$15000,2,FALSE),0)</f>
        <v>2.9000000000000005E-2</v>
      </c>
      <c r="E66" s="14">
        <f t="shared" ca="1" si="25"/>
        <v>1.00011345</v>
      </c>
      <c r="F66" s="14">
        <f ca="1">(TRUNC(PRODUCT($E$12:$E65),16))</f>
        <v>1.0044974802009401</v>
      </c>
      <c r="G66" s="14">
        <f t="shared" si="26"/>
        <v>1</v>
      </c>
      <c r="H66" s="14">
        <f t="shared" ca="1" si="27"/>
        <v>1.0044974799999999</v>
      </c>
      <c r="I66" s="13">
        <f t="shared" si="12"/>
        <v>2.8500000000000001E-2</v>
      </c>
      <c r="J66" s="35">
        <f t="shared" si="13"/>
        <v>43936</v>
      </c>
      <c r="K66" s="2">
        <f t="shared" si="14"/>
        <v>36</v>
      </c>
      <c r="L66" s="18">
        <f t="shared" si="15"/>
        <v>36</v>
      </c>
      <c r="M66" s="12">
        <f t="shared" si="3"/>
        <v>1.004022559</v>
      </c>
      <c r="N66" s="12">
        <f t="shared" ca="1" si="4"/>
        <v>1.00853813</v>
      </c>
      <c r="O66" s="18">
        <f t="shared" si="16"/>
        <v>0</v>
      </c>
      <c r="P66" s="14">
        <f t="shared" ca="1" si="5"/>
        <v>8.5381300000000007</v>
      </c>
      <c r="Q66" s="21">
        <f t="shared" si="6"/>
        <v>0</v>
      </c>
      <c r="R66" s="14">
        <f t="shared" si="7"/>
        <v>0</v>
      </c>
      <c r="S66" s="4" t="str">
        <f t="shared" si="17"/>
        <v>J=</v>
      </c>
      <c r="T66" s="35">
        <f t="shared" si="18"/>
        <v>44112</v>
      </c>
      <c r="U66" s="3"/>
      <c r="V66" s="4"/>
      <c r="W66" s="114">
        <v>45176</v>
      </c>
      <c r="X66" s="114" t="s">
        <v>70</v>
      </c>
      <c r="Y66" s="105"/>
      <c r="Z66" s="1"/>
      <c r="AA66" s="3"/>
      <c r="AB66" s="3"/>
      <c r="AC66" s="3"/>
      <c r="AD66" s="3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x14ac:dyDescent="0.15">
      <c r="A67" s="44">
        <f t="shared" si="9"/>
        <v>43991</v>
      </c>
      <c r="B67" s="97">
        <f t="shared" ca="1" si="24"/>
        <v>1008.76503299</v>
      </c>
      <c r="C67" s="14">
        <f t="shared" si="10"/>
        <v>1000</v>
      </c>
      <c r="D67" s="13">
        <f ca="1">IF(A67&lt;$B$1,VLOOKUP(A67,[1]DI!$A$4:$B$15000,2,FALSE),0)</f>
        <v>2.9000000000000005E-2</v>
      </c>
      <c r="E67" s="14">
        <f t="shared" ca="1" si="25"/>
        <v>1.00011345</v>
      </c>
      <c r="F67" s="14">
        <f ca="1">(TRUNC(PRODUCT($E$12:$E66),16))</f>
        <v>1.0046114404400699</v>
      </c>
      <c r="G67" s="14">
        <f t="shared" si="26"/>
        <v>1</v>
      </c>
      <c r="H67" s="14">
        <f t="shared" ca="1" si="27"/>
        <v>1.0046114399999999</v>
      </c>
      <c r="I67" s="13">
        <f t="shared" si="12"/>
        <v>2.8500000000000001E-2</v>
      </c>
      <c r="J67" s="35">
        <f t="shared" si="13"/>
        <v>43936</v>
      </c>
      <c r="K67" s="2">
        <f t="shared" si="14"/>
        <v>37</v>
      </c>
      <c r="L67" s="18">
        <f t="shared" si="15"/>
        <v>37</v>
      </c>
      <c r="M67" s="12">
        <f t="shared" si="3"/>
        <v>1.0041345269999999</v>
      </c>
      <c r="N67" s="12">
        <f t="shared" ca="1" si="4"/>
        <v>1.008765033</v>
      </c>
      <c r="O67" s="18">
        <f t="shared" si="16"/>
        <v>0</v>
      </c>
      <c r="P67" s="14">
        <f t="shared" ca="1" si="5"/>
        <v>8.7650329899999999</v>
      </c>
      <c r="Q67" s="21">
        <f t="shared" si="6"/>
        <v>0</v>
      </c>
      <c r="R67" s="14">
        <f t="shared" si="7"/>
        <v>0</v>
      </c>
      <c r="S67" s="4" t="str">
        <f t="shared" si="17"/>
        <v>J=</v>
      </c>
      <c r="T67" s="35">
        <f t="shared" si="18"/>
        <v>44112</v>
      </c>
      <c r="U67" s="3"/>
      <c r="V67" s="4"/>
      <c r="W67" s="114">
        <v>45211</v>
      </c>
      <c r="X67" s="102" t="s">
        <v>59</v>
      </c>
      <c r="Y67" s="105"/>
      <c r="Z67" s="1"/>
      <c r="AA67" s="3"/>
      <c r="AB67" s="3"/>
      <c r="AC67" s="3"/>
      <c r="AD67" s="3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x14ac:dyDescent="0.15">
      <c r="A68" s="44">
        <f t="shared" si="9"/>
        <v>43992</v>
      </c>
      <c r="B68" s="97">
        <f t="shared" ca="1" si="24"/>
        <v>1008.99198399</v>
      </c>
      <c r="C68" s="14">
        <f t="shared" si="10"/>
        <v>1000</v>
      </c>
      <c r="D68" s="13">
        <f ca="1">IF(A68&lt;$B$1,VLOOKUP(A68,[1]DI!$A$4:$B$15000,2,FALSE),0)</f>
        <v>2.9000000000000005E-2</v>
      </c>
      <c r="E68" s="14">
        <f t="shared" ca="1" si="25"/>
        <v>1.00011345</v>
      </c>
      <c r="F68" s="14">
        <f ca="1">(TRUNC(PRODUCT($E$12:$E67),16))</f>
        <v>1.0047254136079899</v>
      </c>
      <c r="G68" s="14">
        <f t="shared" si="26"/>
        <v>1</v>
      </c>
      <c r="H68" s="14">
        <f t="shared" ca="1" si="27"/>
        <v>1.00472541</v>
      </c>
      <c r="I68" s="13">
        <f t="shared" si="12"/>
        <v>2.8500000000000001E-2</v>
      </c>
      <c r="J68" s="35">
        <f t="shared" si="13"/>
        <v>43936</v>
      </c>
      <c r="K68" s="2">
        <f t="shared" si="14"/>
        <v>38</v>
      </c>
      <c r="L68" s="18">
        <f t="shared" si="15"/>
        <v>38</v>
      </c>
      <c r="M68" s="12">
        <f t="shared" si="3"/>
        <v>1.004246508</v>
      </c>
      <c r="N68" s="12">
        <f t="shared" ca="1" si="4"/>
        <v>1.0089919839999999</v>
      </c>
      <c r="O68" s="18">
        <f t="shared" si="16"/>
        <v>0</v>
      </c>
      <c r="P68" s="14">
        <f t="shared" ca="1" si="5"/>
        <v>8.9919839899999996</v>
      </c>
      <c r="Q68" s="21">
        <f t="shared" si="6"/>
        <v>0</v>
      </c>
      <c r="R68" s="14">
        <f t="shared" si="7"/>
        <v>0</v>
      </c>
      <c r="S68" s="4" t="str">
        <f t="shared" si="17"/>
        <v>J=</v>
      </c>
      <c r="T68" s="35">
        <f t="shared" si="18"/>
        <v>44112</v>
      </c>
      <c r="U68" s="3"/>
      <c r="V68" s="4"/>
      <c r="W68" s="114">
        <v>45232</v>
      </c>
      <c r="X68" s="114" t="s">
        <v>63</v>
      </c>
      <c r="Y68" s="105"/>
      <c r="Z68" s="1"/>
      <c r="AA68" s="3"/>
      <c r="AB68" s="3"/>
      <c r="AC68" s="3"/>
      <c r="AD68" s="3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x14ac:dyDescent="0.15">
      <c r="A69" s="44">
        <f t="shared" si="9"/>
        <v>43993</v>
      </c>
      <c r="B69" s="97">
        <f t="shared" ca="1" si="24"/>
        <v>1009.2189949900001</v>
      </c>
      <c r="C69" s="14">
        <f t="shared" si="10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1.00483939970616</v>
      </c>
      <c r="G69" s="14">
        <f t="shared" si="26"/>
        <v>1</v>
      </c>
      <c r="H69" s="14">
        <f t="shared" ca="1" si="27"/>
        <v>1.0048394</v>
      </c>
      <c r="I69" s="13">
        <f t="shared" si="12"/>
        <v>2.8500000000000001E-2</v>
      </c>
      <c r="J69" s="35">
        <f t="shared" si="13"/>
        <v>43936</v>
      </c>
      <c r="K69" s="2">
        <f t="shared" si="14"/>
        <v>38</v>
      </c>
      <c r="L69" s="18">
        <f t="shared" si="15"/>
        <v>39</v>
      </c>
      <c r="M69" s="12">
        <f t="shared" si="3"/>
        <v>1.0043585020000001</v>
      </c>
      <c r="N69" s="12">
        <f t="shared" ca="1" si="4"/>
        <v>1.0092189949999999</v>
      </c>
      <c r="O69" s="18">
        <f t="shared" si="16"/>
        <v>0</v>
      </c>
      <c r="P69" s="14">
        <f t="shared" ca="1" si="5"/>
        <v>9.2189949900000006</v>
      </c>
      <c r="Q69" s="21">
        <f t="shared" si="6"/>
        <v>0</v>
      </c>
      <c r="R69" s="14">
        <f t="shared" si="7"/>
        <v>0</v>
      </c>
      <c r="S69" s="4" t="str">
        <f t="shared" si="17"/>
        <v>J=</v>
      </c>
      <c r="T69" s="35">
        <f t="shared" si="18"/>
        <v>44112</v>
      </c>
      <c r="U69" s="3"/>
      <c r="V69" s="4"/>
      <c r="W69" s="114">
        <v>45245</v>
      </c>
      <c r="X69" s="114" t="s">
        <v>71</v>
      </c>
      <c r="Y69" s="105"/>
      <c r="Z69" s="1"/>
      <c r="AA69" s="3"/>
      <c r="AB69" s="3"/>
      <c r="AC69" s="3"/>
      <c r="AD69" s="3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x14ac:dyDescent="0.15">
      <c r="A70" s="44">
        <f t="shared" si="9"/>
        <v>43994</v>
      </c>
      <c r="B70" s="97">
        <f t="shared" ca="1" si="24"/>
        <v>1009.2189949900001</v>
      </c>
      <c r="C70" s="14">
        <f t="shared" si="10"/>
        <v>1000</v>
      </c>
      <c r="D70" s="13">
        <f ca="1">IF(A70&lt;$B$1,VLOOKUP(A70,[1]DI!$A$4:$B$15000,2,FALSE),0)</f>
        <v>2.9000000000000005E-2</v>
      </c>
      <c r="E70" s="14">
        <f t="shared" ca="1" si="25"/>
        <v>1.00011345</v>
      </c>
      <c r="F70" s="14">
        <f ca="1">(TRUNC(PRODUCT($E$12:$E69),16))</f>
        <v>1.00483939970616</v>
      </c>
      <c r="G70" s="14">
        <f t="shared" si="26"/>
        <v>1</v>
      </c>
      <c r="H70" s="14">
        <f t="shared" ca="1" si="27"/>
        <v>1.0048394</v>
      </c>
      <c r="I70" s="13">
        <f t="shared" si="12"/>
        <v>2.8500000000000001E-2</v>
      </c>
      <c r="J70" s="35">
        <f t="shared" si="13"/>
        <v>43936</v>
      </c>
      <c r="K70" s="2">
        <f t="shared" si="14"/>
        <v>39</v>
      </c>
      <c r="L70" s="18">
        <f t="shared" si="15"/>
        <v>39</v>
      </c>
      <c r="M70" s="12">
        <f t="shared" si="3"/>
        <v>1.0043585020000001</v>
      </c>
      <c r="N70" s="12">
        <f t="shared" ca="1" si="4"/>
        <v>1.0092189949999999</v>
      </c>
      <c r="O70" s="18">
        <f t="shared" si="16"/>
        <v>0</v>
      </c>
      <c r="P70" s="14">
        <f t="shared" ca="1" si="5"/>
        <v>9.2189949900000006</v>
      </c>
      <c r="Q70" s="21">
        <f t="shared" si="6"/>
        <v>0</v>
      </c>
      <c r="R70" s="14">
        <f t="shared" si="7"/>
        <v>0</v>
      </c>
      <c r="S70" s="4" t="str">
        <f t="shared" si="17"/>
        <v>J=</v>
      </c>
      <c r="T70" s="35">
        <f t="shared" si="18"/>
        <v>44112</v>
      </c>
      <c r="U70" s="3"/>
      <c r="V70" s="4"/>
      <c r="W70" s="114">
        <v>45285</v>
      </c>
      <c r="X70" s="114" t="s">
        <v>65</v>
      </c>
      <c r="Y70" s="105"/>
      <c r="Z70" s="1"/>
      <c r="AA70" s="3"/>
      <c r="AB70" s="3"/>
      <c r="AC70" s="3"/>
      <c r="AD70" s="3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x14ac:dyDescent="0.15">
      <c r="A71" s="44">
        <f t="shared" si="9"/>
        <v>43995</v>
      </c>
      <c r="B71" s="97">
        <f t="shared" ca="1" si="24"/>
        <v>1009.446051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5"/>
        <v>1</v>
      </c>
      <c r="F71" s="14">
        <f ca="1">(TRUNC(PRODUCT($E$12:$E70),16))</f>
        <v>1.0049533987360599</v>
      </c>
      <c r="G71" s="14">
        <f t="shared" si="26"/>
        <v>1</v>
      </c>
      <c r="H71" s="14">
        <f t="shared" ca="1" si="27"/>
        <v>1.0049534</v>
      </c>
      <c r="I71" s="13">
        <f t="shared" si="12"/>
        <v>2.8500000000000001E-2</v>
      </c>
      <c r="J71" s="35">
        <f t="shared" si="13"/>
        <v>43936</v>
      </c>
      <c r="K71" s="2">
        <f t="shared" si="14"/>
        <v>39</v>
      </c>
      <c r="L71" s="18">
        <f t="shared" si="15"/>
        <v>40</v>
      </c>
      <c r="M71" s="12">
        <f t="shared" si="3"/>
        <v>1.004470507</v>
      </c>
      <c r="N71" s="12">
        <f t="shared" ca="1" si="4"/>
        <v>1.0094460510000001</v>
      </c>
      <c r="O71" s="18">
        <f t="shared" si="16"/>
        <v>0</v>
      </c>
      <c r="P71" s="14">
        <f t="shared" ca="1" si="5"/>
        <v>9.4460510000000006</v>
      </c>
      <c r="Q71" s="21">
        <f t="shared" si="6"/>
        <v>0</v>
      </c>
      <c r="R71" s="14">
        <f t="shared" si="7"/>
        <v>0</v>
      </c>
      <c r="S71" s="4" t="str">
        <f t="shared" si="17"/>
        <v>J=</v>
      </c>
      <c r="T71" s="35">
        <f t="shared" si="18"/>
        <v>44112</v>
      </c>
      <c r="U71" s="3"/>
      <c r="V71" s="4"/>
      <c r="W71" s="114">
        <v>45292</v>
      </c>
      <c r="X71" s="114" t="s">
        <v>66</v>
      </c>
      <c r="Y71" s="105"/>
      <c r="Z71" s="1"/>
      <c r="AA71" s="3"/>
      <c r="AB71" s="3"/>
      <c r="AC71" s="3"/>
      <c r="AD71" s="3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x14ac:dyDescent="0.15">
      <c r="A72" s="44">
        <f t="shared" si="9"/>
        <v>43996</v>
      </c>
      <c r="B72" s="97">
        <f t="shared" ca="1" si="24"/>
        <v>1009.446051</v>
      </c>
      <c r="C72" s="14">
        <f t="shared" si="10"/>
        <v>1000</v>
      </c>
      <c r="D72" s="13">
        <f ca="1">IF(A72&lt;$B$1,VLOOKUP(A72,[1]DI!$A$4:$B$15000,2,FALSE),0)</f>
        <v>0</v>
      </c>
      <c r="E72" s="14">
        <f t="shared" ca="1" si="25"/>
        <v>1</v>
      </c>
      <c r="F72" s="14">
        <f ca="1">(TRUNC(PRODUCT($E$12:$E71),16))</f>
        <v>1.0049533987360599</v>
      </c>
      <c r="G72" s="14">
        <f t="shared" si="26"/>
        <v>1</v>
      </c>
      <c r="H72" s="14">
        <f t="shared" ca="1" si="27"/>
        <v>1.0049534</v>
      </c>
      <c r="I72" s="13">
        <f t="shared" si="12"/>
        <v>2.8500000000000001E-2</v>
      </c>
      <c r="J72" s="35">
        <f t="shared" si="13"/>
        <v>43936</v>
      </c>
      <c r="K72" s="2">
        <f t="shared" si="14"/>
        <v>39</v>
      </c>
      <c r="L72" s="18">
        <f t="shared" si="15"/>
        <v>40</v>
      </c>
      <c r="M72" s="12">
        <f t="shared" si="3"/>
        <v>1.004470507</v>
      </c>
      <c r="N72" s="12">
        <f t="shared" ca="1" si="4"/>
        <v>1.0094460510000001</v>
      </c>
      <c r="O72" s="18">
        <f t="shared" si="16"/>
        <v>0</v>
      </c>
      <c r="P72" s="14">
        <f t="shared" ca="1" si="5"/>
        <v>9.4460510000000006</v>
      </c>
      <c r="Q72" s="21">
        <f t="shared" si="6"/>
        <v>0</v>
      </c>
      <c r="R72" s="14">
        <f t="shared" si="7"/>
        <v>0</v>
      </c>
      <c r="S72" s="4" t="str">
        <f t="shared" si="17"/>
        <v>J=</v>
      </c>
      <c r="T72" s="35">
        <f t="shared" si="18"/>
        <v>44112</v>
      </c>
      <c r="U72" s="3"/>
      <c r="V72" s="4"/>
      <c r="W72" s="114">
        <v>45334</v>
      </c>
      <c r="X72" s="114" t="s">
        <v>57</v>
      </c>
      <c r="Y72" s="105"/>
      <c r="Z72" s="1"/>
      <c r="AA72" s="3"/>
      <c r="AB72" s="3"/>
      <c r="AC72" s="3"/>
      <c r="AD72" s="3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x14ac:dyDescent="0.15">
      <c r="A73" s="44">
        <f t="shared" si="9"/>
        <v>43997</v>
      </c>
      <c r="B73" s="97">
        <f t="shared" ca="1" si="24"/>
        <v>1009.446051</v>
      </c>
      <c r="C73" s="14">
        <f t="shared" si="10"/>
        <v>1000</v>
      </c>
      <c r="D73" s="13">
        <f ca="1">IF(A73&lt;$B$1,VLOOKUP(A73,[1]DI!$A$4:$B$15000,2,FALSE),0)</f>
        <v>2.9000000000000005E-2</v>
      </c>
      <c r="E73" s="14">
        <f t="shared" ca="1" si="25"/>
        <v>1.00011345</v>
      </c>
      <c r="F73" s="14">
        <f ca="1">(TRUNC(PRODUCT($E$12:$E72),16))</f>
        <v>1.0049533987360599</v>
      </c>
      <c r="G73" s="14">
        <f t="shared" si="26"/>
        <v>1</v>
      </c>
      <c r="H73" s="14">
        <f t="shared" ca="1" si="27"/>
        <v>1.0049534</v>
      </c>
      <c r="I73" s="13">
        <f t="shared" si="12"/>
        <v>2.8500000000000001E-2</v>
      </c>
      <c r="J73" s="35">
        <f t="shared" si="13"/>
        <v>43936</v>
      </c>
      <c r="K73" s="2">
        <f t="shared" si="14"/>
        <v>40</v>
      </c>
      <c r="L73" s="18">
        <f t="shared" si="15"/>
        <v>40</v>
      </c>
      <c r="M73" s="12">
        <f t="shared" si="3"/>
        <v>1.004470507</v>
      </c>
      <c r="N73" s="12">
        <f t="shared" ca="1" si="4"/>
        <v>1.0094460510000001</v>
      </c>
      <c r="O73" s="18">
        <f t="shared" si="16"/>
        <v>0</v>
      </c>
      <c r="P73" s="14">
        <f t="shared" ca="1" si="5"/>
        <v>9.4460510000000006</v>
      </c>
      <c r="Q73" s="21">
        <f t="shared" si="6"/>
        <v>0</v>
      </c>
      <c r="R73" s="14">
        <f t="shared" si="7"/>
        <v>0</v>
      </c>
      <c r="S73" s="4" t="str">
        <f t="shared" si="17"/>
        <v>J=</v>
      </c>
      <c r="T73" s="35">
        <f t="shared" si="18"/>
        <v>44112</v>
      </c>
      <c r="U73" s="3"/>
      <c r="V73" s="4"/>
      <c r="W73" s="114">
        <v>45335</v>
      </c>
      <c r="X73" s="114" t="s">
        <v>57</v>
      </c>
      <c r="Y73" s="105"/>
      <c r="Z73" s="1"/>
      <c r="AA73" s="3"/>
      <c r="AB73" s="3"/>
      <c r="AC73" s="3"/>
      <c r="AD73" s="3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x14ac:dyDescent="0.15">
      <c r="A74" s="44">
        <f t="shared" si="9"/>
        <v>43998</v>
      </c>
      <c r="B74" s="97">
        <f t="shared" ca="1" si="24"/>
        <v>1009.6731580000001</v>
      </c>
      <c r="C74" s="14">
        <f t="shared" si="10"/>
        <v>1000</v>
      </c>
      <c r="D74" s="13">
        <f ca="1">IF(A74&lt;$B$1,VLOOKUP(A74,[1]DI!$A$4:$B$15000,2,FALSE),0)</f>
        <v>2.9000000000000005E-2</v>
      </c>
      <c r="E74" s="14">
        <f t="shared" ca="1" si="25"/>
        <v>1.00011345</v>
      </c>
      <c r="F74" s="14">
        <f ca="1">(TRUNC(PRODUCT($E$12:$E73),16))</f>
        <v>1.00506741069914</v>
      </c>
      <c r="G74" s="14">
        <f t="shared" si="26"/>
        <v>1</v>
      </c>
      <c r="H74" s="14">
        <f t="shared" ca="1" si="27"/>
        <v>1.0050674100000001</v>
      </c>
      <c r="I74" s="13">
        <f t="shared" si="12"/>
        <v>2.8500000000000001E-2</v>
      </c>
      <c r="J74" s="35">
        <f t="shared" si="13"/>
        <v>43936</v>
      </c>
      <c r="K74" s="2">
        <f t="shared" si="14"/>
        <v>41</v>
      </c>
      <c r="L74" s="18">
        <f t="shared" si="15"/>
        <v>41</v>
      </c>
      <c r="M74" s="12">
        <f t="shared" si="3"/>
        <v>1.0045825260000001</v>
      </c>
      <c r="N74" s="12">
        <f t="shared" ca="1" si="4"/>
        <v>1.009673158</v>
      </c>
      <c r="O74" s="18">
        <f t="shared" si="16"/>
        <v>0</v>
      </c>
      <c r="P74" s="14">
        <f t="shared" ca="1" si="5"/>
        <v>9.6731580000000008</v>
      </c>
      <c r="Q74" s="21">
        <f t="shared" si="6"/>
        <v>0</v>
      </c>
      <c r="R74" s="14">
        <f t="shared" si="7"/>
        <v>0</v>
      </c>
      <c r="S74" s="4" t="str">
        <f t="shared" si="17"/>
        <v>J=</v>
      </c>
      <c r="T74" s="35">
        <f t="shared" si="18"/>
        <v>44112</v>
      </c>
      <c r="U74" s="3"/>
      <c r="V74" s="4"/>
      <c r="W74" s="114">
        <v>45380</v>
      </c>
      <c r="X74" s="114" t="s">
        <v>67</v>
      </c>
      <c r="Y74" s="105"/>
      <c r="Z74" s="1"/>
      <c r="AA74" s="3"/>
      <c r="AB74" s="3"/>
      <c r="AC74" s="3"/>
      <c r="AD74" s="3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x14ac:dyDescent="0.15">
      <c r="A75" s="44">
        <f t="shared" si="9"/>
        <v>43999</v>
      </c>
      <c r="B75" s="97">
        <f t="shared" ca="1" si="24"/>
        <v>1009.900322</v>
      </c>
      <c r="C75" s="14">
        <f t="shared" si="10"/>
        <v>1000</v>
      </c>
      <c r="D75" s="13">
        <f ca="1">IF(A75&lt;$B$1,VLOOKUP(A75,[1]DI!$A$4:$B$15000,2,FALSE),0)</f>
        <v>2.9000000000000005E-2</v>
      </c>
      <c r="E75" s="14">
        <f t="shared" ca="1" si="25"/>
        <v>1.00011345</v>
      </c>
      <c r="F75" s="14">
        <f ca="1">(TRUNC(PRODUCT($E$12:$E74),16))</f>
        <v>1.00518143559689</v>
      </c>
      <c r="G75" s="14">
        <f t="shared" si="26"/>
        <v>1</v>
      </c>
      <c r="H75" s="14">
        <f t="shared" ca="1" si="27"/>
        <v>1.0051814400000001</v>
      </c>
      <c r="I75" s="13">
        <f t="shared" si="12"/>
        <v>2.8500000000000001E-2</v>
      </c>
      <c r="J75" s="35">
        <f t="shared" si="13"/>
        <v>43936</v>
      </c>
      <c r="K75" s="2">
        <f t="shared" si="14"/>
        <v>42</v>
      </c>
      <c r="L75" s="18">
        <f t="shared" si="15"/>
        <v>42</v>
      </c>
      <c r="M75" s="12">
        <f t="shared" si="3"/>
        <v>1.0046945570000001</v>
      </c>
      <c r="N75" s="12">
        <f t="shared" ca="1" si="4"/>
        <v>1.009900322</v>
      </c>
      <c r="O75" s="18">
        <f t="shared" si="16"/>
        <v>0</v>
      </c>
      <c r="P75" s="14">
        <f t="shared" ca="1" si="5"/>
        <v>9.9003219999999992</v>
      </c>
      <c r="Q75" s="21">
        <f t="shared" si="6"/>
        <v>0</v>
      </c>
      <c r="R75" s="14">
        <f t="shared" si="7"/>
        <v>0</v>
      </c>
      <c r="S75" s="4" t="str">
        <f t="shared" si="17"/>
        <v>J=</v>
      </c>
      <c r="T75" s="35">
        <f t="shared" si="18"/>
        <v>44112</v>
      </c>
      <c r="U75" s="3"/>
      <c r="V75" s="4"/>
      <c r="W75" s="114">
        <v>45413</v>
      </c>
      <c r="X75" s="114" t="s">
        <v>69</v>
      </c>
      <c r="Y75" s="105"/>
      <c r="Z75" s="1"/>
      <c r="AA75" s="3"/>
      <c r="AB75" s="3"/>
      <c r="AC75" s="3"/>
      <c r="AD75" s="3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x14ac:dyDescent="0.15">
      <c r="A76" s="44">
        <f t="shared" si="9"/>
        <v>44000</v>
      </c>
      <c r="B76" s="97">
        <f t="shared" ca="1" si="24"/>
        <v>1010.127523</v>
      </c>
      <c r="C76" s="14">
        <f t="shared" si="10"/>
        <v>1000</v>
      </c>
      <c r="D76" s="13">
        <f ca="1">IF(A76&lt;$B$1,VLOOKUP(A76,[1]DI!$A$4:$B$15000,2,FALSE),0)</f>
        <v>2.1500000000000005E-2</v>
      </c>
      <c r="E76" s="14">
        <f t="shared" ca="1" si="25"/>
        <v>1.0000844200000001</v>
      </c>
      <c r="F76" s="14">
        <f ca="1">(TRUNC(PRODUCT($E$12:$E75),16))</f>
        <v>1.00529547343076</v>
      </c>
      <c r="G76" s="14">
        <f t="shared" si="26"/>
        <v>1</v>
      </c>
      <c r="H76" s="14">
        <f t="shared" ca="1" si="27"/>
        <v>1.0052954700000001</v>
      </c>
      <c r="I76" s="13">
        <f t="shared" si="12"/>
        <v>2.8500000000000001E-2</v>
      </c>
      <c r="J76" s="35">
        <f t="shared" si="13"/>
        <v>43936</v>
      </c>
      <c r="K76" s="2">
        <f t="shared" si="14"/>
        <v>43</v>
      </c>
      <c r="L76" s="18">
        <f t="shared" si="15"/>
        <v>43</v>
      </c>
      <c r="M76" s="12">
        <f t="shared" ref="M76:M139" si="38">ROUND((I76+1)^(L76/252),9)</f>
        <v>1.0048066</v>
      </c>
      <c r="N76" s="12">
        <f t="shared" ref="N76:N139" ca="1" si="39">ROUND(H76*M76,9)</f>
        <v>1.010127523</v>
      </c>
      <c r="O76" s="18">
        <f t="shared" si="16"/>
        <v>0</v>
      </c>
      <c r="P76" s="14">
        <f t="shared" ref="P76:P139" ca="1" si="40">TRUNC(((N76-1)*C76),8)</f>
        <v>10.127523</v>
      </c>
      <c r="Q76" s="21">
        <f t="shared" ref="Q76:Q139" si="41">IF($O76&gt;0,VLOOKUP($O76,$W$12:$AC$19,7),0)</f>
        <v>0</v>
      </c>
      <c r="R76" s="14">
        <f t="shared" ref="R76:R139" si="42">IF(Q76&gt;0,TRUNC(Q76*C$12,8),0)</f>
        <v>0</v>
      </c>
      <c r="S76" s="4" t="str">
        <f t="shared" si="17"/>
        <v>J=</v>
      </c>
      <c r="T76" s="35">
        <f t="shared" si="18"/>
        <v>44112</v>
      </c>
      <c r="U76" s="3"/>
      <c r="V76" s="4"/>
      <c r="W76" s="114">
        <v>45442</v>
      </c>
      <c r="X76" s="114" t="s">
        <v>68</v>
      </c>
      <c r="Y76" s="105"/>
      <c r="Z76" s="1"/>
      <c r="AA76" s="3"/>
      <c r="AB76" s="3"/>
      <c r="AC76" s="3"/>
      <c r="AD76" s="3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x14ac:dyDescent="0.15">
      <c r="A77" s="44">
        <f t="shared" ref="A77:A140" si="43">(A76+1)</f>
        <v>44001</v>
      </c>
      <c r="B77" s="97">
        <f t="shared" ca="1" si="24"/>
        <v>1010.32546</v>
      </c>
      <c r="C77" s="14">
        <f t="shared" ref="C77:C140" si="44">(C76-R76)</f>
        <v>1000</v>
      </c>
      <c r="D77" s="13">
        <f ca="1">IF(A77&lt;$B$1,VLOOKUP(A77,[1]DI!$A$4:$B$15000,2,FALSE),0)</f>
        <v>2.1500000000000005E-2</v>
      </c>
      <c r="E77" s="14">
        <f t="shared" ca="1" si="25"/>
        <v>1.0000844200000001</v>
      </c>
      <c r="F77" s="14">
        <f ca="1">(TRUNC(PRODUCT($E$12:$E76),16))</f>
        <v>1.00538034047462</v>
      </c>
      <c r="G77" s="14">
        <f t="shared" si="26"/>
        <v>1</v>
      </c>
      <c r="H77" s="14">
        <f t="shared" ca="1" si="27"/>
        <v>1.0053803400000001</v>
      </c>
      <c r="I77" s="13">
        <f t="shared" ref="I77:I140" si="45">I76</f>
        <v>2.8500000000000001E-2</v>
      </c>
      <c r="J77" s="35">
        <f t="shared" ref="J77:J140" si="46">IF(O76&gt;0,VLOOKUP(O76,W$12:AG$150,2),J76)</f>
        <v>43936</v>
      </c>
      <c r="K77" s="2">
        <f t="shared" ref="K77:K140" si="47">IF(A77&gt;J77,IF(NETWORKDAYS(J77,A77,$W$22:$W$406)-1=0,1,NETWORKDAYS(J77,A77,$W$22:$W$406)-1),0)</f>
        <v>44</v>
      </c>
      <c r="L77" s="18">
        <f t="shared" ref="L77:L140" si="48">IF(AND(K77=1,K76=1),1,IF(K77&gt;0,IF(K77=K76,K77+1,K77),0))</f>
        <v>44</v>
      </c>
      <c r="M77" s="12">
        <f t="shared" si="38"/>
        <v>1.0049186560000001</v>
      </c>
      <c r="N77" s="12">
        <f t="shared" ca="1" si="39"/>
        <v>1.01032546</v>
      </c>
      <c r="O77" s="18">
        <f t="shared" ref="O77:O140" si="49">IF(VLOOKUP(A77,X$12:AE$150,8)=VLOOKUP(A76,X$12:AE$150,8),0,VLOOKUP(A77,X$12:AE$150,8))</f>
        <v>0</v>
      </c>
      <c r="P77" s="14">
        <f t="shared" ca="1" si="40"/>
        <v>10.32546</v>
      </c>
      <c r="Q77" s="21">
        <f t="shared" si="41"/>
        <v>0</v>
      </c>
      <c r="R77" s="14">
        <f t="shared" si="42"/>
        <v>0</v>
      </c>
      <c r="S77" s="4" t="str">
        <f t="shared" ref="S77:S140" si="50">IF(O76&gt;0,VLOOKUP(O76,W$12:AG$150,10),S76)</f>
        <v>J=</v>
      </c>
      <c r="T77" s="35">
        <f t="shared" ref="T77:T140" si="51">IF(O76&gt;0,VLOOKUP(O76,W$12:AG$150,11),T76)</f>
        <v>44112</v>
      </c>
      <c r="U77" s="3"/>
      <c r="V77" s="4"/>
      <c r="W77" s="114">
        <v>45611</v>
      </c>
      <c r="X77" s="114" t="s">
        <v>71</v>
      </c>
      <c r="Y77" s="105"/>
      <c r="Z77" s="1"/>
      <c r="AA77" s="3"/>
      <c r="AB77" s="3"/>
      <c r="AC77" s="3"/>
      <c r="AD77" s="3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x14ac:dyDescent="0.15">
      <c r="A78" s="44">
        <f t="shared" si="43"/>
        <v>44002</v>
      </c>
      <c r="B78" s="97">
        <f t="shared" ref="B78:B141" ca="1" si="52">IF(A78&lt;=TODAY(),C78+P78,IF(AND(A78&gt;TODAY(),A78&lt;=$B$1),IF(VLOOKUP(TODAY(),$A$10:$D$5000,4,FALSE)=0,"n.d",C78+P78),"n.d"))</f>
        <v>1010.52342799</v>
      </c>
      <c r="C78" s="14">
        <f t="shared" si="44"/>
        <v>1000</v>
      </c>
      <c r="D78" s="13">
        <f ca="1">IF(A78&lt;$B$1,VLOOKUP(A78,[1]DI!$A$4:$B$15000,2,FALSE),0)</f>
        <v>0</v>
      </c>
      <c r="E78" s="14">
        <f t="shared" ref="E78:E141" ca="1" si="53">ROUND(((1+D78)^(1/252)),8)</f>
        <v>1</v>
      </c>
      <c r="F78" s="14">
        <f ca="1">(TRUNC(PRODUCT($E$12:$E77),16))</f>
        <v>1.0054652146829699</v>
      </c>
      <c r="G78" s="14">
        <f t="shared" ref="G78:G141" si="54">IF(O77&gt;0,F77,G77)</f>
        <v>1</v>
      </c>
      <c r="H78" s="14">
        <f t="shared" ref="H78:H141" ca="1" si="55">ROUND(F78/G78,8)</f>
        <v>1.0054652100000001</v>
      </c>
      <c r="I78" s="13">
        <f t="shared" si="45"/>
        <v>2.8500000000000001E-2</v>
      </c>
      <c r="J78" s="35">
        <f t="shared" si="46"/>
        <v>43936</v>
      </c>
      <c r="K78" s="2">
        <f t="shared" si="47"/>
        <v>44</v>
      </c>
      <c r="L78" s="18">
        <f t="shared" si="48"/>
        <v>45</v>
      </c>
      <c r="M78" s="12">
        <f t="shared" si="38"/>
        <v>1.005030724</v>
      </c>
      <c r="N78" s="12">
        <f t="shared" ca="1" si="39"/>
        <v>1.0105234279999999</v>
      </c>
      <c r="O78" s="18">
        <f t="shared" si="49"/>
        <v>0</v>
      </c>
      <c r="P78" s="14">
        <f t="shared" ca="1" si="40"/>
        <v>10.52342799</v>
      </c>
      <c r="Q78" s="21">
        <f t="shared" si="41"/>
        <v>0</v>
      </c>
      <c r="R78" s="14">
        <f t="shared" si="42"/>
        <v>0</v>
      </c>
      <c r="S78" s="4" t="str">
        <f t="shared" si="50"/>
        <v>J=</v>
      </c>
      <c r="T78" s="35">
        <f t="shared" si="51"/>
        <v>44112</v>
      </c>
      <c r="U78" s="3"/>
      <c r="V78" s="4"/>
      <c r="W78" s="114">
        <v>45651</v>
      </c>
      <c r="X78" s="114" t="s">
        <v>65</v>
      </c>
      <c r="Y78" s="105"/>
      <c r="Z78" s="1"/>
      <c r="AA78" s="3"/>
      <c r="AB78" s="3"/>
      <c r="AC78" s="3"/>
      <c r="AD78" s="3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x14ac:dyDescent="0.15">
      <c r="A79" s="44">
        <f t="shared" si="43"/>
        <v>44003</v>
      </c>
      <c r="B79" s="97">
        <f t="shared" ca="1" si="52"/>
        <v>1010.52342799</v>
      </c>
      <c r="C79" s="14">
        <f t="shared" si="44"/>
        <v>1000</v>
      </c>
      <c r="D79" s="13">
        <f ca="1">IF(A79&lt;$B$1,VLOOKUP(A79,[1]DI!$A$4:$B$15000,2,FALSE),0)</f>
        <v>0</v>
      </c>
      <c r="E79" s="14">
        <f t="shared" ca="1" si="53"/>
        <v>1</v>
      </c>
      <c r="F79" s="14">
        <f ca="1">(TRUNC(PRODUCT($E$12:$E78),16))</f>
        <v>1.0054652146829699</v>
      </c>
      <c r="G79" s="14">
        <f t="shared" si="54"/>
        <v>1</v>
      </c>
      <c r="H79" s="14">
        <f t="shared" ca="1" si="55"/>
        <v>1.0054652100000001</v>
      </c>
      <c r="I79" s="13">
        <f t="shared" si="45"/>
        <v>2.8500000000000001E-2</v>
      </c>
      <c r="J79" s="35">
        <f t="shared" si="46"/>
        <v>43936</v>
      </c>
      <c r="K79" s="2">
        <f t="shared" si="47"/>
        <v>44</v>
      </c>
      <c r="L79" s="18">
        <f t="shared" si="48"/>
        <v>45</v>
      </c>
      <c r="M79" s="12">
        <f t="shared" si="38"/>
        <v>1.005030724</v>
      </c>
      <c r="N79" s="12">
        <f t="shared" ca="1" si="39"/>
        <v>1.0105234279999999</v>
      </c>
      <c r="O79" s="18">
        <f t="shared" si="49"/>
        <v>0</v>
      </c>
      <c r="P79" s="14">
        <f t="shared" ca="1" si="40"/>
        <v>10.52342799</v>
      </c>
      <c r="Q79" s="21">
        <f t="shared" si="41"/>
        <v>0</v>
      </c>
      <c r="R79" s="14">
        <f t="shared" si="42"/>
        <v>0</v>
      </c>
      <c r="S79" s="4" t="str">
        <f t="shared" si="50"/>
        <v>J=</v>
      </c>
      <c r="T79" s="35">
        <f t="shared" si="51"/>
        <v>44112</v>
      </c>
      <c r="U79" s="3"/>
      <c r="V79" s="4"/>
      <c r="W79" s="114">
        <v>45658</v>
      </c>
      <c r="X79" s="114" t="s">
        <v>66</v>
      </c>
      <c r="Y79" s="105"/>
      <c r="Z79" s="1"/>
      <c r="AA79" s="3"/>
      <c r="AB79" s="3"/>
      <c r="AC79" s="3"/>
      <c r="AD79" s="3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x14ac:dyDescent="0.15">
      <c r="A80" s="44">
        <f t="shared" si="43"/>
        <v>44004</v>
      </c>
      <c r="B80" s="97">
        <f t="shared" ca="1" si="52"/>
        <v>1010.52342799</v>
      </c>
      <c r="C80" s="14">
        <f t="shared" si="44"/>
        <v>1000</v>
      </c>
      <c r="D80" s="13">
        <f ca="1">IF(A80&lt;$B$1,VLOOKUP(A80,[1]DI!$A$4:$B$15000,2,FALSE),0)</f>
        <v>2.1500000000000005E-2</v>
      </c>
      <c r="E80" s="14">
        <f t="shared" ca="1" si="53"/>
        <v>1.0000844200000001</v>
      </c>
      <c r="F80" s="14">
        <f ca="1">(TRUNC(PRODUCT($E$12:$E79),16))</f>
        <v>1.0054652146829699</v>
      </c>
      <c r="G80" s="14">
        <f t="shared" si="54"/>
        <v>1</v>
      </c>
      <c r="H80" s="14">
        <f t="shared" ca="1" si="55"/>
        <v>1.0054652100000001</v>
      </c>
      <c r="I80" s="13">
        <f t="shared" si="45"/>
        <v>2.8500000000000001E-2</v>
      </c>
      <c r="J80" s="35">
        <f t="shared" si="46"/>
        <v>43936</v>
      </c>
      <c r="K80" s="2">
        <f t="shared" si="47"/>
        <v>45</v>
      </c>
      <c r="L80" s="18">
        <f t="shared" si="48"/>
        <v>45</v>
      </c>
      <c r="M80" s="12">
        <f t="shared" si="38"/>
        <v>1.005030724</v>
      </c>
      <c r="N80" s="12">
        <f t="shared" ca="1" si="39"/>
        <v>1.0105234279999999</v>
      </c>
      <c r="O80" s="18">
        <f t="shared" si="49"/>
        <v>0</v>
      </c>
      <c r="P80" s="14">
        <f t="shared" ca="1" si="40"/>
        <v>10.52342799</v>
      </c>
      <c r="Q80" s="21">
        <f t="shared" si="41"/>
        <v>0</v>
      </c>
      <c r="R80" s="14">
        <f t="shared" si="42"/>
        <v>0</v>
      </c>
      <c r="S80" s="4" t="str">
        <f t="shared" si="50"/>
        <v>J=</v>
      </c>
      <c r="T80" s="35">
        <f t="shared" si="51"/>
        <v>44112</v>
      </c>
      <c r="U80" s="3"/>
      <c r="V80" s="4"/>
      <c r="W80" s="114">
        <v>45719</v>
      </c>
      <c r="X80" s="114" t="s">
        <v>57</v>
      </c>
      <c r="Y80" s="105"/>
      <c r="Z80" s="1"/>
      <c r="AA80" s="3"/>
      <c r="AB80" s="3"/>
      <c r="AC80" s="3"/>
      <c r="AD80" s="3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x14ac:dyDescent="0.15">
      <c r="A81" s="44">
        <f t="shared" si="43"/>
        <v>44005</v>
      </c>
      <c r="B81" s="97">
        <f t="shared" ca="1" si="52"/>
        <v>1010.721448</v>
      </c>
      <c r="C81" s="14">
        <f t="shared" si="44"/>
        <v>1000</v>
      </c>
      <c r="D81" s="13">
        <f ca="1">IF(A81&lt;$B$1,VLOOKUP(A81,[1]DI!$A$4:$B$15000,2,FALSE),0)</f>
        <v>2.1500000000000005E-2</v>
      </c>
      <c r="E81" s="14">
        <f t="shared" ca="1" si="53"/>
        <v>1.0000844200000001</v>
      </c>
      <c r="F81" s="14">
        <f ca="1">(TRUNC(PRODUCT($E$12:$E80),16))</f>
        <v>1.0055500960563899</v>
      </c>
      <c r="G81" s="14">
        <f t="shared" si="54"/>
        <v>1</v>
      </c>
      <c r="H81" s="14">
        <f t="shared" ca="1" si="55"/>
        <v>1.0055501</v>
      </c>
      <c r="I81" s="13">
        <f t="shared" si="45"/>
        <v>2.8500000000000001E-2</v>
      </c>
      <c r="J81" s="35">
        <f t="shared" si="46"/>
        <v>43936</v>
      </c>
      <c r="K81" s="2">
        <f t="shared" si="47"/>
        <v>46</v>
      </c>
      <c r="L81" s="18">
        <f t="shared" si="48"/>
        <v>46</v>
      </c>
      <c r="M81" s="12">
        <f t="shared" si="38"/>
        <v>1.005142805</v>
      </c>
      <c r="N81" s="12">
        <f t="shared" ca="1" si="39"/>
        <v>1.010721448</v>
      </c>
      <c r="O81" s="18">
        <f t="shared" si="49"/>
        <v>0</v>
      </c>
      <c r="P81" s="14">
        <f t="shared" ca="1" si="40"/>
        <v>10.721448000000001</v>
      </c>
      <c r="Q81" s="21">
        <f t="shared" si="41"/>
        <v>0</v>
      </c>
      <c r="R81" s="14">
        <f t="shared" si="42"/>
        <v>0</v>
      </c>
      <c r="S81" s="4" t="str">
        <f t="shared" si="50"/>
        <v>J=</v>
      </c>
      <c r="T81" s="35">
        <f t="shared" si="51"/>
        <v>44112</v>
      </c>
      <c r="U81" s="3"/>
      <c r="V81" s="4"/>
      <c r="W81" s="114">
        <v>45720</v>
      </c>
      <c r="X81" s="114" t="s">
        <v>57</v>
      </c>
      <c r="Y81" s="105"/>
      <c r="Z81" s="1"/>
      <c r="AA81" s="3"/>
      <c r="AB81" s="3"/>
      <c r="AC81" s="3"/>
      <c r="AD81" s="3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x14ac:dyDescent="0.15">
      <c r="A82" s="44">
        <f t="shared" si="43"/>
        <v>44006</v>
      </c>
      <c r="B82" s="97">
        <f t="shared" ca="1" si="52"/>
        <v>1010.91949</v>
      </c>
      <c r="C82" s="14">
        <f t="shared" si="44"/>
        <v>1000</v>
      </c>
      <c r="D82" s="13">
        <f ca="1">IF(A82&lt;$B$1,VLOOKUP(A82,[1]DI!$A$4:$B$15000,2,FALSE),0)</f>
        <v>2.1500000000000005E-2</v>
      </c>
      <c r="E82" s="14">
        <f t="shared" ca="1" si="53"/>
        <v>1.0000844200000001</v>
      </c>
      <c r="F82" s="14">
        <f ca="1">(TRUNC(PRODUCT($E$12:$E81),16))</f>
        <v>1.0056349845954999</v>
      </c>
      <c r="G82" s="14">
        <f t="shared" si="54"/>
        <v>1</v>
      </c>
      <c r="H82" s="14">
        <f t="shared" ca="1" si="55"/>
        <v>1.00563498</v>
      </c>
      <c r="I82" s="13">
        <f t="shared" si="45"/>
        <v>2.8500000000000001E-2</v>
      </c>
      <c r="J82" s="35">
        <f t="shared" si="46"/>
        <v>43936</v>
      </c>
      <c r="K82" s="2">
        <f t="shared" si="47"/>
        <v>47</v>
      </c>
      <c r="L82" s="18">
        <f t="shared" si="48"/>
        <v>47</v>
      </c>
      <c r="M82" s="12">
        <f t="shared" si="38"/>
        <v>1.0052548990000001</v>
      </c>
      <c r="N82" s="12">
        <f t="shared" ca="1" si="39"/>
        <v>1.01091949</v>
      </c>
      <c r="O82" s="18">
        <f t="shared" si="49"/>
        <v>0</v>
      </c>
      <c r="P82" s="14">
        <f t="shared" ca="1" si="40"/>
        <v>10.91949</v>
      </c>
      <c r="Q82" s="21">
        <f t="shared" si="41"/>
        <v>0</v>
      </c>
      <c r="R82" s="14">
        <f t="shared" si="42"/>
        <v>0</v>
      </c>
      <c r="S82" s="4" t="str">
        <f t="shared" si="50"/>
        <v>J=</v>
      </c>
      <c r="T82" s="35">
        <f t="shared" si="51"/>
        <v>44112</v>
      </c>
      <c r="U82" s="3"/>
      <c r="V82" s="4"/>
      <c r="W82" s="114">
        <v>45765</v>
      </c>
      <c r="X82" s="114" t="s">
        <v>67</v>
      </c>
      <c r="Y82" s="105"/>
      <c r="Z82" s="1"/>
      <c r="AA82" s="3"/>
      <c r="AB82" s="3"/>
      <c r="AC82" s="3"/>
      <c r="AD82" s="3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x14ac:dyDescent="0.15">
      <c r="A83" s="44">
        <f t="shared" si="43"/>
        <v>44007</v>
      </c>
      <c r="B83" s="97">
        <f t="shared" ca="1" si="52"/>
        <v>1011.117583</v>
      </c>
      <c r="C83" s="14">
        <f t="shared" si="44"/>
        <v>1000</v>
      </c>
      <c r="D83" s="13">
        <f ca="1">IF(A83&lt;$B$1,VLOOKUP(A83,[1]DI!$A$4:$B$15000,2,FALSE),0)</f>
        <v>2.1500000000000005E-2</v>
      </c>
      <c r="E83" s="14">
        <f t="shared" ca="1" si="53"/>
        <v>1.0000844200000001</v>
      </c>
      <c r="F83" s="14">
        <f ca="1">(TRUNC(PRODUCT($E$12:$E82),16))</f>
        <v>1.0057198803009</v>
      </c>
      <c r="G83" s="14">
        <f t="shared" si="54"/>
        <v>1</v>
      </c>
      <c r="H83" s="14">
        <f t="shared" ca="1" si="55"/>
        <v>1.00571988</v>
      </c>
      <c r="I83" s="13">
        <f t="shared" si="45"/>
        <v>2.8500000000000001E-2</v>
      </c>
      <c r="J83" s="35">
        <f t="shared" si="46"/>
        <v>43936</v>
      </c>
      <c r="K83" s="2">
        <f t="shared" si="47"/>
        <v>48</v>
      </c>
      <c r="L83" s="18">
        <f t="shared" si="48"/>
        <v>48</v>
      </c>
      <c r="M83" s="12">
        <f t="shared" si="38"/>
        <v>1.005367004</v>
      </c>
      <c r="N83" s="12">
        <f t="shared" ca="1" si="39"/>
        <v>1.0111175830000001</v>
      </c>
      <c r="O83" s="18">
        <f t="shared" si="49"/>
        <v>0</v>
      </c>
      <c r="P83" s="14">
        <f t="shared" ca="1" si="40"/>
        <v>11.117583</v>
      </c>
      <c r="Q83" s="21">
        <f t="shared" si="41"/>
        <v>0</v>
      </c>
      <c r="R83" s="14">
        <f t="shared" si="42"/>
        <v>0</v>
      </c>
      <c r="S83" s="4" t="str">
        <f t="shared" si="50"/>
        <v>J=</v>
      </c>
      <c r="T83" s="35">
        <f t="shared" si="51"/>
        <v>44112</v>
      </c>
      <c r="U83" s="3"/>
      <c r="V83" s="4"/>
      <c r="W83" s="114">
        <v>45768</v>
      </c>
      <c r="X83" s="114" t="s">
        <v>58</v>
      </c>
      <c r="Y83" s="105"/>
      <c r="Z83" s="1"/>
      <c r="AA83" s="3"/>
      <c r="AB83" s="3"/>
      <c r="AC83" s="3"/>
      <c r="AD83" s="3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x14ac:dyDescent="0.15">
      <c r="A84" s="44">
        <f t="shared" si="43"/>
        <v>44008</v>
      </c>
      <c r="B84" s="97">
        <f t="shared" ca="1" si="52"/>
        <v>1011.31570799</v>
      </c>
      <c r="C84" s="14">
        <f t="shared" si="44"/>
        <v>1000</v>
      </c>
      <c r="D84" s="13">
        <f ca="1">IF(A84&lt;$B$1,VLOOKUP(A84,[1]DI!$A$4:$B$15000,2,FALSE),0)</f>
        <v>2.1500000000000005E-2</v>
      </c>
      <c r="E84" s="14">
        <f t="shared" ca="1" si="53"/>
        <v>1.0000844200000001</v>
      </c>
      <c r="F84" s="14">
        <f ca="1">(TRUNC(PRODUCT($E$12:$E83),16))</f>
        <v>1.00580478317319</v>
      </c>
      <c r="G84" s="14">
        <f t="shared" si="54"/>
        <v>1</v>
      </c>
      <c r="H84" s="14">
        <f t="shared" ca="1" si="55"/>
        <v>1.0058047800000001</v>
      </c>
      <c r="I84" s="13">
        <f t="shared" si="45"/>
        <v>2.8500000000000001E-2</v>
      </c>
      <c r="J84" s="35">
        <f t="shared" si="46"/>
        <v>43936</v>
      </c>
      <c r="K84" s="2">
        <f t="shared" si="47"/>
        <v>49</v>
      </c>
      <c r="L84" s="18">
        <f t="shared" si="48"/>
        <v>49</v>
      </c>
      <c r="M84" s="12">
        <f t="shared" si="38"/>
        <v>1.005479123</v>
      </c>
      <c r="N84" s="12">
        <f t="shared" ca="1" si="39"/>
        <v>1.0113157079999999</v>
      </c>
      <c r="O84" s="18">
        <f t="shared" si="49"/>
        <v>0</v>
      </c>
      <c r="P84" s="14">
        <f t="shared" ca="1" si="40"/>
        <v>11.31570799</v>
      </c>
      <c r="Q84" s="21">
        <f t="shared" si="41"/>
        <v>0</v>
      </c>
      <c r="R84" s="14">
        <f t="shared" si="42"/>
        <v>0</v>
      </c>
      <c r="S84" s="4" t="str">
        <f t="shared" si="50"/>
        <v>J=</v>
      </c>
      <c r="T84" s="35">
        <f t="shared" si="51"/>
        <v>44112</v>
      </c>
      <c r="U84" s="3"/>
      <c r="V84" s="4"/>
      <c r="W84" s="114">
        <v>45778</v>
      </c>
      <c r="X84" s="114" t="s">
        <v>60</v>
      </c>
      <c r="Y84" s="105"/>
      <c r="Z84" s="1"/>
      <c r="AA84" s="3"/>
      <c r="AB84" s="3"/>
      <c r="AC84" s="3"/>
      <c r="AD84" s="3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x14ac:dyDescent="0.15">
      <c r="A85" s="44">
        <f t="shared" si="43"/>
        <v>44009</v>
      </c>
      <c r="B85" s="97">
        <f t="shared" ca="1" si="52"/>
        <v>1011.51387499</v>
      </c>
      <c r="C85" s="14">
        <f t="shared" si="44"/>
        <v>1000</v>
      </c>
      <c r="D85" s="13">
        <f ca="1">IF(A85&lt;$B$1,VLOOKUP(A85,[1]DI!$A$4:$B$15000,2,FALSE),0)</f>
        <v>0</v>
      </c>
      <c r="E85" s="14">
        <f t="shared" ca="1" si="53"/>
        <v>1</v>
      </c>
      <c r="F85" s="14">
        <f ca="1">(TRUNC(PRODUCT($E$12:$E84),16))</f>
        <v>1.0058896932129899</v>
      </c>
      <c r="G85" s="14">
        <f t="shared" si="54"/>
        <v>1</v>
      </c>
      <c r="H85" s="14">
        <f t="shared" ca="1" si="55"/>
        <v>1.0058896900000001</v>
      </c>
      <c r="I85" s="13">
        <f t="shared" si="45"/>
        <v>2.8500000000000001E-2</v>
      </c>
      <c r="J85" s="35">
        <f t="shared" si="46"/>
        <v>43936</v>
      </c>
      <c r="K85" s="2">
        <f t="shared" si="47"/>
        <v>49</v>
      </c>
      <c r="L85" s="18">
        <f t="shared" si="48"/>
        <v>50</v>
      </c>
      <c r="M85" s="12">
        <f t="shared" si="38"/>
        <v>1.005591254</v>
      </c>
      <c r="N85" s="12">
        <f t="shared" ca="1" si="39"/>
        <v>1.0115138749999999</v>
      </c>
      <c r="O85" s="18">
        <f t="shared" si="49"/>
        <v>0</v>
      </c>
      <c r="P85" s="14">
        <f t="shared" ca="1" si="40"/>
        <v>11.51387499</v>
      </c>
      <c r="Q85" s="21">
        <f t="shared" si="41"/>
        <v>0</v>
      </c>
      <c r="R85" s="14">
        <f t="shared" si="42"/>
        <v>0</v>
      </c>
      <c r="S85" s="4" t="str">
        <f t="shared" si="50"/>
        <v>J=</v>
      </c>
      <c r="T85" s="35">
        <f t="shared" si="51"/>
        <v>44112</v>
      </c>
      <c r="U85" s="3"/>
      <c r="V85" s="4"/>
      <c r="W85" s="114">
        <v>45827</v>
      </c>
      <c r="X85" s="114" t="s">
        <v>68</v>
      </c>
      <c r="Y85" s="105"/>
      <c r="Z85" s="1"/>
      <c r="AA85" s="3"/>
      <c r="AB85" s="3"/>
      <c r="AC85" s="3"/>
      <c r="AD85" s="3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x14ac:dyDescent="0.15">
      <c r="A86" s="44">
        <f t="shared" si="43"/>
        <v>44010</v>
      </c>
      <c r="B86" s="97">
        <f t="shared" ca="1" si="52"/>
        <v>1011.51387499</v>
      </c>
      <c r="C86" s="14">
        <f t="shared" si="44"/>
        <v>1000</v>
      </c>
      <c r="D86" s="13">
        <f ca="1">IF(A86&lt;$B$1,VLOOKUP(A86,[1]DI!$A$4:$B$15000,2,FALSE),0)</f>
        <v>0</v>
      </c>
      <c r="E86" s="14">
        <f t="shared" ca="1" si="53"/>
        <v>1</v>
      </c>
      <c r="F86" s="14">
        <f ca="1">(TRUNC(PRODUCT($E$12:$E85),16))</f>
        <v>1.0058896932129899</v>
      </c>
      <c r="G86" s="14">
        <f t="shared" si="54"/>
        <v>1</v>
      </c>
      <c r="H86" s="14">
        <f t="shared" ca="1" si="55"/>
        <v>1.0058896900000001</v>
      </c>
      <c r="I86" s="13">
        <f t="shared" si="45"/>
        <v>2.8500000000000001E-2</v>
      </c>
      <c r="J86" s="35">
        <f t="shared" si="46"/>
        <v>43936</v>
      </c>
      <c r="K86" s="2">
        <f t="shared" si="47"/>
        <v>49</v>
      </c>
      <c r="L86" s="18">
        <f t="shared" si="48"/>
        <v>50</v>
      </c>
      <c r="M86" s="12">
        <f t="shared" si="38"/>
        <v>1.005591254</v>
      </c>
      <c r="N86" s="12">
        <f t="shared" ca="1" si="39"/>
        <v>1.0115138749999999</v>
      </c>
      <c r="O86" s="18">
        <f t="shared" si="49"/>
        <v>0</v>
      </c>
      <c r="P86" s="14">
        <f t="shared" ca="1" si="40"/>
        <v>11.51387499</v>
      </c>
      <c r="Q86" s="21">
        <f t="shared" si="41"/>
        <v>0</v>
      </c>
      <c r="R86" s="14">
        <f t="shared" si="42"/>
        <v>0</v>
      </c>
      <c r="S86" s="4" t="str">
        <f t="shared" si="50"/>
        <v>J=</v>
      </c>
      <c r="T86" s="35">
        <f t="shared" si="51"/>
        <v>44112</v>
      </c>
      <c r="U86" s="3"/>
      <c r="V86" s="4"/>
      <c r="W86" s="114">
        <v>46016</v>
      </c>
      <c r="X86" s="114" t="s">
        <v>65</v>
      </c>
      <c r="Y86" s="105"/>
      <c r="Z86" s="1"/>
      <c r="AA86" s="3"/>
      <c r="AB86" s="3"/>
      <c r="AC86" s="3"/>
      <c r="AD86" s="3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x14ac:dyDescent="0.15">
      <c r="A87" s="44">
        <f t="shared" si="43"/>
        <v>44011</v>
      </c>
      <c r="B87" s="97">
        <f t="shared" ca="1" si="52"/>
        <v>1011.51387499</v>
      </c>
      <c r="C87" s="14">
        <f t="shared" si="44"/>
        <v>1000</v>
      </c>
      <c r="D87" s="13">
        <f ca="1">IF(A87&lt;$B$1,VLOOKUP(A87,[1]DI!$A$4:$B$15000,2,FALSE),0)</f>
        <v>2.1500000000000005E-2</v>
      </c>
      <c r="E87" s="14">
        <f t="shared" ca="1" si="53"/>
        <v>1.0000844200000001</v>
      </c>
      <c r="F87" s="14">
        <f ca="1">(TRUNC(PRODUCT($E$12:$E86),16))</f>
        <v>1.0058896932129899</v>
      </c>
      <c r="G87" s="14">
        <f t="shared" si="54"/>
        <v>1</v>
      </c>
      <c r="H87" s="14">
        <f t="shared" ca="1" si="55"/>
        <v>1.0058896900000001</v>
      </c>
      <c r="I87" s="13">
        <f t="shared" si="45"/>
        <v>2.8500000000000001E-2</v>
      </c>
      <c r="J87" s="35">
        <f t="shared" si="46"/>
        <v>43936</v>
      </c>
      <c r="K87" s="2">
        <f t="shared" si="47"/>
        <v>50</v>
      </c>
      <c r="L87" s="18">
        <f t="shared" si="48"/>
        <v>50</v>
      </c>
      <c r="M87" s="12">
        <f t="shared" si="38"/>
        <v>1.005591254</v>
      </c>
      <c r="N87" s="12">
        <f t="shared" ca="1" si="39"/>
        <v>1.0115138749999999</v>
      </c>
      <c r="O87" s="18">
        <f t="shared" si="49"/>
        <v>0</v>
      </c>
      <c r="P87" s="14">
        <f t="shared" ca="1" si="40"/>
        <v>11.51387499</v>
      </c>
      <c r="Q87" s="21">
        <f t="shared" si="41"/>
        <v>0</v>
      </c>
      <c r="R87" s="14">
        <f t="shared" si="42"/>
        <v>0</v>
      </c>
      <c r="S87" s="4" t="str">
        <f t="shared" si="50"/>
        <v>J=</v>
      </c>
      <c r="T87" s="35">
        <f t="shared" si="51"/>
        <v>44112</v>
      </c>
      <c r="U87" s="3"/>
      <c r="V87" s="4"/>
      <c r="W87" s="114">
        <v>46023</v>
      </c>
      <c r="X87" s="114" t="s">
        <v>66</v>
      </c>
      <c r="Y87" s="105"/>
      <c r="Z87" s="1"/>
      <c r="AA87" s="3"/>
      <c r="AB87" s="3"/>
      <c r="AC87" s="3"/>
      <c r="AD87" s="3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x14ac:dyDescent="0.15">
      <c r="A88" s="44">
        <f t="shared" si="43"/>
        <v>44012</v>
      </c>
      <c r="B88" s="97">
        <f t="shared" ca="1" si="52"/>
        <v>1011.71208299</v>
      </c>
      <c r="C88" s="14">
        <f t="shared" si="44"/>
        <v>1000</v>
      </c>
      <c r="D88" s="13">
        <f ca="1">IF(A88&lt;$B$1,VLOOKUP(A88,[1]DI!$A$4:$B$15000,2,FALSE),0)</f>
        <v>2.1500000000000005E-2</v>
      </c>
      <c r="E88" s="14">
        <f t="shared" ca="1" si="53"/>
        <v>1.0000844200000001</v>
      </c>
      <c r="F88" s="14">
        <f ca="1">(TRUNC(PRODUCT($E$12:$E87),16))</f>
        <v>1.00597461042089</v>
      </c>
      <c r="G88" s="14">
        <f t="shared" si="54"/>
        <v>1</v>
      </c>
      <c r="H88" s="14">
        <f t="shared" ca="1" si="55"/>
        <v>1.00597461</v>
      </c>
      <c r="I88" s="13">
        <f t="shared" si="45"/>
        <v>2.8500000000000001E-2</v>
      </c>
      <c r="J88" s="35">
        <f t="shared" si="46"/>
        <v>43936</v>
      </c>
      <c r="K88" s="2">
        <f t="shared" si="47"/>
        <v>51</v>
      </c>
      <c r="L88" s="18">
        <f t="shared" si="48"/>
        <v>51</v>
      </c>
      <c r="M88" s="12">
        <f t="shared" si="38"/>
        <v>1.005703397</v>
      </c>
      <c r="N88" s="12">
        <f t="shared" ca="1" si="39"/>
        <v>1.0117120829999999</v>
      </c>
      <c r="O88" s="18">
        <f t="shared" si="49"/>
        <v>0</v>
      </c>
      <c r="P88" s="14">
        <f t="shared" ca="1" si="40"/>
        <v>11.712082990000001</v>
      </c>
      <c r="Q88" s="21">
        <f t="shared" si="41"/>
        <v>0</v>
      </c>
      <c r="R88" s="14">
        <f t="shared" si="42"/>
        <v>0</v>
      </c>
      <c r="S88" s="4" t="str">
        <f t="shared" si="50"/>
        <v>J=</v>
      </c>
      <c r="T88" s="35">
        <f t="shared" si="51"/>
        <v>44112</v>
      </c>
      <c r="U88" s="3"/>
      <c r="V88" s="4"/>
      <c r="W88" s="114">
        <v>46069</v>
      </c>
      <c r="X88" s="114" t="s">
        <v>57</v>
      </c>
      <c r="Y88" s="105"/>
      <c r="Z88" s="1"/>
      <c r="AA88" s="3"/>
      <c r="AB88" s="3"/>
      <c r="AC88" s="3"/>
      <c r="AD88" s="3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x14ac:dyDescent="0.15">
      <c r="A89" s="44">
        <f t="shared" si="43"/>
        <v>44013</v>
      </c>
      <c r="B89" s="97">
        <f t="shared" ca="1" si="52"/>
        <v>1011.9103229900001</v>
      </c>
      <c r="C89" s="14">
        <f t="shared" si="44"/>
        <v>1000</v>
      </c>
      <c r="D89" s="13">
        <f ca="1">IF(A89&lt;$B$1,VLOOKUP(A89,[1]DI!$A$4:$B$15000,2,FALSE),0)</f>
        <v>2.1500000000000005E-2</v>
      </c>
      <c r="E89" s="14">
        <f t="shared" ca="1" si="53"/>
        <v>1.0000844200000001</v>
      </c>
      <c r="F89" s="14">
        <f ca="1">(TRUNC(PRODUCT($E$12:$E88),16))</f>
        <v>1.0060595347975001</v>
      </c>
      <c r="G89" s="14">
        <f t="shared" si="54"/>
        <v>1</v>
      </c>
      <c r="H89" s="14">
        <f t="shared" ca="1" si="55"/>
        <v>1.0060595299999999</v>
      </c>
      <c r="I89" s="13">
        <f t="shared" si="45"/>
        <v>2.8500000000000001E-2</v>
      </c>
      <c r="J89" s="35">
        <f t="shared" si="46"/>
        <v>43936</v>
      </c>
      <c r="K89" s="2">
        <f t="shared" si="47"/>
        <v>52</v>
      </c>
      <c r="L89" s="18">
        <f t="shared" si="48"/>
        <v>52</v>
      </c>
      <c r="M89" s="12">
        <f t="shared" si="38"/>
        <v>1.0058155529999999</v>
      </c>
      <c r="N89" s="12">
        <f t="shared" ca="1" si="39"/>
        <v>1.0119103229999999</v>
      </c>
      <c r="O89" s="18">
        <f t="shared" si="49"/>
        <v>0</v>
      </c>
      <c r="P89" s="14">
        <f t="shared" ca="1" si="40"/>
        <v>11.910322989999999</v>
      </c>
      <c r="Q89" s="21">
        <f t="shared" si="41"/>
        <v>0</v>
      </c>
      <c r="R89" s="14">
        <f t="shared" si="42"/>
        <v>0</v>
      </c>
      <c r="S89" s="4" t="str">
        <f t="shared" si="50"/>
        <v>J=</v>
      </c>
      <c r="T89" s="35">
        <f t="shared" si="51"/>
        <v>44112</v>
      </c>
      <c r="U89" s="3"/>
      <c r="V89" s="4"/>
      <c r="W89" s="114">
        <v>46070</v>
      </c>
      <c r="X89" s="114" t="s">
        <v>57</v>
      </c>
      <c r="Y89" s="105"/>
      <c r="Z89" s="1"/>
      <c r="AA89" s="3"/>
      <c r="AB89" s="3"/>
      <c r="AC89" s="3"/>
      <c r="AD89" s="3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x14ac:dyDescent="0.15">
      <c r="A90" s="44">
        <f t="shared" si="43"/>
        <v>44014</v>
      </c>
      <c r="B90" s="97">
        <f t="shared" ca="1" si="52"/>
        <v>1012.108614</v>
      </c>
      <c r="C90" s="14">
        <f t="shared" si="44"/>
        <v>1000</v>
      </c>
      <c r="D90" s="13">
        <f ca="1">IF(A90&lt;$B$1,VLOOKUP(A90,[1]DI!$A$4:$B$15000,2,FALSE),0)</f>
        <v>2.1500000000000005E-2</v>
      </c>
      <c r="E90" s="14">
        <f t="shared" ca="1" si="53"/>
        <v>1.0000844200000001</v>
      </c>
      <c r="F90" s="14">
        <f ca="1">(TRUNC(PRODUCT($E$12:$E89),16))</f>
        <v>1.00614446634343</v>
      </c>
      <c r="G90" s="14">
        <f t="shared" si="54"/>
        <v>1</v>
      </c>
      <c r="H90" s="14">
        <f t="shared" ca="1" si="55"/>
        <v>1.00614447</v>
      </c>
      <c r="I90" s="13">
        <f t="shared" si="45"/>
        <v>2.8500000000000001E-2</v>
      </c>
      <c r="J90" s="35">
        <f t="shared" si="46"/>
        <v>43936</v>
      </c>
      <c r="K90" s="2">
        <f t="shared" si="47"/>
        <v>53</v>
      </c>
      <c r="L90" s="18">
        <f t="shared" si="48"/>
        <v>53</v>
      </c>
      <c r="M90" s="12">
        <f t="shared" si="38"/>
        <v>1.0059277209999999</v>
      </c>
      <c r="N90" s="12">
        <f t="shared" ca="1" si="39"/>
        <v>1.012108614</v>
      </c>
      <c r="O90" s="18">
        <f t="shared" si="49"/>
        <v>0</v>
      </c>
      <c r="P90" s="14">
        <f t="shared" ca="1" si="40"/>
        <v>12.108613999999999</v>
      </c>
      <c r="Q90" s="21">
        <f t="shared" si="41"/>
        <v>0</v>
      </c>
      <c r="R90" s="14">
        <f t="shared" si="42"/>
        <v>0</v>
      </c>
      <c r="S90" s="4" t="str">
        <f t="shared" si="50"/>
        <v>J=</v>
      </c>
      <c r="T90" s="35">
        <f t="shared" si="51"/>
        <v>44112</v>
      </c>
      <c r="U90" s="3"/>
      <c r="V90" s="4"/>
      <c r="W90" s="114">
        <v>46115</v>
      </c>
      <c r="X90" s="114" t="s">
        <v>67</v>
      </c>
      <c r="Y90" s="105"/>
      <c r="Z90" s="1"/>
      <c r="AA90" s="3"/>
      <c r="AB90" s="3"/>
      <c r="AC90" s="3"/>
      <c r="AD90" s="3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x14ac:dyDescent="0.15">
      <c r="A91" s="44">
        <f t="shared" si="43"/>
        <v>44015</v>
      </c>
      <c r="B91" s="97">
        <f t="shared" ca="1" si="52"/>
        <v>1012.3069369999999</v>
      </c>
      <c r="C91" s="14">
        <f t="shared" si="44"/>
        <v>1000</v>
      </c>
      <c r="D91" s="13">
        <f ca="1">IF(A91&lt;$B$1,VLOOKUP(A91,[1]DI!$A$4:$B$15000,2,FALSE),0)</f>
        <v>2.1500000000000005E-2</v>
      </c>
      <c r="E91" s="14">
        <f t="shared" ca="1" si="53"/>
        <v>1.0000844200000001</v>
      </c>
      <c r="F91" s="14">
        <f ca="1">(TRUNC(PRODUCT($E$12:$E90),16))</f>
        <v>1.0062294050592799</v>
      </c>
      <c r="G91" s="14">
        <f t="shared" si="54"/>
        <v>1</v>
      </c>
      <c r="H91" s="14">
        <f t="shared" ca="1" si="55"/>
        <v>1.00622941</v>
      </c>
      <c r="I91" s="13">
        <f t="shared" si="45"/>
        <v>2.8500000000000001E-2</v>
      </c>
      <c r="J91" s="35">
        <f t="shared" si="46"/>
        <v>43936</v>
      </c>
      <c r="K91" s="2">
        <f t="shared" si="47"/>
        <v>54</v>
      </c>
      <c r="L91" s="18">
        <f t="shared" si="48"/>
        <v>54</v>
      </c>
      <c r="M91" s="12">
        <f t="shared" si="38"/>
        <v>1.0060399019999999</v>
      </c>
      <c r="N91" s="12">
        <f t="shared" ca="1" si="39"/>
        <v>1.012306937</v>
      </c>
      <c r="O91" s="18">
        <f t="shared" si="49"/>
        <v>0</v>
      </c>
      <c r="P91" s="14">
        <f t="shared" ca="1" si="40"/>
        <v>12.306937</v>
      </c>
      <c r="Q91" s="21">
        <f t="shared" si="41"/>
        <v>0</v>
      </c>
      <c r="R91" s="14">
        <f t="shared" si="42"/>
        <v>0</v>
      </c>
      <c r="S91" s="4" t="str">
        <f t="shared" si="50"/>
        <v>J=</v>
      </c>
      <c r="T91" s="35">
        <f t="shared" si="51"/>
        <v>44112</v>
      </c>
      <c r="U91" s="3"/>
      <c r="V91" s="4"/>
      <c r="W91" s="114">
        <v>46133</v>
      </c>
      <c r="X91" s="114" t="s">
        <v>58</v>
      </c>
      <c r="Y91" s="105"/>
      <c r="Z91" s="1"/>
      <c r="AA91" s="3"/>
      <c r="AB91" s="3"/>
      <c r="AC91" s="3"/>
      <c r="AD91" s="3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x14ac:dyDescent="0.15">
      <c r="A92" s="44">
        <f t="shared" si="43"/>
        <v>44016</v>
      </c>
      <c r="B92" s="97">
        <f t="shared" ca="1" si="52"/>
        <v>1012.50529199</v>
      </c>
      <c r="C92" s="14">
        <f t="shared" si="44"/>
        <v>1000</v>
      </c>
      <c r="D92" s="13">
        <f ca="1">IF(A92&lt;$B$1,VLOOKUP(A92,[1]DI!$A$4:$B$15000,2,FALSE),0)</f>
        <v>0</v>
      </c>
      <c r="E92" s="14">
        <f t="shared" ca="1" si="53"/>
        <v>1</v>
      </c>
      <c r="F92" s="14">
        <f ca="1">(TRUNC(PRODUCT($E$12:$E91),16))</f>
        <v>1.00631435094565</v>
      </c>
      <c r="G92" s="14">
        <f t="shared" si="54"/>
        <v>1</v>
      </c>
      <c r="H92" s="14">
        <f t="shared" ca="1" si="55"/>
        <v>1.00631435</v>
      </c>
      <c r="I92" s="13">
        <f t="shared" si="45"/>
        <v>2.8500000000000001E-2</v>
      </c>
      <c r="J92" s="35">
        <f t="shared" si="46"/>
        <v>43936</v>
      </c>
      <c r="K92" s="2">
        <f t="shared" si="47"/>
        <v>54</v>
      </c>
      <c r="L92" s="18">
        <f t="shared" si="48"/>
        <v>55</v>
      </c>
      <c r="M92" s="12">
        <f t="shared" si="38"/>
        <v>1.0061520960000001</v>
      </c>
      <c r="N92" s="12">
        <f t="shared" ca="1" si="39"/>
        <v>1.0125052919999999</v>
      </c>
      <c r="O92" s="18">
        <f t="shared" si="49"/>
        <v>0</v>
      </c>
      <c r="P92" s="14">
        <f t="shared" ca="1" si="40"/>
        <v>12.50529199</v>
      </c>
      <c r="Q92" s="21">
        <f t="shared" si="41"/>
        <v>0</v>
      </c>
      <c r="R92" s="14">
        <f t="shared" si="42"/>
        <v>0</v>
      </c>
      <c r="S92" s="4" t="str">
        <f t="shared" si="50"/>
        <v>J=</v>
      </c>
      <c r="T92" s="35">
        <f t="shared" si="51"/>
        <v>44112</v>
      </c>
      <c r="U92" s="3"/>
      <c r="V92" s="4"/>
      <c r="W92" s="114">
        <v>46143</v>
      </c>
      <c r="X92" s="114" t="s">
        <v>69</v>
      </c>
      <c r="Y92" s="105"/>
      <c r="Z92" s="1"/>
      <c r="AA92" s="3"/>
      <c r="AB92" s="3"/>
      <c r="AC92" s="3"/>
      <c r="AD92" s="3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x14ac:dyDescent="0.15">
      <c r="A93" s="44">
        <f t="shared" si="43"/>
        <v>44017</v>
      </c>
      <c r="B93" s="97">
        <f t="shared" ca="1" si="52"/>
        <v>1012.50529199</v>
      </c>
      <c r="C93" s="14">
        <f t="shared" si="44"/>
        <v>1000</v>
      </c>
      <c r="D93" s="13">
        <f ca="1">IF(A93&lt;$B$1,VLOOKUP(A93,[1]DI!$A$4:$B$15000,2,FALSE),0)</f>
        <v>0</v>
      </c>
      <c r="E93" s="14">
        <f t="shared" ca="1" si="53"/>
        <v>1</v>
      </c>
      <c r="F93" s="14">
        <f ca="1">(TRUNC(PRODUCT($E$12:$E92),16))</f>
        <v>1.00631435094565</v>
      </c>
      <c r="G93" s="14">
        <f t="shared" si="54"/>
        <v>1</v>
      </c>
      <c r="H93" s="14">
        <f t="shared" ca="1" si="55"/>
        <v>1.00631435</v>
      </c>
      <c r="I93" s="13">
        <f t="shared" si="45"/>
        <v>2.8500000000000001E-2</v>
      </c>
      <c r="J93" s="35">
        <f t="shared" si="46"/>
        <v>43936</v>
      </c>
      <c r="K93" s="2">
        <f t="shared" si="47"/>
        <v>54</v>
      </c>
      <c r="L93" s="18">
        <f t="shared" si="48"/>
        <v>55</v>
      </c>
      <c r="M93" s="12">
        <f t="shared" si="38"/>
        <v>1.0061520960000001</v>
      </c>
      <c r="N93" s="12">
        <f t="shared" ca="1" si="39"/>
        <v>1.0125052919999999</v>
      </c>
      <c r="O93" s="18">
        <f t="shared" si="49"/>
        <v>0</v>
      </c>
      <c r="P93" s="14">
        <f t="shared" ca="1" si="40"/>
        <v>12.50529199</v>
      </c>
      <c r="Q93" s="21">
        <f t="shared" si="41"/>
        <v>0</v>
      </c>
      <c r="R93" s="14">
        <f t="shared" si="42"/>
        <v>0</v>
      </c>
      <c r="S93" s="4" t="str">
        <f t="shared" si="50"/>
        <v>J=</v>
      </c>
      <c r="T93" s="35">
        <f t="shared" si="51"/>
        <v>44112</v>
      </c>
      <c r="U93" s="3"/>
      <c r="V93" s="4"/>
      <c r="W93" s="114">
        <v>46177</v>
      </c>
      <c r="X93" s="114" t="s">
        <v>68</v>
      </c>
      <c r="Y93" s="105"/>
      <c r="Z93" s="1"/>
      <c r="AA93" s="3"/>
      <c r="AB93" s="3"/>
      <c r="AC93" s="3"/>
      <c r="AD93" s="3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x14ac:dyDescent="0.15">
      <c r="A94" s="44">
        <f t="shared" si="43"/>
        <v>44018</v>
      </c>
      <c r="B94" s="97">
        <f t="shared" ca="1" si="52"/>
        <v>1012.50529199</v>
      </c>
      <c r="C94" s="14">
        <f t="shared" si="44"/>
        <v>1000</v>
      </c>
      <c r="D94" s="13">
        <f ca="1">IF(A94&lt;$B$1,VLOOKUP(A94,[1]DI!$A$4:$B$15000,2,FALSE),0)</f>
        <v>2.1500000000000005E-2</v>
      </c>
      <c r="E94" s="14">
        <f t="shared" ca="1" si="53"/>
        <v>1.0000844200000001</v>
      </c>
      <c r="F94" s="14">
        <f ca="1">(TRUNC(PRODUCT($E$12:$E93),16))</f>
        <v>1.00631435094565</v>
      </c>
      <c r="G94" s="14">
        <f t="shared" si="54"/>
        <v>1</v>
      </c>
      <c r="H94" s="14">
        <f t="shared" ca="1" si="55"/>
        <v>1.00631435</v>
      </c>
      <c r="I94" s="13">
        <f t="shared" si="45"/>
        <v>2.8500000000000001E-2</v>
      </c>
      <c r="J94" s="35">
        <f t="shared" si="46"/>
        <v>43936</v>
      </c>
      <c r="K94" s="2">
        <f t="shared" si="47"/>
        <v>55</v>
      </c>
      <c r="L94" s="18">
        <f t="shared" si="48"/>
        <v>55</v>
      </c>
      <c r="M94" s="12">
        <f t="shared" si="38"/>
        <v>1.0061520960000001</v>
      </c>
      <c r="N94" s="12">
        <f t="shared" ca="1" si="39"/>
        <v>1.0125052919999999</v>
      </c>
      <c r="O94" s="18">
        <f t="shared" si="49"/>
        <v>0</v>
      </c>
      <c r="P94" s="14">
        <f t="shared" ca="1" si="40"/>
        <v>12.50529199</v>
      </c>
      <c r="Q94" s="21">
        <f t="shared" si="41"/>
        <v>0</v>
      </c>
      <c r="R94" s="14">
        <f t="shared" si="42"/>
        <v>0</v>
      </c>
      <c r="S94" s="4" t="str">
        <f t="shared" si="50"/>
        <v>J=</v>
      </c>
      <c r="T94" s="35">
        <f t="shared" si="51"/>
        <v>44112</v>
      </c>
      <c r="U94" s="3"/>
      <c r="V94" s="4"/>
      <c r="W94" s="114">
        <v>46272</v>
      </c>
      <c r="X94" s="114" t="s">
        <v>70</v>
      </c>
      <c r="Y94" s="105"/>
      <c r="Z94" s="1"/>
      <c r="AA94" s="3"/>
      <c r="AB94" s="3"/>
      <c r="AC94" s="3"/>
      <c r="AD94" s="3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x14ac:dyDescent="0.15">
      <c r="A95" s="44">
        <f t="shared" si="43"/>
        <v>44019</v>
      </c>
      <c r="B95" s="97">
        <f t="shared" ca="1" si="52"/>
        <v>1012.7036880000001</v>
      </c>
      <c r="C95" s="14">
        <f t="shared" si="44"/>
        <v>1000</v>
      </c>
      <c r="D95" s="13">
        <f ca="1">IF(A95&lt;$B$1,VLOOKUP(A95,[1]DI!$A$4:$B$15000,2,FALSE),0)</f>
        <v>2.1500000000000005E-2</v>
      </c>
      <c r="E95" s="14">
        <f t="shared" ca="1" si="53"/>
        <v>1.0000844200000001</v>
      </c>
      <c r="F95" s="14">
        <f ca="1">(TRUNC(PRODUCT($E$12:$E94),16))</f>
        <v>1.00639930400316</v>
      </c>
      <c r="G95" s="14">
        <f t="shared" si="54"/>
        <v>1</v>
      </c>
      <c r="H95" s="14">
        <f t="shared" ca="1" si="55"/>
        <v>1.0063993</v>
      </c>
      <c r="I95" s="13">
        <f t="shared" si="45"/>
        <v>2.8500000000000001E-2</v>
      </c>
      <c r="J95" s="35">
        <f t="shared" si="46"/>
        <v>43936</v>
      </c>
      <c r="K95" s="2">
        <f t="shared" si="47"/>
        <v>56</v>
      </c>
      <c r="L95" s="18">
        <f t="shared" si="48"/>
        <v>56</v>
      </c>
      <c r="M95" s="12">
        <f t="shared" si="38"/>
        <v>1.0062643010000001</v>
      </c>
      <c r="N95" s="12">
        <f t="shared" ca="1" si="39"/>
        <v>1.012703688</v>
      </c>
      <c r="O95" s="18">
        <f t="shared" si="49"/>
        <v>0</v>
      </c>
      <c r="P95" s="14">
        <f t="shared" ca="1" si="40"/>
        <v>12.703688</v>
      </c>
      <c r="Q95" s="21">
        <f t="shared" si="41"/>
        <v>0</v>
      </c>
      <c r="R95" s="14">
        <f t="shared" si="42"/>
        <v>0</v>
      </c>
      <c r="S95" s="4" t="str">
        <f t="shared" si="50"/>
        <v>J=</v>
      </c>
      <c r="T95" s="35">
        <f t="shared" si="51"/>
        <v>44112</v>
      </c>
      <c r="U95" s="3"/>
      <c r="V95" s="4"/>
      <c r="W95" s="114">
        <v>46307</v>
      </c>
      <c r="X95" s="102" t="s">
        <v>59</v>
      </c>
      <c r="Y95" s="105"/>
      <c r="Z95" s="1"/>
      <c r="AA95" s="3"/>
      <c r="AB95" s="3"/>
      <c r="AC95" s="3"/>
      <c r="AD95" s="3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x14ac:dyDescent="0.15">
      <c r="A96" s="44">
        <f t="shared" si="43"/>
        <v>44020</v>
      </c>
      <c r="B96" s="97">
        <f t="shared" ca="1" si="52"/>
        <v>1012.902127</v>
      </c>
      <c r="C96" s="14">
        <f t="shared" si="44"/>
        <v>1000</v>
      </c>
      <c r="D96" s="13">
        <f ca="1">IF(A96&lt;$B$1,VLOOKUP(A96,[1]DI!$A$4:$B$15000,2,FALSE),0)</f>
        <v>2.1500000000000005E-2</v>
      </c>
      <c r="E96" s="14">
        <f t="shared" ca="1" si="53"/>
        <v>1.0000844200000001</v>
      </c>
      <c r="F96" s="14">
        <f ca="1">(TRUNC(PRODUCT($E$12:$E95),16))</f>
        <v>1.0064842642324101</v>
      </c>
      <c r="G96" s="14">
        <f t="shared" si="54"/>
        <v>1</v>
      </c>
      <c r="H96" s="14">
        <f t="shared" ca="1" si="55"/>
        <v>1.0064842599999999</v>
      </c>
      <c r="I96" s="13">
        <f t="shared" si="45"/>
        <v>2.8500000000000001E-2</v>
      </c>
      <c r="J96" s="35">
        <f t="shared" si="46"/>
        <v>43936</v>
      </c>
      <c r="K96" s="2">
        <f t="shared" si="47"/>
        <v>57</v>
      </c>
      <c r="L96" s="18">
        <f t="shared" si="48"/>
        <v>57</v>
      </c>
      <c r="M96" s="12">
        <f t="shared" si="38"/>
        <v>1.0063765200000001</v>
      </c>
      <c r="N96" s="12">
        <f t="shared" ca="1" si="39"/>
        <v>1.012902127</v>
      </c>
      <c r="O96" s="18">
        <f t="shared" si="49"/>
        <v>0</v>
      </c>
      <c r="P96" s="14">
        <f t="shared" ca="1" si="40"/>
        <v>12.902127</v>
      </c>
      <c r="Q96" s="21">
        <f t="shared" si="41"/>
        <v>0</v>
      </c>
      <c r="R96" s="14">
        <f t="shared" si="42"/>
        <v>0</v>
      </c>
      <c r="S96" s="4" t="str">
        <f t="shared" si="50"/>
        <v>J=</v>
      </c>
      <c r="T96" s="35">
        <f t="shared" si="51"/>
        <v>44112</v>
      </c>
      <c r="U96" s="3"/>
      <c r="V96" s="4"/>
      <c r="W96" s="114">
        <v>46328</v>
      </c>
      <c r="X96" s="114" t="s">
        <v>63</v>
      </c>
      <c r="Y96" s="105"/>
      <c r="Z96" s="1"/>
      <c r="AA96" s="3"/>
      <c r="AB96" s="3"/>
      <c r="AC96" s="3"/>
      <c r="AD96" s="3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x14ac:dyDescent="0.15">
      <c r="A97" s="44">
        <f t="shared" si="43"/>
        <v>44021</v>
      </c>
      <c r="B97" s="97">
        <f t="shared" ca="1" si="52"/>
        <v>1013.10060699</v>
      </c>
      <c r="C97" s="14">
        <f t="shared" si="44"/>
        <v>1000</v>
      </c>
      <c r="D97" s="13">
        <f ca="1">IF(A97&lt;$B$1,VLOOKUP(A97,[1]DI!$A$4:$B$15000,2,FALSE),0)</f>
        <v>2.1500000000000005E-2</v>
      </c>
      <c r="E97" s="14">
        <f t="shared" ca="1" si="53"/>
        <v>1.0000844200000001</v>
      </c>
      <c r="F97" s="14">
        <f ca="1">(TRUNC(PRODUCT($E$12:$E96),16))</f>
        <v>1.00656923163399</v>
      </c>
      <c r="G97" s="14">
        <f t="shared" si="54"/>
        <v>1</v>
      </c>
      <c r="H97" s="14">
        <f t="shared" ca="1" si="55"/>
        <v>1.00656923</v>
      </c>
      <c r="I97" s="13">
        <f t="shared" si="45"/>
        <v>2.8500000000000001E-2</v>
      </c>
      <c r="J97" s="35">
        <f t="shared" si="46"/>
        <v>43936</v>
      </c>
      <c r="K97" s="2">
        <f t="shared" si="47"/>
        <v>58</v>
      </c>
      <c r="L97" s="18">
        <f t="shared" si="48"/>
        <v>58</v>
      </c>
      <c r="M97" s="12">
        <f t="shared" si="38"/>
        <v>1.006488751</v>
      </c>
      <c r="N97" s="12">
        <f t="shared" ca="1" si="39"/>
        <v>1.0131006069999999</v>
      </c>
      <c r="O97" s="18">
        <f t="shared" si="49"/>
        <v>0</v>
      </c>
      <c r="P97" s="14">
        <f t="shared" ca="1" si="40"/>
        <v>13.100606989999999</v>
      </c>
      <c r="Q97" s="21">
        <f t="shared" si="41"/>
        <v>0</v>
      </c>
      <c r="R97" s="14">
        <f t="shared" si="42"/>
        <v>0</v>
      </c>
      <c r="S97" s="4" t="str">
        <f t="shared" si="50"/>
        <v>J=</v>
      </c>
      <c r="T97" s="35">
        <f t="shared" si="51"/>
        <v>44112</v>
      </c>
      <c r="U97" s="3"/>
      <c r="V97" s="4"/>
      <c r="W97" s="114">
        <v>46381</v>
      </c>
      <c r="X97" s="114" t="s">
        <v>65</v>
      </c>
      <c r="Y97" s="105"/>
      <c r="Z97" s="1"/>
      <c r="AA97" s="3"/>
      <c r="AB97" s="3"/>
      <c r="AC97" s="3"/>
      <c r="AD97" s="3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x14ac:dyDescent="0.15">
      <c r="A98" s="44">
        <f t="shared" si="43"/>
        <v>44022</v>
      </c>
      <c r="B98" s="97">
        <f t="shared" ca="1" si="52"/>
        <v>1013.299128</v>
      </c>
      <c r="C98" s="14">
        <f t="shared" si="44"/>
        <v>1000</v>
      </c>
      <c r="D98" s="13">
        <f ca="1">IF(A98&lt;$B$1,VLOOKUP(A98,[1]DI!$A$4:$B$15000,2,FALSE),0)</f>
        <v>2.1500000000000005E-2</v>
      </c>
      <c r="E98" s="14">
        <f t="shared" ca="1" si="53"/>
        <v>1.0000844200000001</v>
      </c>
      <c r="F98" s="14">
        <f ca="1">(TRUNC(PRODUCT($E$12:$E97),16))</f>
        <v>1.00665420620853</v>
      </c>
      <c r="G98" s="14">
        <f t="shared" si="54"/>
        <v>1</v>
      </c>
      <c r="H98" s="14">
        <f t="shared" ca="1" si="55"/>
        <v>1.00665421</v>
      </c>
      <c r="I98" s="13">
        <f t="shared" si="45"/>
        <v>2.8500000000000001E-2</v>
      </c>
      <c r="J98" s="35">
        <f t="shared" si="46"/>
        <v>43936</v>
      </c>
      <c r="K98" s="2">
        <f t="shared" si="47"/>
        <v>59</v>
      </c>
      <c r="L98" s="18">
        <f t="shared" si="48"/>
        <v>59</v>
      </c>
      <c r="M98" s="12">
        <f t="shared" si="38"/>
        <v>1.006600994</v>
      </c>
      <c r="N98" s="12">
        <f t="shared" ca="1" si="39"/>
        <v>1.0132991280000001</v>
      </c>
      <c r="O98" s="18">
        <f t="shared" si="49"/>
        <v>0</v>
      </c>
      <c r="P98" s="14">
        <f t="shared" ca="1" si="40"/>
        <v>13.299128</v>
      </c>
      <c r="Q98" s="21">
        <f t="shared" si="41"/>
        <v>0</v>
      </c>
      <c r="R98" s="14">
        <f t="shared" si="42"/>
        <v>0</v>
      </c>
      <c r="S98" s="4" t="str">
        <f t="shared" si="50"/>
        <v>J=</v>
      </c>
      <c r="T98" s="35">
        <f t="shared" si="51"/>
        <v>44112</v>
      </c>
      <c r="U98" s="3"/>
      <c r="V98" s="4"/>
      <c r="W98" s="114">
        <v>46388</v>
      </c>
      <c r="X98" s="114" t="s">
        <v>66</v>
      </c>
      <c r="Y98" s="105"/>
      <c r="Z98" s="1"/>
      <c r="AA98" s="3"/>
      <c r="AB98" s="3"/>
      <c r="AC98" s="3"/>
      <c r="AD98" s="3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x14ac:dyDescent="0.15">
      <c r="A99" s="44">
        <f t="shared" si="43"/>
        <v>44023</v>
      </c>
      <c r="B99" s="97">
        <f t="shared" ca="1" si="52"/>
        <v>1013.49768199</v>
      </c>
      <c r="C99" s="14">
        <f t="shared" si="44"/>
        <v>1000</v>
      </c>
      <c r="D99" s="13">
        <f ca="1">IF(A99&lt;$B$1,VLOOKUP(A99,[1]DI!$A$4:$B$15000,2,FALSE),0)</f>
        <v>0</v>
      </c>
      <c r="E99" s="14">
        <f t="shared" ca="1" si="53"/>
        <v>1</v>
      </c>
      <c r="F99" s="14">
        <f ca="1">(TRUNC(PRODUCT($E$12:$E98),16))</f>
        <v>1.0067391879566101</v>
      </c>
      <c r="G99" s="14">
        <f t="shared" si="54"/>
        <v>1</v>
      </c>
      <c r="H99" s="14">
        <f t="shared" ca="1" si="55"/>
        <v>1.00673919</v>
      </c>
      <c r="I99" s="13">
        <f t="shared" si="45"/>
        <v>2.8500000000000001E-2</v>
      </c>
      <c r="J99" s="35">
        <f t="shared" si="46"/>
        <v>43936</v>
      </c>
      <c r="K99" s="2">
        <f t="shared" si="47"/>
        <v>59</v>
      </c>
      <c r="L99" s="18">
        <f t="shared" si="48"/>
        <v>60</v>
      </c>
      <c r="M99" s="12">
        <f t="shared" si="38"/>
        <v>1.00671325</v>
      </c>
      <c r="N99" s="12">
        <f t="shared" ca="1" si="39"/>
        <v>1.0134976819999999</v>
      </c>
      <c r="O99" s="18">
        <f t="shared" si="49"/>
        <v>0</v>
      </c>
      <c r="P99" s="14">
        <f t="shared" ca="1" si="40"/>
        <v>13.49768199</v>
      </c>
      <c r="Q99" s="21">
        <f t="shared" si="41"/>
        <v>0</v>
      </c>
      <c r="R99" s="14">
        <f t="shared" si="42"/>
        <v>0</v>
      </c>
      <c r="S99" s="4" t="str">
        <f t="shared" si="50"/>
        <v>J=</v>
      </c>
      <c r="T99" s="35">
        <f t="shared" si="51"/>
        <v>44112</v>
      </c>
      <c r="U99" s="3"/>
      <c r="V99" s="4"/>
      <c r="W99" s="114">
        <v>46426</v>
      </c>
      <c r="X99" s="114" t="s">
        <v>57</v>
      </c>
      <c r="Y99" s="105"/>
      <c r="Z99" s="1"/>
      <c r="AA99" s="3"/>
      <c r="AB99" s="3"/>
      <c r="AC99" s="3"/>
      <c r="AD99" s="3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x14ac:dyDescent="0.15">
      <c r="A100" s="44">
        <f t="shared" si="43"/>
        <v>44024</v>
      </c>
      <c r="B100" s="97">
        <f t="shared" ca="1" si="52"/>
        <v>1013.49768199</v>
      </c>
      <c r="C100" s="14">
        <f t="shared" si="44"/>
        <v>1000</v>
      </c>
      <c r="D100" s="13">
        <f ca="1">IF(A100&lt;$B$1,VLOOKUP(A100,[1]DI!$A$4:$B$15000,2,FALSE),0)</f>
        <v>0</v>
      </c>
      <c r="E100" s="14">
        <f t="shared" ca="1" si="53"/>
        <v>1</v>
      </c>
      <c r="F100" s="14">
        <f ca="1">(TRUNC(PRODUCT($E$12:$E99),16))</f>
        <v>1.0067391879566101</v>
      </c>
      <c r="G100" s="14">
        <f t="shared" si="54"/>
        <v>1</v>
      </c>
      <c r="H100" s="14">
        <f t="shared" ca="1" si="55"/>
        <v>1.00673919</v>
      </c>
      <c r="I100" s="13">
        <f t="shared" si="45"/>
        <v>2.8500000000000001E-2</v>
      </c>
      <c r="J100" s="35">
        <f t="shared" si="46"/>
        <v>43936</v>
      </c>
      <c r="K100" s="2">
        <f t="shared" si="47"/>
        <v>59</v>
      </c>
      <c r="L100" s="18">
        <f t="shared" si="48"/>
        <v>60</v>
      </c>
      <c r="M100" s="12">
        <f t="shared" si="38"/>
        <v>1.00671325</v>
      </c>
      <c r="N100" s="12">
        <f t="shared" ca="1" si="39"/>
        <v>1.0134976819999999</v>
      </c>
      <c r="O100" s="18">
        <f t="shared" si="49"/>
        <v>0</v>
      </c>
      <c r="P100" s="14">
        <f t="shared" ca="1" si="40"/>
        <v>13.49768199</v>
      </c>
      <c r="Q100" s="21">
        <f t="shared" si="41"/>
        <v>0</v>
      </c>
      <c r="R100" s="14">
        <f t="shared" si="42"/>
        <v>0</v>
      </c>
      <c r="S100" s="4" t="str">
        <f t="shared" si="50"/>
        <v>J=</v>
      </c>
      <c r="T100" s="35">
        <f t="shared" si="51"/>
        <v>44112</v>
      </c>
      <c r="U100" s="3"/>
      <c r="V100" s="4"/>
      <c r="W100" s="114">
        <v>46427</v>
      </c>
      <c r="X100" s="114" t="s">
        <v>57</v>
      </c>
      <c r="Y100" s="105"/>
      <c r="Z100" s="1"/>
      <c r="AA100" s="3"/>
      <c r="AB100" s="3"/>
      <c r="AC100" s="3"/>
      <c r="AD100" s="3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x14ac:dyDescent="0.15">
      <c r="A101" s="44">
        <f t="shared" si="43"/>
        <v>44025</v>
      </c>
      <c r="B101" s="97">
        <f t="shared" ca="1" si="52"/>
        <v>1013.49768199</v>
      </c>
      <c r="C101" s="14">
        <f t="shared" si="44"/>
        <v>1000</v>
      </c>
      <c r="D101" s="13">
        <f ca="1">IF(A101&lt;$B$1,VLOOKUP(A101,[1]DI!$A$4:$B$15000,2,FALSE),0)</f>
        <v>2.1500000000000005E-2</v>
      </c>
      <c r="E101" s="14">
        <f t="shared" ca="1" si="53"/>
        <v>1.0000844200000001</v>
      </c>
      <c r="F101" s="14">
        <f ca="1">(TRUNC(PRODUCT($E$12:$E100),16))</f>
        <v>1.0067391879566101</v>
      </c>
      <c r="G101" s="14">
        <f t="shared" si="54"/>
        <v>1</v>
      </c>
      <c r="H101" s="14">
        <f t="shared" ca="1" si="55"/>
        <v>1.00673919</v>
      </c>
      <c r="I101" s="13">
        <f t="shared" si="45"/>
        <v>2.8500000000000001E-2</v>
      </c>
      <c r="J101" s="35">
        <f t="shared" si="46"/>
        <v>43936</v>
      </c>
      <c r="K101" s="2">
        <f t="shared" si="47"/>
        <v>60</v>
      </c>
      <c r="L101" s="18">
        <f t="shared" si="48"/>
        <v>60</v>
      </c>
      <c r="M101" s="12">
        <f t="shared" si="38"/>
        <v>1.00671325</v>
      </c>
      <c r="N101" s="12">
        <f t="shared" ca="1" si="39"/>
        <v>1.0134976819999999</v>
      </c>
      <c r="O101" s="18">
        <f t="shared" si="49"/>
        <v>0</v>
      </c>
      <c r="P101" s="14">
        <f t="shared" ca="1" si="40"/>
        <v>13.49768199</v>
      </c>
      <c r="Q101" s="21">
        <f t="shared" si="41"/>
        <v>0</v>
      </c>
      <c r="R101" s="14">
        <f t="shared" si="42"/>
        <v>0</v>
      </c>
      <c r="S101" s="4" t="str">
        <f t="shared" si="50"/>
        <v>J=</v>
      </c>
      <c r="T101" s="35">
        <f t="shared" si="51"/>
        <v>44112</v>
      </c>
      <c r="U101" s="3"/>
      <c r="V101" s="4"/>
      <c r="W101" s="114">
        <v>46472</v>
      </c>
      <c r="X101" s="114" t="s">
        <v>67</v>
      </c>
      <c r="Y101" s="105"/>
      <c r="Z101" s="1"/>
      <c r="AA101" s="3"/>
      <c r="AB101" s="3"/>
      <c r="AC101" s="3"/>
      <c r="AD101" s="3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x14ac:dyDescent="0.15">
      <c r="A102" s="44">
        <f t="shared" si="43"/>
        <v>44026</v>
      </c>
      <c r="B102" s="97">
        <f t="shared" ca="1" si="52"/>
        <v>1013.696278</v>
      </c>
      <c r="C102" s="14">
        <f t="shared" si="44"/>
        <v>1000</v>
      </c>
      <c r="D102" s="13">
        <f ca="1">IF(A102&lt;$B$1,VLOOKUP(A102,[1]DI!$A$4:$B$15000,2,FALSE),0)</f>
        <v>2.1500000000000005E-2</v>
      </c>
      <c r="E102" s="14">
        <f t="shared" ca="1" si="53"/>
        <v>1.0000844200000001</v>
      </c>
      <c r="F102" s="14">
        <f ca="1">(TRUNC(PRODUCT($E$12:$E101),16))</f>
        <v>1.0068241768788599</v>
      </c>
      <c r="G102" s="14">
        <f t="shared" si="54"/>
        <v>1</v>
      </c>
      <c r="H102" s="14">
        <f t="shared" ca="1" si="55"/>
        <v>1.00682418</v>
      </c>
      <c r="I102" s="13">
        <f t="shared" si="45"/>
        <v>2.8500000000000001E-2</v>
      </c>
      <c r="J102" s="35">
        <f t="shared" si="46"/>
        <v>43936</v>
      </c>
      <c r="K102" s="2">
        <f t="shared" si="47"/>
        <v>61</v>
      </c>
      <c r="L102" s="18">
        <f t="shared" si="48"/>
        <v>61</v>
      </c>
      <c r="M102" s="12">
        <f t="shared" si="38"/>
        <v>1.0068255189999999</v>
      </c>
      <c r="N102" s="12">
        <f t="shared" ca="1" si="39"/>
        <v>1.0136962780000001</v>
      </c>
      <c r="O102" s="18">
        <f t="shared" si="49"/>
        <v>0</v>
      </c>
      <c r="P102" s="14">
        <f t="shared" ca="1" si="40"/>
        <v>13.696278</v>
      </c>
      <c r="Q102" s="21">
        <f t="shared" si="41"/>
        <v>0</v>
      </c>
      <c r="R102" s="14">
        <f t="shared" si="42"/>
        <v>0</v>
      </c>
      <c r="S102" s="4" t="str">
        <f t="shared" si="50"/>
        <v>J=</v>
      </c>
      <c r="T102" s="35">
        <f t="shared" si="51"/>
        <v>44112</v>
      </c>
      <c r="U102" s="3"/>
      <c r="V102" s="4"/>
      <c r="W102" s="114">
        <v>46498</v>
      </c>
      <c r="X102" s="114" t="s">
        <v>58</v>
      </c>
      <c r="Y102" s="105"/>
      <c r="Z102" s="1"/>
      <c r="AA102" s="3"/>
      <c r="AB102" s="3"/>
      <c r="AC102" s="3"/>
      <c r="AD102" s="3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x14ac:dyDescent="0.15">
      <c r="A103" s="44">
        <f t="shared" si="43"/>
        <v>44027</v>
      </c>
      <c r="B103" s="97">
        <f t="shared" ca="1" si="52"/>
        <v>1013.894904</v>
      </c>
      <c r="C103" s="14">
        <f t="shared" si="44"/>
        <v>1000</v>
      </c>
      <c r="D103" s="13">
        <f ca="1">IF(A103&lt;$B$1,VLOOKUP(A103,[1]DI!$A$4:$B$15000,2,FALSE),0)</f>
        <v>2.1500000000000005E-2</v>
      </c>
      <c r="E103" s="14">
        <f t="shared" ca="1" si="53"/>
        <v>1.0000844200000001</v>
      </c>
      <c r="F103" s="14">
        <f ca="1">(TRUNC(PRODUCT($E$12:$E102),16))</f>
        <v>1.0069091729758699</v>
      </c>
      <c r="G103" s="14">
        <f t="shared" si="54"/>
        <v>1</v>
      </c>
      <c r="H103" s="14">
        <f t="shared" ca="1" si="55"/>
        <v>1.0069091699999999</v>
      </c>
      <c r="I103" s="13">
        <f t="shared" si="45"/>
        <v>2.8500000000000001E-2</v>
      </c>
      <c r="J103" s="35">
        <f t="shared" si="46"/>
        <v>43936</v>
      </c>
      <c r="K103" s="2">
        <f t="shared" si="47"/>
        <v>62</v>
      </c>
      <c r="L103" s="18">
        <f t="shared" si="48"/>
        <v>62</v>
      </c>
      <c r="M103" s="12">
        <f t="shared" si="38"/>
        <v>1.0069378</v>
      </c>
      <c r="N103" s="12">
        <f t="shared" ca="1" si="39"/>
        <v>1.013894904</v>
      </c>
      <c r="O103" s="18">
        <f t="shared" si="49"/>
        <v>0</v>
      </c>
      <c r="P103" s="14">
        <f t="shared" ca="1" si="40"/>
        <v>13.894904</v>
      </c>
      <c r="Q103" s="21">
        <f t="shared" si="41"/>
        <v>0</v>
      </c>
      <c r="R103" s="14">
        <f t="shared" si="42"/>
        <v>0</v>
      </c>
      <c r="S103" s="4" t="str">
        <f t="shared" si="50"/>
        <v>J=</v>
      </c>
      <c r="T103" s="35">
        <f t="shared" si="51"/>
        <v>44112</v>
      </c>
      <c r="U103" s="3"/>
      <c r="V103" s="4"/>
      <c r="W103" s="114">
        <v>46534</v>
      </c>
      <c r="X103" s="114" t="s">
        <v>68</v>
      </c>
      <c r="Y103" s="105"/>
      <c r="Z103" s="1"/>
      <c r="AA103" s="3"/>
      <c r="AB103" s="3"/>
      <c r="AC103" s="3"/>
      <c r="AD103" s="3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x14ac:dyDescent="0.15">
      <c r="A104" s="44">
        <f t="shared" si="43"/>
        <v>44028</v>
      </c>
      <c r="B104" s="97">
        <f t="shared" ca="1" si="52"/>
        <v>1014.093583</v>
      </c>
      <c r="C104" s="14">
        <f t="shared" si="44"/>
        <v>1000</v>
      </c>
      <c r="D104" s="13">
        <f ca="1">IF(A104&lt;$B$1,VLOOKUP(A104,[1]DI!$A$4:$B$15000,2,FALSE),0)</f>
        <v>2.1500000000000005E-2</v>
      </c>
      <c r="E104" s="14">
        <f t="shared" ca="1" si="53"/>
        <v>1.0000844200000001</v>
      </c>
      <c r="F104" s="14">
        <f ca="1">(TRUNC(PRODUCT($E$12:$E103),16))</f>
        <v>1.0069941762482599</v>
      </c>
      <c r="G104" s="14">
        <f t="shared" si="54"/>
        <v>1</v>
      </c>
      <c r="H104" s="14">
        <f t="shared" ca="1" si="55"/>
        <v>1.00699418</v>
      </c>
      <c r="I104" s="13">
        <f t="shared" si="45"/>
        <v>2.8500000000000001E-2</v>
      </c>
      <c r="J104" s="35">
        <f t="shared" si="46"/>
        <v>43936</v>
      </c>
      <c r="K104" s="2">
        <f t="shared" si="47"/>
        <v>63</v>
      </c>
      <c r="L104" s="18">
        <f t="shared" si="48"/>
        <v>63</v>
      </c>
      <c r="M104" s="12">
        <f t="shared" si="38"/>
        <v>1.0070500929999999</v>
      </c>
      <c r="N104" s="12">
        <f t="shared" ca="1" si="39"/>
        <v>1.014093583</v>
      </c>
      <c r="O104" s="18">
        <f t="shared" si="49"/>
        <v>0</v>
      </c>
      <c r="P104" s="14">
        <f t="shared" ca="1" si="40"/>
        <v>14.093583000000001</v>
      </c>
      <c r="Q104" s="21">
        <f t="shared" si="41"/>
        <v>0</v>
      </c>
      <c r="R104" s="14">
        <f t="shared" si="42"/>
        <v>0</v>
      </c>
      <c r="S104" s="4" t="str">
        <f t="shared" si="50"/>
        <v>J=</v>
      </c>
      <c r="T104" s="35">
        <f t="shared" si="51"/>
        <v>44112</v>
      </c>
      <c r="U104" s="3"/>
      <c r="V104" s="11"/>
      <c r="W104" s="114">
        <v>46637</v>
      </c>
      <c r="X104" s="114" t="s">
        <v>62</v>
      </c>
      <c r="Y104" s="105"/>
      <c r="Z104" s="1"/>
      <c r="AA104" s="3"/>
      <c r="AB104" s="3"/>
      <c r="AC104" s="3"/>
      <c r="AD104" s="3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x14ac:dyDescent="0.15">
      <c r="A105" s="44">
        <f t="shared" si="43"/>
        <v>44029</v>
      </c>
      <c r="B105" s="97">
        <f t="shared" ca="1" si="52"/>
        <v>1014.292293</v>
      </c>
      <c r="C105" s="14">
        <f t="shared" si="44"/>
        <v>1000</v>
      </c>
      <c r="D105" s="13">
        <f ca="1">IF(A105&lt;$B$1,VLOOKUP(A105,[1]DI!$A$4:$B$15000,2,FALSE),0)</f>
        <v>2.1500000000000005E-2</v>
      </c>
      <c r="E105" s="14">
        <f t="shared" ca="1" si="53"/>
        <v>1.0000844200000001</v>
      </c>
      <c r="F105" s="14">
        <f ca="1">(TRUNC(PRODUCT($E$12:$E104),16))</f>
        <v>1.00707918669662</v>
      </c>
      <c r="G105" s="14">
        <f t="shared" si="54"/>
        <v>1</v>
      </c>
      <c r="H105" s="14">
        <f t="shared" ca="1" si="55"/>
        <v>1.00707919</v>
      </c>
      <c r="I105" s="13">
        <f t="shared" si="45"/>
        <v>2.8500000000000001E-2</v>
      </c>
      <c r="J105" s="35">
        <f t="shared" si="46"/>
        <v>43936</v>
      </c>
      <c r="K105" s="2">
        <f t="shared" si="47"/>
        <v>64</v>
      </c>
      <c r="L105" s="18">
        <f t="shared" si="48"/>
        <v>64</v>
      </c>
      <c r="M105" s="12">
        <f t="shared" si="38"/>
        <v>1.007162399</v>
      </c>
      <c r="N105" s="12">
        <f t="shared" ca="1" si="39"/>
        <v>1.014292293</v>
      </c>
      <c r="O105" s="18">
        <f t="shared" si="49"/>
        <v>0</v>
      </c>
      <c r="P105" s="14">
        <f t="shared" ca="1" si="40"/>
        <v>14.292293000000001</v>
      </c>
      <c r="Q105" s="21">
        <f t="shared" si="41"/>
        <v>0</v>
      </c>
      <c r="R105" s="14">
        <f t="shared" si="42"/>
        <v>0</v>
      </c>
      <c r="S105" s="4" t="str">
        <f t="shared" si="50"/>
        <v>J=</v>
      </c>
      <c r="T105" s="35">
        <f t="shared" si="51"/>
        <v>44112</v>
      </c>
      <c r="U105" s="3"/>
      <c r="V105" s="4"/>
      <c r="W105" s="114">
        <v>46672</v>
      </c>
      <c r="X105" s="102" t="s">
        <v>59</v>
      </c>
      <c r="Y105" s="113"/>
      <c r="Z105" s="1"/>
      <c r="AA105" s="3"/>
      <c r="AB105" s="3"/>
      <c r="AC105" s="3"/>
      <c r="AD105" s="3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x14ac:dyDescent="0.15">
      <c r="A106" s="44">
        <f t="shared" si="43"/>
        <v>44030</v>
      </c>
      <c r="B106" s="97">
        <f t="shared" ca="1" si="52"/>
        <v>1014.49103599</v>
      </c>
      <c r="C106" s="14">
        <f t="shared" si="44"/>
        <v>1000</v>
      </c>
      <c r="D106" s="13">
        <f ca="1">IF(A106&lt;$B$1,VLOOKUP(A106,[1]DI!$A$4:$B$15000,2,FALSE),0)</f>
        <v>0</v>
      </c>
      <c r="E106" s="14">
        <f t="shared" ca="1" si="53"/>
        <v>1</v>
      </c>
      <c r="F106" s="14">
        <f ca="1">(TRUNC(PRODUCT($E$12:$E105),16))</f>
        <v>1.0071642043215601</v>
      </c>
      <c r="G106" s="14">
        <f t="shared" si="54"/>
        <v>1</v>
      </c>
      <c r="H106" s="14">
        <f t="shared" ca="1" si="55"/>
        <v>1.0071642000000001</v>
      </c>
      <c r="I106" s="13">
        <f t="shared" si="45"/>
        <v>2.8500000000000001E-2</v>
      </c>
      <c r="J106" s="35">
        <f t="shared" si="46"/>
        <v>43936</v>
      </c>
      <c r="K106" s="2">
        <f t="shared" si="47"/>
        <v>64</v>
      </c>
      <c r="L106" s="18">
        <f t="shared" si="48"/>
        <v>65</v>
      </c>
      <c r="M106" s="12">
        <f t="shared" si="38"/>
        <v>1.0072747179999999</v>
      </c>
      <c r="N106" s="12">
        <f t="shared" ca="1" si="39"/>
        <v>1.0144910359999999</v>
      </c>
      <c r="O106" s="18">
        <f t="shared" si="49"/>
        <v>0</v>
      </c>
      <c r="P106" s="14">
        <f t="shared" ca="1" si="40"/>
        <v>14.49103599</v>
      </c>
      <c r="Q106" s="21">
        <f t="shared" si="41"/>
        <v>0</v>
      </c>
      <c r="R106" s="14">
        <f t="shared" si="42"/>
        <v>0</v>
      </c>
      <c r="S106" s="4" t="str">
        <f t="shared" si="50"/>
        <v>J=</v>
      </c>
      <c r="T106" s="35">
        <f t="shared" si="51"/>
        <v>44112</v>
      </c>
      <c r="U106" s="3"/>
      <c r="V106" s="4"/>
      <c r="W106" s="114">
        <v>46693</v>
      </c>
      <c r="X106" s="114" t="s">
        <v>63</v>
      </c>
      <c r="Y106" s="113"/>
      <c r="Z106" s="1"/>
      <c r="AA106" s="3"/>
      <c r="AB106" s="3"/>
      <c r="AC106" s="3"/>
      <c r="AD106" s="3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x14ac:dyDescent="0.15">
      <c r="A107" s="44">
        <f t="shared" si="43"/>
        <v>44031</v>
      </c>
      <c r="B107" s="97">
        <f t="shared" ca="1" si="52"/>
        <v>1014.49103599</v>
      </c>
      <c r="C107" s="14">
        <f t="shared" si="44"/>
        <v>1000</v>
      </c>
      <c r="D107" s="13">
        <f ca="1">IF(A107&lt;$B$1,VLOOKUP(A107,[1]DI!$A$4:$B$15000,2,FALSE),0)</f>
        <v>0</v>
      </c>
      <c r="E107" s="14">
        <f t="shared" ca="1" si="53"/>
        <v>1</v>
      </c>
      <c r="F107" s="14">
        <f ca="1">(TRUNC(PRODUCT($E$12:$E106),16))</f>
        <v>1.0071642043215601</v>
      </c>
      <c r="G107" s="14">
        <f t="shared" si="54"/>
        <v>1</v>
      </c>
      <c r="H107" s="14">
        <f t="shared" ca="1" si="55"/>
        <v>1.0071642000000001</v>
      </c>
      <c r="I107" s="13">
        <f t="shared" si="45"/>
        <v>2.8500000000000001E-2</v>
      </c>
      <c r="J107" s="35">
        <f t="shared" si="46"/>
        <v>43936</v>
      </c>
      <c r="K107" s="2">
        <f t="shared" si="47"/>
        <v>64</v>
      </c>
      <c r="L107" s="18">
        <f t="shared" si="48"/>
        <v>65</v>
      </c>
      <c r="M107" s="12">
        <f t="shared" si="38"/>
        <v>1.0072747179999999</v>
      </c>
      <c r="N107" s="12">
        <f t="shared" ca="1" si="39"/>
        <v>1.0144910359999999</v>
      </c>
      <c r="O107" s="18">
        <f t="shared" si="49"/>
        <v>0</v>
      </c>
      <c r="P107" s="14">
        <f t="shared" ca="1" si="40"/>
        <v>14.49103599</v>
      </c>
      <c r="Q107" s="21">
        <f t="shared" si="41"/>
        <v>0</v>
      </c>
      <c r="R107" s="14">
        <f t="shared" si="42"/>
        <v>0</v>
      </c>
      <c r="S107" s="4" t="str">
        <f t="shared" si="50"/>
        <v>J=</v>
      </c>
      <c r="T107" s="35">
        <f t="shared" si="51"/>
        <v>44112</v>
      </c>
      <c r="U107" s="3"/>
      <c r="V107" s="4"/>
      <c r="W107" s="114">
        <v>46706</v>
      </c>
      <c r="X107" s="114" t="s">
        <v>71</v>
      </c>
      <c r="Y107" s="105"/>
      <c r="Z107" s="1"/>
      <c r="AA107" s="3"/>
      <c r="AB107" s="3"/>
      <c r="AC107" s="3"/>
      <c r="AD107" s="3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x14ac:dyDescent="0.15">
      <c r="A108" s="44">
        <f t="shared" si="43"/>
        <v>44032</v>
      </c>
      <c r="B108" s="97">
        <f t="shared" ca="1" si="52"/>
        <v>1014.49103599</v>
      </c>
      <c r="C108" s="14">
        <f t="shared" si="44"/>
        <v>1000</v>
      </c>
      <c r="D108" s="13">
        <f ca="1">IF(A108&lt;$B$1,VLOOKUP(A108,[1]DI!$A$4:$B$15000,2,FALSE),0)</f>
        <v>2.1500000000000005E-2</v>
      </c>
      <c r="E108" s="14">
        <f t="shared" ca="1" si="53"/>
        <v>1.0000844200000001</v>
      </c>
      <c r="F108" s="14">
        <f ca="1">(TRUNC(PRODUCT($E$12:$E107),16))</f>
        <v>1.0071642043215601</v>
      </c>
      <c r="G108" s="14">
        <f t="shared" si="54"/>
        <v>1</v>
      </c>
      <c r="H108" s="14">
        <f t="shared" ca="1" si="55"/>
        <v>1.0071642000000001</v>
      </c>
      <c r="I108" s="13">
        <f t="shared" si="45"/>
        <v>2.8500000000000001E-2</v>
      </c>
      <c r="J108" s="35">
        <f t="shared" si="46"/>
        <v>43936</v>
      </c>
      <c r="K108" s="2">
        <f t="shared" si="47"/>
        <v>65</v>
      </c>
      <c r="L108" s="18">
        <f t="shared" si="48"/>
        <v>65</v>
      </c>
      <c r="M108" s="12">
        <f t="shared" si="38"/>
        <v>1.0072747179999999</v>
      </c>
      <c r="N108" s="12">
        <f t="shared" ca="1" si="39"/>
        <v>1.0144910359999999</v>
      </c>
      <c r="O108" s="18">
        <f t="shared" si="49"/>
        <v>0</v>
      </c>
      <c r="P108" s="14">
        <f t="shared" ca="1" si="40"/>
        <v>14.49103599</v>
      </c>
      <c r="Q108" s="21">
        <f t="shared" si="41"/>
        <v>0</v>
      </c>
      <c r="R108" s="14">
        <f t="shared" si="42"/>
        <v>0</v>
      </c>
      <c r="S108" s="4" t="str">
        <f t="shared" si="50"/>
        <v>J=</v>
      </c>
      <c r="T108" s="35">
        <f t="shared" si="51"/>
        <v>44112</v>
      </c>
      <c r="U108" s="3"/>
      <c r="V108" s="4"/>
      <c r="W108" s="114">
        <v>46811</v>
      </c>
      <c r="X108" s="114" t="s">
        <v>57</v>
      </c>
      <c r="Y108" s="105"/>
      <c r="Z108" s="1"/>
      <c r="AA108" s="3"/>
      <c r="AB108" s="3"/>
      <c r="AC108" s="3"/>
      <c r="AD108" s="3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x14ac:dyDescent="0.15">
      <c r="A109" s="44">
        <f t="shared" si="43"/>
        <v>44033</v>
      </c>
      <c r="B109" s="97">
        <f t="shared" ca="1" si="52"/>
        <v>1014.68982899</v>
      </c>
      <c r="C109" s="14">
        <f t="shared" si="44"/>
        <v>1000</v>
      </c>
      <c r="D109" s="13">
        <f ca="1">IF(A109&lt;$B$1,VLOOKUP(A109,[1]DI!$A$4:$B$15000,2,FALSE),0)</f>
        <v>2.1500000000000005E-2</v>
      </c>
      <c r="E109" s="14">
        <f t="shared" ca="1" si="53"/>
        <v>1.0000844200000001</v>
      </c>
      <c r="F109" s="14">
        <f ca="1">(TRUNC(PRODUCT($E$12:$E108),16))</f>
        <v>1.0072492291236901</v>
      </c>
      <c r="G109" s="14">
        <f t="shared" si="54"/>
        <v>1</v>
      </c>
      <c r="H109" s="14">
        <f t="shared" ca="1" si="55"/>
        <v>1.00724923</v>
      </c>
      <c r="I109" s="13">
        <f t="shared" si="45"/>
        <v>2.8500000000000001E-2</v>
      </c>
      <c r="J109" s="35">
        <f t="shared" si="46"/>
        <v>43936</v>
      </c>
      <c r="K109" s="2">
        <f t="shared" si="47"/>
        <v>66</v>
      </c>
      <c r="L109" s="18">
        <f t="shared" si="48"/>
        <v>66</v>
      </c>
      <c r="M109" s="12">
        <f t="shared" si="38"/>
        <v>1.0073870490000001</v>
      </c>
      <c r="N109" s="12">
        <f t="shared" ca="1" si="39"/>
        <v>1.0146898289999999</v>
      </c>
      <c r="O109" s="18">
        <f t="shared" si="49"/>
        <v>0</v>
      </c>
      <c r="P109" s="14">
        <f t="shared" ca="1" si="40"/>
        <v>14.689828990000001</v>
      </c>
      <c r="Q109" s="21">
        <f t="shared" si="41"/>
        <v>0</v>
      </c>
      <c r="R109" s="14">
        <f t="shared" si="42"/>
        <v>0</v>
      </c>
      <c r="S109" s="4" t="str">
        <f t="shared" si="50"/>
        <v>J=</v>
      </c>
      <c r="T109" s="35">
        <f t="shared" si="51"/>
        <v>44112</v>
      </c>
      <c r="U109" s="3"/>
      <c r="V109" s="4"/>
      <c r="W109" s="114">
        <v>46812</v>
      </c>
      <c r="X109" s="114" t="s">
        <v>57</v>
      </c>
      <c r="Y109" s="105"/>
      <c r="Z109" s="1"/>
      <c r="AA109" s="3"/>
      <c r="AB109" s="3"/>
      <c r="AC109" s="3"/>
      <c r="AD109" s="3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x14ac:dyDescent="0.15">
      <c r="A110" s="44">
        <f t="shared" si="43"/>
        <v>44034</v>
      </c>
      <c r="B110" s="97">
        <f t="shared" ca="1" si="52"/>
        <v>1014.888655</v>
      </c>
      <c r="C110" s="14">
        <f t="shared" si="44"/>
        <v>1000</v>
      </c>
      <c r="D110" s="13">
        <f ca="1">IF(A110&lt;$B$1,VLOOKUP(A110,[1]DI!$A$4:$B$15000,2,FALSE),0)</f>
        <v>2.1500000000000005E-2</v>
      </c>
      <c r="E110" s="14">
        <f t="shared" ca="1" si="53"/>
        <v>1.0000844200000001</v>
      </c>
      <c r="F110" s="14">
        <f ca="1">(TRUNC(PRODUCT($E$12:$E109),16))</f>
        <v>1.00733426110361</v>
      </c>
      <c r="G110" s="14">
        <f t="shared" si="54"/>
        <v>1</v>
      </c>
      <c r="H110" s="14">
        <f t="shared" ca="1" si="55"/>
        <v>1.0073342599999999</v>
      </c>
      <c r="I110" s="13">
        <f t="shared" si="45"/>
        <v>2.8500000000000001E-2</v>
      </c>
      <c r="J110" s="35">
        <f t="shared" si="46"/>
        <v>43936</v>
      </c>
      <c r="K110" s="2">
        <f t="shared" si="47"/>
        <v>67</v>
      </c>
      <c r="L110" s="18">
        <f t="shared" si="48"/>
        <v>67</v>
      </c>
      <c r="M110" s="12">
        <f t="shared" si="38"/>
        <v>1.007499393</v>
      </c>
      <c r="N110" s="12">
        <f t="shared" ca="1" si="39"/>
        <v>1.014888655</v>
      </c>
      <c r="O110" s="18">
        <f t="shared" si="49"/>
        <v>0</v>
      </c>
      <c r="P110" s="14">
        <f t="shared" ca="1" si="40"/>
        <v>14.888655</v>
      </c>
      <c r="Q110" s="21">
        <f t="shared" si="41"/>
        <v>0</v>
      </c>
      <c r="R110" s="14">
        <f t="shared" si="42"/>
        <v>0</v>
      </c>
      <c r="S110" s="4" t="str">
        <f t="shared" si="50"/>
        <v>J=</v>
      </c>
      <c r="T110" s="35">
        <f t="shared" si="51"/>
        <v>44112</v>
      </c>
      <c r="U110" s="3"/>
      <c r="V110" s="4"/>
      <c r="W110" s="114">
        <v>46857</v>
      </c>
      <c r="X110" s="114" t="s">
        <v>67</v>
      </c>
      <c r="Y110" s="105"/>
      <c r="Z110" s="1"/>
      <c r="AA110" s="3"/>
      <c r="AB110" s="3"/>
      <c r="AC110" s="3"/>
      <c r="AD110" s="3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x14ac:dyDescent="0.15">
      <c r="A111" s="44">
        <f t="shared" si="43"/>
        <v>44035</v>
      </c>
      <c r="B111" s="97">
        <f t="shared" ca="1" si="52"/>
        <v>1015.087523</v>
      </c>
      <c r="C111" s="14">
        <f t="shared" si="44"/>
        <v>1000</v>
      </c>
      <c r="D111" s="13">
        <f ca="1">IF(A111&lt;$B$1,VLOOKUP(A111,[1]DI!$A$4:$B$15000,2,FALSE),0)</f>
        <v>2.1500000000000005E-2</v>
      </c>
      <c r="E111" s="14">
        <f t="shared" ca="1" si="53"/>
        <v>1.0000844200000001</v>
      </c>
      <c r="F111" s="14">
        <f ca="1">(TRUNC(PRODUCT($E$12:$E110),16))</f>
        <v>1.0074193002619301</v>
      </c>
      <c r="G111" s="14">
        <f t="shared" si="54"/>
        <v>1</v>
      </c>
      <c r="H111" s="14">
        <f t="shared" ca="1" si="55"/>
        <v>1.0074193</v>
      </c>
      <c r="I111" s="13">
        <f t="shared" si="45"/>
        <v>2.8500000000000001E-2</v>
      </c>
      <c r="J111" s="35">
        <f t="shared" si="46"/>
        <v>43936</v>
      </c>
      <c r="K111" s="2">
        <f t="shared" si="47"/>
        <v>68</v>
      </c>
      <c r="L111" s="18">
        <f t="shared" si="48"/>
        <v>68</v>
      </c>
      <c r="M111" s="12">
        <f t="shared" si="38"/>
        <v>1.0076117490000001</v>
      </c>
      <c r="N111" s="12">
        <f t="shared" ca="1" si="39"/>
        <v>1.015087523</v>
      </c>
      <c r="O111" s="18">
        <f t="shared" si="49"/>
        <v>0</v>
      </c>
      <c r="P111" s="14">
        <f t="shared" ca="1" si="40"/>
        <v>15.087522999999999</v>
      </c>
      <c r="Q111" s="21">
        <f t="shared" si="41"/>
        <v>0</v>
      </c>
      <c r="R111" s="14">
        <f t="shared" si="42"/>
        <v>0</v>
      </c>
      <c r="S111" s="4" t="str">
        <f t="shared" si="50"/>
        <v>J=</v>
      </c>
      <c r="T111" s="35">
        <f t="shared" si="51"/>
        <v>44112</v>
      </c>
      <c r="U111" s="3"/>
      <c r="V111" s="4"/>
      <c r="W111" s="114">
        <v>46864</v>
      </c>
      <c r="X111" s="114" t="s">
        <v>58</v>
      </c>
      <c r="Y111" s="105"/>
      <c r="Z111" s="1"/>
      <c r="AA111" s="3"/>
      <c r="AB111" s="3"/>
      <c r="AC111" s="3"/>
      <c r="AD111" s="3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x14ac:dyDescent="0.15">
      <c r="A112" s="44">
        <f t="shared" si="43"/>
        <v>44036</v>
      </c>
      <c r="B112" s="97">
        <f t="shared" ca="1" si="52"/>
        <v>1015.286431</v>
      </c>
      <c r="C112" s="14">
        <f t="shared" si="44"/>
        <v>1000</v>
      </c>
      <c r="D112" s="13">
        <f ca="1">IF(A112&lt;$B$1,VLOOKUP(A112,[1]DI!$A$4:$B$15000,2,FALSE),0)</f>
        <v>2.1500000000000005E-2</v>
      </c>
      <c r="E112" s="14">
        <f t="shared" ca="1" si="53"/>
        <v>1.0000844200000001</v>
      </c>
      <c r="F112" s="14">
        <f ca="1">(TRUNC(PRODUCT($E$12:$E111),16))</f>
        <v>1.0075043465992599</v>
      </c>
      <c r="G112" s="14">
        <f t="shared" si="54"/>
        <v>1</v>
      </c>
      <c r="H112" s="14">
        <f t="shared" ca="1" si="55"/>
        <v>1.00750435</v>
      </c>
      <c r="I112" s="13">
        <f t="shared" si="45"/>
        <v>2.8500000000000001E-2</v>
      </c>
      <c r="J112" s="35">
        <f t="shared" si="46"/>
        <v>43936</v>
      </c>
      <c r="K112" s="2">
        <f t="shared" si="47"/>
        <v>69</v>
      </c>
      <c r="L112" s="18">
        <f t="shared" si="48"/>
        <v>69</v>
      </c>
      <c r="M112" s="12">
        <f t="shared" si="38"/>
        <v>1.007724117</v>
      </c>
      <c r="N112" s="12">
        <f t="shared" ca="1" si="39"/>
        <v>1.015286431</v>
      </c>
      <c r="O112" s="18">
        <f t="shared" si="49"/>
        <v>0</v>
      </c>
      <c r="P112" s="14">
        <f t="shared" ca="1" si="40"/>
        <v>15.286431</v>
      </c>
      <c r="Q112" s="21">
        <f t="shared" si="41"/>
        <v>0</v>
      </c>
      <c r="R112" s="14">
        <f t="shared" si="42"/>
        <v>0</v>
      </c>
      <c r="S112" s="4" t="str">
        <f t="shared" si="50"/>
        <v>J=</v>
      </c>
      <c r="T112" s="35">
        <f t="shared" si="51"/>
        <v>44112</v>
      </c>
      <c r="U112" s="3"/>
      <c r="V112" s="4"/>
      <c r="W112" s="114">
        <v>46874</v>
      </c>
      <c r="X112" s="114" t="s">
        <v>69</v>
      </c>
      <c r="Y112" s="105"/>
      <c r="Z112" s="1"/>
      <c r="AA112" s="3"/>
      <c r="AB112" s="3"/>
      <c r="AC112" s="3"/>
      <c r="AD112" s="3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2" x14ac:dyDescent="0.15">
      <c r="A113" s="44">
        <f t="shared" si="43"/>
        <v>44037</v>
      </c>
      <c r="B113" s="97">
        <f t="shared" ca="1" si="52"/>
        <v>1015.485373</v>
      </c>
      <c r="C113" s="14">
        <f t="shared" si="44"/>
        <v>1000</v>
      </c>
      <c r="D113" s="13">
        <f ca="1">IF(A113&lt;$B$1,VLOOKUP(A113,[1]DI!$A$4:$B$15000,2,FALSE),0)</f>
        <v>0</v>
      </c>
      <c r="E113" s="14">
        <f t="shared" ca="1" si="53"/>
        <v>1</v>
      </c>
      <c r="F113" s="14">
        <f ca="1">(TRUNC(PRODUCT($E$12:$E112),16))</f>
        <v>1.0075894001162</v>
      </c>
      <c r="G113" s="14">
        <f t="shared" si="54"/>
        <v>1</v>
      </c>
      <c r="H113" s="14">
        <f t="shared" ca="1" si="55"/>
        <v>1.0075894000000001</v>
      </c>
      <c r="I113" s="13">
        <f t="shared" si="45"/>
        <v>2.8500000000000001E-2</v>
      </c>
      <c r="J113" s="35">
        <f t="shared" si="46"/>
        <v>43936</v>
      </c>
      <c r="K113" s="2">
        <f t="shared" si="47"/>
        <v>69</v>
      </c>
      <c r="L113" s="18">
        <f t="shared" si="48"/>
        <v>70</v>
      </c>
      <c r="M113" s="12">
        <f t="shared" si="38"/>
        <v>1.0078364989999999</v>
      </c>
      <c r="N113" s="12">
        <f t="shared" ca="1" si="39"/>
        <v>1.015485373</v>
      </c>
      <c r="O113" s="18">
        <f t="shared" si="49"/>
        <v>0</v>
      </c>
      <c r="P113" s="14">
        <f t="shared" ca="1" si="40"/>
        <v>15.485372999999999</v>
      </c>
      <c r="Q113" s="21">
        <f t="shared" si="41"/>
        <v>0</v>
      </c>
      <c r="R113" s="14">
        <f t="shared" si="42"/>
        <v>0</v>
      </c>
      <c r="S113" s="4" t="str">
        <f t="shared" si="50"/>
        <v>J=</v>
      </c>
      <c r="T113" s="35">
        <f t="shared" si="51"/>
        <v>44112</v>
      </c>
      <c r="U113" s="3"/>
      <c r="V113" s="4"/>
      <c r="W113" s="114">
        <v>46919</v>
      </c>
      <c r="X113" s="114" t="s">
        <v>68</v>
      </c>
      <c r="Y113" s="105"/>
      <c r="Z113" s="1"/>
      <c r="AA113" s="3"/>
      <c r="AB113" s="3"/>
      <c r="AC113" s="3"/>
      <c r="AD113" s="3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2" x14ac:dyDescent="0.15">
      <c r="A114" s="44">
        <f t="shared" si="43"/>
        <v>44038</v>
      </c>
      <c r="B114" s="97">
        <f t="shared" ca="1" si="52"/>
        <v>1015.485373</v>
      </c>
      <c r="C114" s="14">
        <f t="shared" si="44"/>
        <v>1000</v>
      </c>
      <c r="D114" s="13">
        <f ca="1">IF(A114&lt;$B$1,VLOOKUP(A114,[1]DI!$A$4:$B$15000,2,FALSE),0)</f>
        <v>0</v>
      </c>
      <c r="E114" s="14">
        <f t="shared" ca="1" si="53"/>
        <v>1</v>
      </c>
      <c r="F114" s="14">
        <f ca="1">(TRUNC(PRODUCT($E$12:$E113),16))</f>
        <v>1.0075894001162</v>
      </c>
      <c r="G114" s="14">
        <f t="shared" si="54"/>
        <v>1</v>
      </c>
      <c r="H114" s="14">
        <f t="shared" ca="1" si="55"/>
        <v>1.0075894000000001</v>
      </c>
      <c r="I114" s="13">
        <f t="shared" si="45"/>
        <v>2.8500000000000001E-2</v>
      </c>
      <c r="J114" s="35">
        <f t="shared" si="46"/>
        <v>43936</v>
      </c>
      <c r="K114" s="2">
        <f t="shared" si="47"/>
        <v>69</v>
      </c>
      <c r="L114" s="18">
        <f t="shared" si="48"/>
        <v>70</v>
      </c>
      <c r="M114" s="12">
        <f t="shared" si="38"/>
        <v>1.0078364989999999</v>
      </c>
      <c r="N114" s="12">
        <f t="shared" ca="1" si="39"/>
        <v>1.015485373</v>
      </c>
      <c r="O114" s="18">
        <f t="shared" si="49"/>
        <v>0</v>
      </c>
      <c r="P114" s="14">
        <f t="shared" ca="1" si="40"/>
        <v>15.485372999999999</v>
      </c>
      <c r="Q114" s="21">
        <f t="shared" si="41"/>
        <v>0</v>
      </c>
      <c r="R114" s="14">
        <f t="shared" si="42"/>
        <v>0</v>
      </c>
      <c r="S114" s="4" t="str">
        <f t="shared" si="50"/>
        <v>J=</v>
      </c>
      <c r="T114" s="35">
        <f t="shared" si="51"/>
        <v>44112</v>
      </c>
      <c r="U114" s="3"/>
      <c r="V114" s="4"/>
      <c r="W114" s="114">
        <v>47003</v>
      </c>
      <c r="X114" s="114" t="s">
        <v>70</v>
      </c>
      <c r="Y114" s="105"/>
      <c r="Z114" s="1"/>
      <c r="AA114" s="3"/>
      <c r="AB114" s="3"/>
      <c r="AC114" s="3"/>
      <c r="AD114" s="3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2" x14ac:dyDescent="0.15">
      <c r="A115" s="44">
        <f t="shared" si="43"/>
        <v>44039</v>
      </c>
      <c r="B115" s="97">
        <f t="shared" ca="1" si="52"/>
        <v>1015.485373</v>
      </c>
      <c r="C115" s="14">
        <f t="shared" si="44"/>
        <v>1000</v>
      </c>
      <c r="D115" s="13">
        <f ca="1">IF(A115&lt;$B$1,VLOOKUP(A115,[1]DI!$A$4:$B$15000,2,FALSE),0)</f>
        <v>2.1500000000000005E-2</v>
      </c>
      <c r="E115" s="14">
        <f t="shared" ca="1" si="53"/>
        <v>1.0000844200000001</v>
      </c>
      <c r="F115" s="14">
        <f ca="1">(TRUNC(PRODUCT($E$12:$E114),16))</f>
        <v>1.0075894001162</v>
      </c>
      <c r="G115" s="14">
        <f t="shared" si="54"/>
        <v>1</v>
      </c>
      <c r="H115" s="14">
        <f t="shared" ca="1" si="55"/>
        <v>1.0075894000000001</v>
      </c>
      <c r="I115" s="13">
        <f t="shared" si="45"/>
        <v>2.8500000000000001E-2</v>
      </c>
      <c r="J115" s="35">
        <f t="shared" si="46"/>
        <v>43936</v>
      </c>
      <c r="K115" s="2">
        <f t="shared" si="47"/>
        <v>70</v>
      </c>
      <c r="L115" s="18">
        <f t="shared" si="48"/>
        <v>70</v>
      </c>
      <c r="M115" s="12">
        <f t="shared" si="38"/>
        <v>1.0078364989999999</v>
      </c>
      <c r="N115" s="12">
        <f t="shared" ca="1" si="39"/>
        <v>1.015485373</v>
      </c>
      <c r="O115" s="18">
        <f t="shared" si="49"/>
        <v>0</v>
      </c>
      <c r="P115" s="14">
        <f t="shared" ca="1" si="40"/>
        <v>15.485372999999999</v>
      </c>
      <c r="Q115" s="21">
        <f t="shared" si="41"/>
        <v>0</v>
      </c>
      <c r="R115" s="14">
        <f t="shared" si="42"/>
        <v>0</v>
      </c>
      <c r="S115" s="4" t="str">
        <f t="shared" si="50"/>
        <v>J=</v>
      </c>
      <c r="T115" s="35">
        <f t="shared" si="51"/>
        <v>44112</v>
      </c>
      <c r="U115" s="3"/>
      <c r="V115" s="4"/>
      <c r="W115" s="114">
        <v>47038</v>
      </c>
      <c r="X115" s="102" t="s">
        <v>59</v>
      </c>
      <c r="Y115" s="105"/>
      <c r="Z115" s="1"/>
      <c r="AA115" s="3"/>
      <c r="AB115" s="3"/>
      <c r="AC115" s="3"/>
      <c r="AD115" s="3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2" x14ac:dyDescent="0.15">
      <c r="A116" s="44">
        <f t="shared" si="43"/>
        <v>44040</v>
      </c>
      <c r="B116" s="97">
        <f t="shared" ca="1" si="52"/>
        <v>1015.684355</v>
      </c>
      <c r="C116" s="14">
        <f t="shared" si="44"/>
        <v>1000</v>
      </c>
      <c r="D116" s="13">
        <f ca="1">IF(A116&lt;$B$1,VLOOKUP(A116,[1]DI!$A$4:$B$15000,2,FALSE),0)</f>
        <v>2.1500000000000005E-2</v>
      </c>
      <c r="E116" s="14">
        <f t="shared" ca="1" si="53"/>
        <v>1.0000844200000001</v>
      </c>
      <c r="F116" s="14">
        <f ca="1">(TRUNC(PRODUCT($E$12:$E115),16))</f>
        <v>1.0076744608133601</v>
      </c>
      <c r="G116" s="14">
        <f t="shared" si="54"/>
        <v>1</v>
      </c>
      <c r="H116" s="14">
        <f t="shared" ca="1" si="55"/>
        <v>1.00767446</v>
      </c>
      <c r="I116" s="13">
        <f t="shared" si="45"/>
        <v>2.8500000000000001E-2</v>
      </c>
      <c r="J116" s="35">
        <f t="shared" si="46"/>
        <v>43936</v>
      </c>
      <c r="K116" s="2">
        <f t="shared" si="47"/>
        <v>71</v>
      </c>
      <c r="L116" s="18">
        <f t="shared" si="48"/>
        <v>71</v>
      </c>
      <c r="M116" s="12">
        <f t="shared" si="38"/>
        <v>1.0079488919999999</v>
      </c>
      <c r="N116" s="12">
        <f t="shared" ca="1" si="39"/>
        <v>1.0156843550000001</v>
      </c>
      <c r="O116" s="18">
        <f t="shared" si="49"/>
        <v>0</v>
      </c>
      <c r="P116" s="14">
        <f t="shared" ca="1" si="40"/>
        <v>15.684355</v>
      </c>
      <c r="Q116" s="21">
        <f t="shared" si="41"/>
        <v>0</v>
      </c>
      <c r="R116" s="14">
        <f t="shared" si="42"/>
        <v>0</v>
      </c>
      <c r="S116" s="4" t="str">
        <f t="shared" si="50"/>
        <v>J=</v>
      </c>
      <c r="T116" s="35">
        <f t="shared" si="51"/>
        <v>44112</v>
      </c>
      <c r="U116" s="3"/>
      <c r="V116" s="4"/>
      <c r="W116" s="114">
        <v>47059</v>
      </c>
      <c r="X116" s="114" t="s">
        <v>63</v>
      </c>
      <c r="Y116" s="105"/>
      <c r="Z116" s="1"/>
      <c r="AA116" s="3"/>
      <c r="AB116" s="3"/>
      <c r="AC116" s="3"/>
      <c r="AD116" s="3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</row>
    <row r="117" spans="1:162" x14ac:dyDescent="0.15">
      <c r="A117" s="44">
        <f t="shared" si="43"/>
        <v>44041</v>
      </c>
      <c r="B117" s="97">
        <f t="shared" ca="1" si="52"/>
        <v>1015.883381</v>
      </c>
      <c r="C117" s="14">
        <f t="shared" si="44"/>
        <v>1000</v>
      </c>
      <c r="D117" s="13">
        <f ca="1">IF(A117&lt;$B$1,VLOOKUP(A117,[1]DI!$A$4:$B$15000,2,FALSE),0)</f>
        <v>2.1500000000000005E-2</v>
      </c>
      <c r="E117" s="14">
        <f t="shared" ca="1" si="53"/>
        <v>1.0000844200000001</v>
      </c>
      <c r="F117" s="14">
        <f ca="1">(TRUNC(PRODUCT($E$12:$E116),16))</f>
        <v>1.0077595286913399</v>
      </c>
      <c r="G117" s="14">
        <f t="shared" si="54"/>
        <v>1</v>
      </c>
      <c r="H117" s="14">
        <f t="shared" ca="1" si="55"/>
        <v>1.00775953</v>
      </c>
      <c r="I117" s="13">
        <f t="shared" si="45"/>
        <v>2.8500000000000001E-2</v>
      </c>
      <c r="J117" s="35">
        <f t="shared" si="46"/>
        <v>43936</v>
      </c>
      <c r="K117" s="2">
        <f t="shared" si="47"/>
        <v>72</v>
      </c>
      <c r="L117" s="18">
        <f t="shared" si="48"/>
        <v>72</v>
      </c>
      <c r="M117" s="12">
        <f t="shared" si="38"/>
        <v>1.008061299</v>
      </c>
      <c r="N117" s="12">
        <f t="shared" ca="1" si="39"/>
        <v>1.0158833810000001</v>
      </c>
      <c r="O117" s="18">
        <f t="shared" si="49"/>
        <v>0</v>
      </c>
      <c r="P117" s="14">
        <f t="shared" ca="1" si="40"/>
        <v>15.883381</v>
      </c>
      <c r="Q117" s="21">
        <f t="shared" si="41"/>
        <v>0</v>
      </c>
      <c r="R117" s="14">
        <f t="shared" si="42"/>
        <v>0</v>
      </c>
      <c r="S117" s="4" t="str">
        <f t="shared" si="50"/>
        <v>J=</v>
      </c>
      <c r="T117" s="35">
        <f t="shared" si="51"/>
        <v>44112</v>
      </c>
      <c r="U117" s="3"/>
      <c r="V117" s="4"/>
      <c r="W117" s="114">
        <v>47072</v>
      </c>
      <c r="X117" s="114" t="s">
        <v>71</v>
      </c>
      <c r="Y117" s="105"/>
      <c r="Z117" s="1"/>
      <c r="AA117" s="3"/>
      <c r="AB117" s="3"/>
      <c r="AC117" s="3"/>
      <c r="AD117" s="3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2" x14ac:dyDescent="0.15">
      <c r="A118" s="44">
        <f t="shared" si="43"/>
        <v>44042</v>
      </c>
      <c r="B118" s="97">
        <f t="shared" ca="1" si="52"/>
        <v>1016.082438</v>
      </c>
      <c r="C118" s="14">
        <f t="shared" si="44"/>
        <v>1000</v>
      </c>
      <c r="D118" s="13">
        <f ca="1">IF(A118&lt;$B$1,VLOOKUP(A118,[1]DI!$A$4:$B$15000,2,FALSE),0)</f>
        <v>2.1500000000000005E-2</v>
      </c>
      <c r="E118" s="14">
        <f t="shared" ca="1" si="53"/>
        <v>1.0000844200000001</v>
      </c>
      <c r="F118" s="14">
        <f ca="1">(TRUNC(PRODUCT($E$12:$E117),16))</f>
        <v>1.00784460375075</v>
      </c>
      <c r="G118" s="14">
        <f t="shared" si="54"/>
        <v>1</v>
      </c>
      <c r="H118" s="14">
        <f t="shared" ca="1" si="55"/>
        <v>1.0078446000000001</v>
      </c>
      <c r="I118" s="13">
        <f t="shared" si="45"/>
        <v>2.8500000000000001E-2</v>
      </c>
      <c r="J118" s="35">
        <f t="shared" si="46"/>
        <v>43936</v>
      </c>
      <c r="K118" s="2">
        <f t="shared" si="47"/>
        <v>73</v>
      </c>
      <c r="L118" s="18">
        <f t="shared" si="48"/>
        <v>73</v>
      </c>
      <c r="M118" s="12">
        <f t="shared" si="38"/>
        <v>1.0081737180000001</v>
      </c>
      <c r="N118" s="12">
        <f t="shared" ca="1" si="39"/>
        <v>1.016082438</v>
      </c>
      <c r="O118" s="18">
        <f t="shared" si="49"/>
        <v>0</v>
      </c>
      <c r="P118" s="14">
        <f t="shared" ca="1" si="40"/>
        <v>16.082438</v>
      </c>
      <c r="Q118" s="21">
        <f t="shared" si="41"/>
        <v>0</v>
      </c>
      <c r="R118" s="14">
        <f t="shared" si="42"/>
        <v>0</v>
      </c>
      <c r="S118" s="4" t="str">
        <f t="shared" si="50"/>
        <v>J=</v>
      </c>
      <c r="T118" s="35">
        <f t="shared" si="51"/>
        <v>44112</v>
      </c>
      <c r="U118" s="3"/>
      <c r="V118" s="4"/>
      <c r="W118" s="114">
        <v>47112</v>
      </c>
      <c r="X118" s="114" t="s">
        <v>65</v>
      </c>
      <c r="Y118" s="105"/>
      <c r="Z118" s="1"/>
      <c r="AA118" s="3"/>
      <c r="AB118" s="3"/>
      <c r="AC118" s="3"/>
      <c r="AD118" s="3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2" x14ac:dyDescent="0.15">
      <c r="A119" s="44">
        <f t="shared" si="43"/>
        <v>44043</v>
      </c>
      <c r="B119" s="97">
        <f t="shared" ca="1" si="52"/>
        <v>1016.281546</v>
      </c>
      <c r="C119" s="14">
        <f t="shared" si="44"/>
        <v>1000</v>
      </c>
      <c r="D119" s="13">
        <f ca="1">IF(A119&lt;$B$1,VLOOKUP(A119,[1]DI!$A$4:$B$15000,2,FALSE),0)</f>
        <v>2.1500000000000005E-2</v>
      </c>
      <c r="E119" s="14">
        <f t="shared" ca="1" si="53"/>
        <v>1.0000844200000001</v>
      </c>
      <c r="F119" s="14">
        <f ca="1">(TRUNC(PRODUCT($E$12:$E118),16))</f>
        <v>1.0079296859922</v>
      </c>
      <c r="G119" s="14">
        <f t="shared" si="54"/>
        <v>1</v>
      </c>
      <c r="H119" s="14">
        <f t="shared" ca="1" si="55"/>
        <v>1.0079296900000001</v>
      </c>
      <c r="I119" s="13">
        <f t="shared" si="45"/>
        <v>2.8500000000000001E-2</v>
      </c>
      <c r="J119" s="35">
        <f t="shared" si="46"/>
        <v>43936</v>
      </c>
      <c r="K119" s="2">
        <f t="shared" si="47"/>
        <v>74</v>
      </c>
      <c r="L119" s="18">
        <f t="shared" si="48"/>
        <v>74</v>
      </c>
      <c r="M119" s="12">
        <f t="shared" si="38"/>
        <v>1.0082861489999999</v>
      </c>
      <c r="N119" s="12">
        <f t="shared" ca="1" si="39"/>
        <v>1.0162815460000001</v>
      </c>
      <c r="O119" s="18">
        <f t="shared" si="49"/>
        <v>0</v>
      </c>
      <c r="P119" s="14">
        <f t="shared" ca="1" si="40"/>
        <v>16.281545999999999</v>
      </c>
      <c r="Q119" s="21">
        <f t="shared" si="41"/>
        <v>0</v>
      </c>
      <c r="R119" s="14">
        <f t="shared" si="42"/>
        <v>0</v>
      </c>
      <c r="S119" s="4" t="str">
        <f t="shared" si="50"/>
        <v>J=</v>
      </c>
      <c r="T119" s="35">
        <f t="shared" si="51"/>
        <v>44112</v>
      </c>
      <c r="U119" s="3"/>
      <c r="V119" s="4"/>
      <c r="W119" s="114">
        <v>47119</v>
      </c>
      <c r="X119" s="114" t="s">
        <v>66</v>
      </c>
      <c r="Y119" s="105"/>
      <c r="Z119" s="1"/>
      <c r="AA119" s="3"/>
      <c r="AB119" s="3"/>
      <c r="AC119" s="3"/>
      <c r="AD119" s="3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2" x14ac:dyDescent="0.15">
      <c r="A120" s="44">
        <f t="shared" si="43"/>
        <v>44044</v>
      </c>
      <c r="B120" s="97">
        <f t="shared" ca="1" si="52"/>
        <v>1016.480686</v>
      </c>
      <c r="C120" s="14">
        <f t="shared" si="44"/>
        <v>1000</v>
      </c>
      <c r="D120" s="13">
        <f ca="1">IF(A120&lt;$B$1,VLOOKUP(A120,[1]DI!$A$4:$B$15000,2,FALSE),0)</f>
        <v>0</v>
      </c>
      <c r="E120" s="14">
        <f t="shared" ca="1" si="53"/>
        <v>1</v>
      </c>
      <c r="F120" s="14">
        <f ca="1">(TRUNC(PRODUCT($E$12:$E119),16))</f>
        <v>1.00801477541629</v>
      </c>
      <c r="G120" s="14">
        <f t="shared" si="54"/>
        <v>1</v>
      </c>
      <c r="H120" s="14">
        <f t="shared" ca="1" si="55"/>
        <v>1.0080147800000001</v>
      </c>
      <c r="I120" s="13">
        <f t="shared" si="45"/>
        <v>2.8500000000000001E-2</v>
      </c>
      <c r="J120" s="35">
        <f t="shared" si="46"/>
        <v>43936</v>
      </c>
      <c r="K120" s="2">
        <f t="shared" si="47"/>
        <v>74</v>
      </c>
      <c r="L120" s="18">
        <f t="shared" si="48"/>
        <v>75</v>
      </c>
      <c r="M120" s="12">
        <f t="shared" si="38"/>
        <v>1.0083985929999999</v>
      </c>
      <c r="N120" s="12">
        <f t="shared" ca="1" si="39"/>
        <v>1.016480686</v>
      </c>
      <c r="O120" s="18">
        <f t="shared" si="49"/>
        <v>0</v>
      </c>
      <c r="P120" s="14">
        <f t="shared" ca="1" si="40"/>
        <v>16.480685999999999</v>
      </c>
      <c r="Q120" s="21">
        <f t="shared" si="41"/>
        <v>0</v>
      </c>
      <c r="R120" s="14">
        <f t="shared" si="42"/>
        <v>0</v>
      </c>
      <c r="S120" s="4" t="str">
        <f t="shared" si="50"/>
        <v>J=</v>
      </c>
      <c r="T120" s="35">
        <f t="shared" si="51"/>
        <v>44112</v>
      </c>
      <c r="U120" s="3"/>
      <c r="V120" s="4"/>
      <c r="W120" s="114">
        <v>47161</v>
      </c>
      <c r="X120" s="114" t="s">
        <v>57</v>
      </c>
      <c r="Y120" s="105"/>
      <c r="Z120" s="1"/>
      <c r="AA120" s="3"/>
      <c r="AB120" s="3"/>
      <c r="AC120" s="3"/>
      <c r="AD120" s="3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2" x14ac:dyDescent="0.15">
      <c r="A121" s="44">
        <f t="shared" si="43"/>
        <v>44045</v>
      </c>
      <c r="B121" s="97">
        <f t="shared" ca="1" si="52"/>
        <v>1016.480686</v>
      </c>
      <c r="C121" s="14">
        <f t="shared" si="44"/>
        <v>1000</v>
      </c>
      <c r="D121" s="13">
        <f ca="1">IF(A121&lt;$B$1,VLOOKUP(A121,[1]DI!$A$4:$B$15000,2,FALSE),0)</f>
        <v>0</v>
      </c>
      <c r="E121" s="14">
        <f t="shared" ca="1" si="53"/>
        <v>1</v>
      </c>
      <c r="F121" s="14">
        <f ca="1">(TRUNC(PRODUCT($E$12:$E120),16))</f>
        <v>1.00801477541629</v>
      </c>
      <c r="G121" s="14">
        <f t="shared" si="54"/>
        <v>1</v>
      </c>
      <c r="H121" s="14">
        <f t="shared" ca="1" si="55"/>
        <v>1.0080147800000001</v>
      </c>
      <c r="I121" s="13">
        <f t="shared" si="45"/>
        <v>2.8500000000000001E-2</v>
      </c>
      <c r="J121" s="35">
        <f t="shared" si="46"/>
        <v>43936</v>
      </c>
      <c r="K121" s="2">
        <f t="shared" si="47"/>
        <v>74</v>
      </c>
      <c r="L121" s="18">
        <f t="shared" si="48"/>
        <v>75</v>
      </c>
      <c r="M121" s="12">
        <f t="shared" si="38"/>
        <v>1.0083985929999999</v>
      </c>
      <c r="N121" s="12">
        <f t="shared" ca="1" si="39"/>
        <v>1.016480686</v>
      </c>
      <c r="O121" s="18">
        <f t="shared" si="49"/>
        <v>0</v>
      </c>
      <c r="P121" s="14">
        <f t="shared" ca="1" si="40"/>
        <v>16.480685999999999</v>
      </c>
      <c r="Q121" s="21">
        <f t="shared" si="41"/>
        <v>0</v>
      </c>
      <c r="R121" s="14">
        <f t="shared" si="42"/>
        <v>0</v>
      </c>
      <c r="S121" s="4" t="str">
        <f t="shared" si="50"/>
        <v>J=</v>
      </c>
      <c r="T121" s="35">
        <f t="shared" si="51"/>
        <v>44112</v>
      </c>
      <c r="U121" s="3"/>
      <c r="V121" s="4"/>
      <c r="W121" s="114">
        <v>47162</v>
      </c>
      <c r="X121" s="114" t="s">
        <v>57</v>
      </c>
      <c r="Y121" s="105"/>
      <c r="Z121" s="1"/>
      <c r="AA121" s="3"/>
      <c r="AB121" s="3"/>
      <c r="AC121" s="3"/>
      <c r="AD121" s="3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2" x14ac:dyDescent="0.15">
      <c r="A122" s="44">
        <f t="shared" si="43"/>
        <v>44046</v>
      </c>
      <c r="B122" s="97">
        <f t="shared" ca="1" si="52"/>
        <v>1016.480686</v>
      </c>
      <c r="C122" s="14">
        <f t="shared" si="44"/>
        <v>1000</v>
      </c>
      <c r="D122" s="13">
        <f ca="1">IF(A122&lt;$B$1,VLOOKUP(A122,[1]DI!$A$4:$B$15000,2,FALSE),0)</f>
        <v>2.1500000000000005E-2</v>
      </c>
      <c r="E122" s="14">
        <f t="shared" ca="1" si="53"/>
        <v>1.0000844200000001</v>
      </c>
      <c r="F122" s="14">
        <f ca="1">(TRUNC(PRODUCT($E$12:$E121),16))</f>
        <v>1.00801477541629</v>
      </c>
      <c r="G122" s="14">
        <f t="shared" si="54"/>
        <v>1</v>
      </c>
      <c r="H122" s="14">
        <f t="shared" ca="1" si="55"/>
        <v>1.0080147800000001</v>
      </c>
      <c r="I122" s="13">
        <f t="shared" si="45"/>
        <v>2.8500000000000001E-2</v>
      </c>
      <c r="J122" s="35">
        <f t="shared" si="46"/>
        <v>43936</v>
      </c>
      <c r="K122" s="2">
        <f t="shared" si="47"/>
        <v>75</v>
      </c>
      <c r="L122" s="18">
        <f t="shared" si="48"/>
        <v>75</v>
      </c>
      <c r="M122" s="12">
        <f t="shared" si="38"/>
        <v>1.0083985929999999</v>
      </c>
      <c r="N122" s="12">
        <f t="shared" ca="1" si="39"/>
        <v>1.016480686</v>
      </c>
      <c r="O122" s="18">
        <f t="shared" si="49"/>
        <v>0</v>
      </c>
      <c r="P122" s="14">
        <f t="shared" ca="1" si="40"/>
        <v>16.480685999999999</v>
      </c>
      <c r="Q122" s="21">
        <f t="shared" si="41"/>
        <v>0</v>
      </c>
      <c r="R122" s="14">
        <f t="shared" si="42"/>
        <v>0</v>
      </c>
      <c r="S122" s="4" t="str">
        <f t="shared" si="50"/>
        <v>J=</v>
      </c>
      <c r="T122" s="35">
        <f t="shared" si="51"/>
        <v>44112</v>
      </c>
      <c r="U122" s="3"/>
      <c r="V122" s="4"/>
      <c r="W122" s="114">
        <v>47207</v>
      </c>
      <c r="X122" s="114" t="s">
        <v>67</v>
      </c>
      <c r="Y122" s="105"/>
      <c r="Z122" s="1"/>
      <c r="AA122" s="3"/>
      <c r="AB122" s="3"/>
      <c r="AC122" s="3"/>
      <c r="AD122" s="3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2" x14ac:dyDescent="0.15">
      <c r="A123" s="44">
        <f t="shared" si="43"/>
        <v>44047</v>
      </c>
      <c r="B123" s="97">
        <f t="shared" ca="1" si="52"/>
        <v>1016.679857</v>
      </c>
      <c r="C123" s="14">
        <f t="shared" si="44"/>
        <v>1000</v>
      </c>
      <c r="D123" s="13">
        <f ca="1">IF(A123&lt;$B$1,VLOOKUP(A123,[1]DI!$A$4:$B$15000,2,FALSE),0)</f>
        <v>2.1500000000000005E-2</v>
      </c>
      <c r="E123" s="14">
        <f t="shared" ca="1" si="53"/>
        <v>1.0000844200000001</v>
      </c>
      <c r="F123" s="14">
        <f ca="1">(TRUNC(PRODUCT($E$12:$E122),16))</f>
        <v>1.0080998720236301</v>
      </c>
      <c r="G123" s="14">
        <f t="shared" si="54"/>
        <v>1</v>
      </c>
      <c r="H123" s="14">
        <f t="shared" ca="1" si="55"/>
        <v>1.0080998699999999</v>
      </c>
      <c r="I123" s="13">
        <f t="shared" si="45"/>
        <v>2.8500000000000001E-2</v>
      </c>
      <c r="J123" s="35">
        <f t="shared" si="46"/>
        <v>43936</v>
      </c>
      <c r="K123" s="2">
        <f t="shared" si="47"/>
        <v>76</v>
      </c>
      <c r="L123" s="18">
        <f t="shared" si="48"/>
        <v>76</v>
      </c>
      <c r="M123" s="12">
        <f t="shared" si="38"/>
        <v>1.008511049</v>
      </c>
      <c r="N123" s="12">
        <f t="shared" ca="1" si="39"/>
        <v>1.016679857</v>
      </c>
      <c r="O123" s="18">
        <f t="shared" si="49"/>
        <v>0</v>
      </c>
      <c r="P123" s="14">
        <f t="shared" ca="1" si="40"/>
        <v>16.679856999999998</v>
      </c>
      <c r="Q123" s="21">
        <f t="shared" si="41"/>
        <v>0</v>
      </c>
      <c r="R123" s="14">
        <f t="shared" si="42"/>
        <v>0</v>
      </c>
      <c r="S123" s="4" t="str">
        <f t="shared" si="50"/>
        <v>J=</v>
      </c>
      <c r="T123" s="35">
        <f t="shared" si="51"/>
        <v>44112</v>
      </c>
      <c r="U123" s="3"/>
      <c r="V123" s="4"/>
      <c r="W123" s="114">
        <v>47239</v>
      </c>
      <c r="X123" s="114" t="s">
        <v>69</v>
      </c>
      <c r="Y123" s="105"/>
      <c r="Z123" s="1"/>
      <c r="AA123" s="3"/>
      <c r="AB123" s="3"/>
      <c r="AC123" s="3"/>
      <c r="AD123" s="3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2" x14ac:dyDescent="0.15">
      <c r="A124" s="44">
        <f t="shared" si="43"/>
        <v>44048</v>
      </c>
      <c r="B124" s="97">
        <f t="shared" ca="1" si="52"/>
        <v>1016.87908099</v>
      </c>
      <c r="C124" s="14">
        <f t="shared" si="44"/>
        <v>1000</v>
      </c>
      <c r="D124" s="13">
        <f ca="1">IF(A124&lt;$B$1,VLOOKUP(A124,[1]DI!$A$4:$B$15000,2,FALSE),0)</f>
        <v>2.1500000000000005E-2</v>
      </c>
      <c r="E124" s="14">
        <f t="shared" ca="1" si="53"/>
        <v>1.0000844200000001</v>
      </c>
      <c r="F124" s="14">
        <f ca="1">(TRUNC(PRODUCT($E$12:$E123),16))</f>
        <v>1.00818497581483</v>
      </c>
      <c r="G124" s="14">
        <f t="shared" si="54"/>
        <v>1</v>
      </c>
      <c r="H124" s="14">
        <f t="shared" ca="1" si="55"/>
        <v>1.00818498</v>
      </c>
      <c r="I124" s="13">
        <f t="shared" si="45"/>
        <v>2.8500000000000001E-2</v>
      </c>
      <c r="J124" s="35">
        <f t="shared" si="46"/>
        <v>43936</v>
      </c>
      <c r="K124" s="2">
        <f t="shared" si="47"/>
        <v>77</v>
      </c>
      <c r="L124" s="18">
        <f t="shared" si="48"/>
        <v>77</v>
      </c>
      <c r="M124" s="12">
        <f t="shared" si="38"/>
        <v>1.0086235180000001</v>
      </c>
      <c r="N124" s="12">
        <f t="shared" ca="1" si="39"/>
        <v>1.0168790809999999</v>
      </c>
      <c r="O124" s="18">
        <f t="shared" si="49"/>
        <v>0</v>
      </c>
      <c r="P124" s="14">
        <f t="shared" ca="1" si="40"/>
        <v>16.879080989999999</v>
      </c>
      <c r="Q124" s="21">
        <f t="shared" si="41"/>
        <v>0</v>
      </c>
      <c r="R124" s="14">
        <f t="shared" si="42"/>
        <v>0</v>
      </c>
      <c r="S124" s="4" t="str">
        <f t="shared" si="50"/>
        <v>J=</v>
      </c>
      <c r="T124" s="35">
        <f t="shared" si="51"/>
        <v>44112</v>
      </c>
      <c r="U124" s="3"/>
      <c r="V124" s="4"/>
      <c r="W124" s="114">
        <v>47269</v>
      </c>
      <c r="X124" s="114" t="s">
        <v>68</v>
      </c>
      <c r="Y124" s="105"/>
      <c r="Z124" s="1"/>
      <c r="AA124" s="3"/>
      <c r="AB124" s="3"/>
      <c r="AC124" s="3"/>
      <c r="AD124" s="3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2" x14ac:dyDescent="0.15">
      <c r="A125" s="44">
        <f t="shared" si="43"/>
        <v>44049</v>
      </c>
      <c r="B125" s="97">
        <f t="shared" ca="1" si="52"/>
        <v>1017.07833799</v>
      </c>
      <c r="C125" s="14">
        <f t="shared" si="44"/>
        <v>1000</v>
      </c>
      <c r="D125" s="13">
        <f ca="1">IF(A125&lt;$B$1,VLOOKUP(A125,[1]DI!$A$4:$B$15000,2,FALSE),0)</f>
        <v>1.9000000000000006E-2</v>
      </c>
      <c r="E125" s="14">
        <f t="shared" ca="1" si="53"/>
        <v>1.0000746899999999</v>
      </c>
      <c r="F125" s="14">
        <f ca="1">(TRUNC(PRODUCT($E$12:$E124),16))</f>
        <v>1.0082700867904899</v>
      </c>
      <c r="G125" s="14">
        <f t="shared" si="54"/>
        <v>1</v>
      </c>
      <c r="H125" s="14">
        <f t="shared" ca="1" si="55"/>
        <v>1.0082700899999999</v>
      </c>
      <c r="I125" s="13">
        <f t="shared" si="45"/>
        <v>2.8500000000000001E-2</v>
      </c>
      <c r="J125" s="35">
        <f t="shared" si="46"/>
        <v>43936</v>
      </c>
      <c r="K125" s="2">
        <f t="shared" si="47"/>
        <v>78</v>
      </c>
      <c r="L125" s="18">
        <f t="shared" si="48"/>
        <v>78</v>
      </c>
      <c r="M125" s="12">
        <f t="shared" si="38"/>
        <v>1.0087360000000001</v>
      </c>
      <c r="N125" s="12">
        <f t="shared" ca="1" si="39"/>
        <v>1.0170783379999999</v>
      </c>
      <c r="O125" s="18">
        <f t="shared" si="49"/>
        <v>0</v>
      </c>
      <c r="P125" s="14">
        <f t="shared" ca="1" si="40"/>
        <v>17.078337990000001</v>
      </c>
      <c r="Q125" s="21">
        <f t="shared" si="41"/>
        <v>0</v>
      </c>
      <c r="R125" s="14">
        <f t="shared" si="42"/>
        <v>0</v>
      </c>
      <c r="S125" s="4" t="str">
        <f t="shared" si="50"/>
        <v>J=</v>
      </c>
      <c r="T125" s="35">
        <f t="shared" si="51"/>
        <v>44112</v>
      </c>
      <c r="U125" s="3"/>
      <c r="V125" s="4"/>
      <c r="W125" s="114">
        <v>47368</v>
      </c>
      <c r="X125" s="114" t="s">
        <v>70</v>
      </c>
      <c r="Y125" s="105"/>
      <c r="Z125" s="1"/>
      <c r="AA125" s="3"/>
      <c r="AB125" s="3"/>
      <c r="AC125" s="3"/>
      <c r="AD125" s="3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2" x14ac:dyDescent="0.15">
      <c r="A126" s="44">
        <f t="shared" si="43"/>
        <v>44050</v>
      </c>
      <c r="B126" s="97">
        <f t="shared" ca="1" si="52"/>
        <v>1017.267728</v>
      </c>
      <c r="C126" s="14">
        <f t="shared" si="44"/>
        <v>1000</v>
      </c>
      <c r="D126" s="13">
        <f ca="1">IF(A126&lt;$B$1,VLOOKUP(A126,[1]DI!$A$4:$B$15000,2,FALSE),0)</f>
        <v>1.9000000000000006E-2</v>
      </c>
      <c r="E126" s="14">
        <f t="shared" ca="1" si="53"/>
        <v>1.0000746899999999</v>
      </c>
      <c r="F126" s="14">
        <f ca="1">(TRUNC(PRODUCT($E$12:$E125),16))</f>
        <v>1.0083453944832701</v>
      </c>
      <c r="G126" s="14">
        <f t="shared" si="54"/>
        <v>1</v>
      </c>
      <c r="H126" s="14">
        <f t="shared" ca="1" si="55"/>
        <v>1.0083453899999999</v>
      </c>
      <c r="I126" s="13">
        <f t="shared" si="45"/>
        <v>2.8500000000000001E-2</v>
      </c>
      <c r="J126" s="35">
        <f t="shared" si="46"/>
        <v>43936</v>
      </c>
      <c r="K126" s="2">
        <f t="shared" si="47"/>
        <v>79</v>
      </c>
      <c r="L126" s="18">
        <f t="shared" si="48"/>
        <v>79</v>
      </c>
      <c r="M126" s="12">
        <f t="shared" si="38"/>
        <v>1.008848494</v>
      </c>
      <c r="N126" s="12">
        <f t="shared" ca="1" si="39"/>
        <v>1.017267728</v>
      </c>
      <c r="O126" s="18">
        <f t="shared" si="49"/>
        <v>0</v>
      </c>
      <c r="P126" s="14">
        <f t="shared" ca="1" si="40"/>
        <v>17.267728000000002</v>
      </c>
      <c r="Q126" s="21">
        <f t="shared" si="41"/>
        <v>0</v>
      </c>
      <c r="R126" s="14">
        <f t="shared" si="42"/>
        <v>0</v>
      </c>
      <c r="S126" s="4" t="str">
        <f t="shared" si="50"/>
        <v>J=</v>
      </c>
      <c r="T126" s="35">
        <f t="shared" si="51"/>
        <v>44112</v>
      </c>
      <c r="U126" s="3"/>
      <c r="V126" s="4"/>
      <c r="W126" s="114">
        <v>47403</v>
      </c>
      <c r="X126" s="102" t="s">
        <v>59</v>
      </c>
      <c r="Y126" s="105"/>
      <c r="Z126" s="1"/>
      <c r="AA126" s="3"/>
      <c r="AB126" s="3"/>
      <c r="AC126" s="3"/>
      <c r="AD126" s="3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2" x14ac:dyDescent="0.15">
      <c r="A127" s="44">
        <f t="shared" si="43"/>
        <v>44051</v>
      </c>
      <c r="B127" s="97">
        <f t="shared" ca="1" si="52"/>
        <v>1017.457168</v>
      </c>
      <c r="C127" s="14">
        <f t="shared" si="44"/>
        <v>1000</v>
      </c>
      <c r="D127" s="13">
        <f ca="1">IF(A127&lt;$B$1,VLOOKUP(A127,[1]DI!$A$4:$B$15000,2,FALSE),0)</f>
        <v>0</v>
      </c>
      <c r="E127" s="14">
        <f t="shared" ca="1" si="53"/>
        <v>1</v>
      </c>
      <c r="F127" s="14">
        <f ca="1">(TRUNC(PRODUCT($E$12:$E126),16))</f>
        <v>1.0084207078007801</v>
      </c>
      <c r="G127" s="14">
        <f t="shared" si="54"/>
        <v>1</v>
      </c>
      <c r="H127" s="14">
        <f t="shared" ca="1" si="55"/>
        <v>1.00842071</v>
      </c>
      <c r="I127" s="13">
        <f t="shared" si="45"/>
        <v>2.8500000000000001E-2</v>
      </c>
      <c r="J127" s="35">
        <f t="shared" si="46"/>
        <v>43936</v>
      </c>
      <c r="K127" s="2">
        <f t="shared" si="47"/>
        <v>79</v>
      </c>
      <c r="L127" s="18">
        <f t="shared" si="48"/>
        <v>80</v>
      </c>
      <c r="M127" s="12">
        <f t="shared" si="38"/>
        <v>1.008961</v>
      </c>
      <c r="N127" s="12">
        <f t="shared" ca="1" si="39"/>
        <v>1.017457168</v>
      </c>
      <c r="O127" s="18">
        <f t="shared" si="49"/>
        <v>0</v>
      </c>
      <c r="P127" s="14">
        <f t="shared" ca="1" si="40"/>
        <v>17.457167999999999</v>
      </c>
      <c r="Q127" s="21">
        <f t="shared" si="41"/>
        <v>0</v>
      </c>
      <c r="R127" s="14">
        <f t="shared" si="42"/>
        <v>0</v>
      </c>
      <c r="S127" s="4" t="str">
        <f t="shared" si="50"/>
        <v>J=</v>
      </c>
      <c r="T127" s="35">
        <f t="shared" si="51"/>
        <v>44112</v>
      </c>
      <c r="U127" s="3"/>
      <c r="V127" s="4"/>
      <c r="W127" s="114">
        <v>47424</v>
      </c>
      <c r="X127" s="114" t="s">
        <v>63</v>
      </c>
      <c r="Y127" s="105"/>
      <c r="Z127" s="1"/>
      <c r="AA127" s="3"/>
      <c r="AB127" s="3"/>
      <c r="AC127" s="3"/>
      <c r="AD127" s="3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2" x14ac:dyDescent="0.15">
      <c r="A128" s="44">
        <f t="shared" si="43"/>
        <v>44052</v>
      </c>
      <c r="B128" s="97">
        <f t="shared" ca="1" si="52"/>
        <v>1017.457168</v>
      </c>
      <c r="C128" s="14">
        <f t="shared" si="44"/>
        <v>1000</v>
      </c>
      <c r="D128" s="13">
        <f ca="1">IF(A128&lt;$B$1,VLOOKUP(A128,[1]DI!$A$4:$B$15000,2,FALSE),0)</f>
        <v>0</v>
      </c>
      <c r="E128" s="14">
        <f t="shared" ca="1" si="53"/>
        <v>1</v>
      </c>
      <c r="F128" s="14">
        <f ca="1">(TRUNC(PRODUCT($E$12:$E127),16))</f>
        <v>1.0084207078007801</v>
      </c>
      <c r="G128" s="14">
        <f t="shared" si="54"/>
        <v>1</v>
      </c>
      <c r="H128" s="14">
        <f t="shared" ca="1" si="55"/>
        <v>1.00842071</v>
      </c>
      <c r="I128" s="13">
        <f t="shared" si="45"/>
        <v>2.8500000000000001E-2</v>
      </c>
      <c r="J128" s="35">
        <f t="shared" si="46"/>
        <v>43936</v>
      </c>
      <c r="K128" s="2">
        <f t="shared" si="47"/>
        <v>79</v>
      </c>
      <c r="L128" s="18">
        <f t="shared" si="48"/>
        <v>80</v>
      </c>
      <c r="M128" s="12">
        <f t="shared" si="38"/>
        <v>1.008961</v>
      </c>
      <c r="N128" s="12">
        <f t="shared" ca="1" si="39"/>
        <v>1.017457168</v>
      </c>
      <c r="O128" s="18">
        <f t="shared" si="49"/>
        <v>0</v>
      </c>
      <c r="P128" s="14">
        <f t="shared" ca="1" si="40"/>
        <v>17.457167999999999</v>
      </c>
      <c r="Q128" s="21">
        <f t="shared" si="41"/>
        <v>0</v>
      </c>
      <c r="R128" s="14">
        <f t="shared" si="42"/>
        <v>0</v>
      </c>
      <c r="S128" s="4" t="str">
        <f t="shared" si="50"/>
        <v>J=</v>
      </c>
      <c r="T128" s="35">
        <f t="shared" si="51"/>
        <v>44112</v>
      </c>
      <c r="U128" s="3"/>
      <c r="V128" s="4"/>
      <c r="W128" s="114">
        <v>47437</v>
      </c>
      <c r="X128" s="114" t="s">
        <v>64</v>
      </c>
      <c r="Y128" s="105"/>
      <c r="Z128" s="1"/>
      <c r="AA128" s="3"/>
      <c r="AB128" s="3"/>
      <c r="AC128" s="3"/>
      <c r="AD128" s="3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2" x14ac:dyDescent="0.15">
      <c r="A129" s="44">
        <f t="shared" si="43"/>
        <v>44053</v>
      </c>
      <c r="B129" s="97">
        <f t="shared" ca="1" si="52"/>
        <v>1017.457168</v>
      </c>
      <c r="C129" s="14">
        <f t="shared" si="44"/>
        <v>1000</v>
      </c>
      <c r="D129" s="13">
        <f ca="1">IF(A129&lt;$B$1,VLOOKUP(A129,[1]DI!$A$4:$B$15000,2,FALSE),0)</f>
        <v>1.9000000000000006E-2</v>
      </c>
      <c r="E129" s="14">
        <f t="shared" ca="1" si="53"/>
        <v>1.0000746899999999</v>
      </c>
      <c r="F129" s="14">
        <f ca="1">(TRUNC(PRODUCT($E$12:$E128),16))</f>
        <v>1.0084207078007801</v>
      </c>
      <c r="G129" s="14">
        <f t="shared" si="54"/>
        <v>1</v>
      </c>
      <c r="H129" s="14">
        <f t="shared" ca="1" si="55"/>
        <v>1.00842071</v>
      </c>
      <c r="I129" s="13">
        <f t="shared" si="45"/>
        <v>2.8500000000000001E-2</v>
      </c>
      <c r="J129" s="35">
        <f t="shared" si="46"/>
        <v>43936</v>
      </c>
      <c r="K129" s="2">
        <f t="shared" si="47"/>
        <v>80</v>
      </c>
      <c r="L129" s="18">
        <f t="shared" si="48"/>
        <v>80</v>
      </c>
      <c r="M129" s="12">
        <f t="shared" si="38"/>
        <v>1.008961</v>
      </c>
      <c r="N129" s="12">
        <f t="shared" ca="1" si="39"/>
        <v>1.017457168</v>
      </c>
      <c r="O129" s="18">
        <f t="shared" si="49"/>
        <v>0</v>
      </c>
      <c r="P129" s="14">
        <f t="shared" ca="1" si="40"/>
        <v>17.457167999999999</v>
      </c>
      <c r="Q129" s="21">
        <f t="shared" si="41"/>
        <v>0</v>
      </c>
      <c r="R129" s="14">
        <f t="shared" si="42"/>
        <v>0</v>
      </c>
      <c r="S129" s="4" t="str">
        <f t="shared" si="50"/>
        <v>J=</v>
      </c>
      <c r="T129" s="35">
        <f t="shared" si="51"/>
        <v>44112</v>
      </c>
      <c r="U129" s="3"/>
      <c r="V129" s="4"/>
      <c r="W129" s="114">
        <v>47477</v>
      </c>
      <c r="X129" s="114" t="s">
        <v>65</v>
      </c>
      <c r="Y129" s="105"/>
      <c r="Z129" s="1"/>
      <c r="AA129" s="3"/>
      <c r="AB129" s="3"/>
      <c r="AC129" s="3"/>
      <c r="AD129" s="3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</row>
    <row r="130" spans="1:162" x14ac:dyDescent="0.15">
      <c r="A130" s="44">
        <f t="shared" si="43"/>
        <v>44054</v>
      </c>
      <c r="B130" s="97">
        <f t="shared" ca="1" si="52"/>
        <v>1017.6466390000001</v>
      </c>
      <c r="C130" s="14">
        <f t="shared" si="44"/>
        <v>1000</v>
      </c>
      <c r="D130" s="13">
        <f ca="1">IF(A130&lt;$B$1,VLOOKUP(A130,[1]DI!$A$4:$B$15000,2,FALSE),0)</f>
        <v>1.9000000000000006E-2</v>
      </c>
      <c r="E130" s="14">
        <f t="shared" ca="1" si="53"/>
        <v>1.0000746899999999</v>
      </c>
      <c r="F130" s="14">
        <f ca="1">(TRUNC(PRODUCT($E$12:$E129),16))</f>
        <v>1.00849602674345</v>
      </c>
      <c r="G130" s="14">
        <f t="shared" si="54"/>
        <v>1</v>
      </c>
      <c r="H130" s="14">
        <f t="shared" ca="1" si="55"/>
        <v>1.0084960300000001</v>
      </c>
      <c r="I130" s="13">
        <f t="shared" si="45"/>
        <v>2.8500000000000001E-2</v>
      </c>
      <c r="J130" s="35">
        <f t="shared" si="46"/>
        <v>43936</v>
      </c>
      <c r="K130" s="2">
        <f t="shared" si="47"/>
        <v>81</v>
      </c>
      <c r="L130" s="18">
        <f t="shared" si="48"/>
        <v>81</v>
      </c>
      <c r="M130" s="12">
        <f t="shared" si="38"/>
        <v>1.0090735200000001</v>
      </c>
      <c r="N130" s="12">
        <f t="shared" ca="1" si="39"/>
        <v>1.0176466390000001</v>
      </c>
      <c r="O130" s="18">
        <f t="shared" si="49"/>
        <v>0</v>
      </c>
      <c r="P130" s="14">
        <f t="shared" ca="1" si="40"/>
        <v>17.646639</v>
      </c>
      <c r="Q130" s="21">
        <f t="shared" si="41"/>
        <v>0</v>
      </c>
      <c r="R130" s="14">
        <f t="shared" si="42"/>
        <v>0</v>
      </c>
      <c r="S130" s="4" t="str">
        <f t="shared" si="50"/>
        <v>J=</v>
      </c>
      <c r="T130" s="35">
        <f t="shared" si="51"/>
        <v>44112</v>
      </c>
      <c r="U130" s="3"/>
      <c r="V130" s="4"/>
      <c r="W130" s="114">
        <v>47484</v>
      </c>
      <c r="X130" s="114" t="s">
        <v>66</v>
      </c>
      <c r="Y130" s="105"/>
      <c r="Z130" s="1"/>
      <c r="AA130" s="3"/>
      <c r="AB130" s="3"/>
      <c r="AC130" s="3"/>
      <c r="AD130" s="3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</row>
    <row r="131" spans="1:162" x14ac:dyDescent="0.15">
      <c r="A131" s="44">
        <f t="shared" si="43"/>
        <v>44055</v>
      </c>
      <c r="B131" s="97">
        <f t="shared" ca="1" si="52"/>
        <v>1017.836138</v>
      </c>
      <c r="C131" s="14">
        <f t="shared" si="44"/>
        <v>1000</v>
      </c>
      <c r="D131" s="13">
        <f ca="1">IF(A131&lt;$B$1,VLOOKUP(A131,[1]DI!$A$4:$B$15000,2,FALSE),0)</f>
        <v>1.9000000000000006E-2</v>
      </c>
      <c r="E131" s="14">
        <f t="shared" ca="1" si="53"/>
        <v>1.0000746899999999</v>
      </c>
      <c r="F131" s="14">
        <f ca="1">(TRUNC(PRODUCT($E$12:$E130),16))</f>
        <v>1.0085713513116901</v>
      </c>
      <c r="G131" s="14">
        <f t="shared" si="54"/>
        <v>1</v>
      </c>
      <c r="H131" s="14">
        <f t="shared" ca="1" si="55"/>
        <v>1.00857135</v>
      </c>
      <c r="I131" s="13">
        <f t="shared" si="45"/>
        <v>2.8500000000000001E-2</v>
      </c>
      <c r="J131" s="35">
        <f t="shared" si="46"/>
        <v>43936</v>
      </c>
      <c r="K131" s="2">
        <f t="shared" si="47"/>
        <v>82</v>
      </c>
      <c r="L131" s="18">
        <f t="shared" si="48"/>
        <v>82</v>
      </c>
      <c r="M131" s="12">
        <f t="shared" si="38"/>
        <v>1.0091860509999999</v>
      </c>
      <c r="N131" s="12">
        <f t="shared" ca="1" si="39"/>
        <v>1.0178361380000001</v>
      </c>
      <c r="O131" s="18">
        <f t="shared" si="49"/>
        <v>0</v>
      </c>
      <c r="P131" s="14">
        <f t="shared" ca="1" si="40"/>
        <v>17.836137999999998</v>
      </c>
      <c r="Q131" s="21">
        <f t="shared" si="41"/>
        <v>0</v>
      </c>
      <c r="R131" s="14">
        <f t="shared" si="42"/>
        <v>0</v>
      </c>
      <c r="S131" s="4" t="str">
        <f t="shared" si="50"/>
        <v>J=</v>
      </c>
      <c r="T131" s="35">
        <f t="shared" si="51"/>
        <v>44112</v>
      </c>
      <c r="U131" s="3"/>
      <c r="V131" s="4"/>
      <c r="W131" s="114">
        <v>47546</v>
      </c>
      <c r="X131" s="114" t="s">
        <v>57</v>
      </c>
      <c r="Y131" s="105"/>
      <c r="Z131" s="1"/>
      <c r="AA131" s="3"/>
      <c r="AB131" s="3"/>
      <c r="AC131" s="3"/>
      <c r="AD131" s="3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</row>
    <row r="132" spans="1:162" x14ac:dyDescent="0.15">
      <c r="A132" s="44">
        <f t="shared" si="43"/>
        <v>44056</v>
      </c>
      <c r="B132" s="97">
        <f t="shared" ca="1" si="52"/>
        <v>1018.025678</v>
      </c>
      <c r="C132" s="14">
        <f t="shared" si="44"/>
        <v>1000</v>
      </c>
      <c r="D132" s="13">
        <f ca="1">IF(A132&lt;$B$1,VLOOKUP(A132,[1]DI!$A$4:$B$15000,2,FALSE),0)</f>
        <v>1.9000000000000006E-2</v>
      </c>
      <c r="E132" s="14">
        <f t="shared" ca="1" si="53"/>
        <v>1.0000746899999999</v>
      </c>
      <c r="F132" s="14">
        <f ca="1">(TRUNC(PRODUCT($E$12:$E131),16))</f>
        <v>1.0086466815059201</v>
      </c>
      <c r="G132" s="14">
        <f t="shared" si="54"/>
        <v>1</v>
      </c>
      <c r="H132" s="14">
        <f t="shared" ca="1" si="55"/>
        <v>1.00864668</v>
      </c>
      <c r="I132" s="13">
        <f t="shared" si="45"/>
        <v>2.8500000000000001E-2</v>
      </c>
      <c r="J132" s="35">
        <f t="shared" si="46"/>
        <v>43936</v>
      </c>
      <c r="K132" s="2">
        <f t="shared" si="47"/>
        <v>83</v>
      </c>
      <c r="L132" s="18">
        <f t="shared" si="48"/>
        <v>83</v>
      </c>
      <c r="M132" s="12">
        <f t="shared" si="38"/>
        <v>1.009298596</v>
      </c>
      <c r="N132" s="12">
        <f t="shared" ca="1" si="39"/>
        <v>1.0180256780000001</v>
      </c>
      <c r="O132" s="18">
        <f t="shared" si="49"/>
        <v>0</v>
      </c>
      <c r="P132" s="14">
        <f t="shared" ca="1" si="40"/>
        <v>18.025677999999999</v>
      </c>
      <c r="Q132" s="21">
        <f t="shared" si="41"/>
        <v>0</v>
      </c>
      <c r="R132" s="14">
        <f t="shared" si="42"/>
        <v>0</v>
      </c>
      <c r="S132" s="4" t="str">
        <f t="shared" si="50"/>
        <v>J=</v>
      </c>
      <c r="T132" s="35">
        <f t="shared" si="51"/>
        <v>44112</v>
      </c>
      <c r="U132" s="3"/>
      <c r="V132" s="4"/>
      <c r="W132" s="114">
        <v>47547</v>
      </c>
      <c r="X132" s="114" t="s">
        <v>57</v>
      </c>
      <c r="Y132" s="105"/>
      <c r="Z132" s="1"/>
      <c r="AA132" s="3"/>
      <c r="AB132" s="3"/>
      <c r="AC132" s="3"/>
      <c r="AD132" s="3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</row>
    <row r="133" spans="1:162" x14ac:dyDescent="0.15">
      <c r="A133" s="44">
        <f t="shared" si="43"/>
        <v>44057</v>
      </c>
      <c r="B133" s="97">
        <f t="shared" ca="1" si="52"/>
        <v>1018.215256</v>
      </c>
      <c r="C133" s="14">
        <f t="shared" si="44"/>
        <v>1000</v>
      </c>
      <c r="D133" s="13">
        <f ca="1">IF(A133&lt;$B$1,VLOOKUP(A133,[1]DI!$A$4:$B$15000,2,FALSE),0)</f>
        <v>1.9000000000000006E-2</v>
      </c>
      <c r="E133" s="14">
        <f t="shared" ca="1" si="53"/>
        <v>1.0000746899999999</v>
      </c>
      <c r="F133" s="14">
        <f ca="1">(TRUNC(PRODUCT($E$12:$E132),16))</f>
        <v>1.0087220173265601</v>
      </c>
      <c r="G133" s="14">
        <f t="shared" si="54"/>
        <v>1</v>
      </c>
      <c r="H133" s="14">
        <f t="shared" ca="1" si="55"/>
        <v>1.00872202</v>
      </c>
      <c r="I133" s="13">
        <f t="shared" si="45"/>
        <v>2.8500000000000001E-2</v>
      </c>
      <c r="J133" s="35">
        <f t="shared" si="46"/>
        <v>43936</v>
      </c>
      <c r="K133" s="2">
        <f t="shared" si="47"/>
        <v>84</v>
      </c>
      <c r="L133" s="18">
        <f t="shared" si="48"/>
        <v>84</v>
      </c>
      <c r="M133" s="12">
        <f t="shared" si="38"/>
        <v>1.009411152</v>
      </c>
      <c r="N133" s="12">
        <f t="shared" ca="1" si="39"/>
        <v>1.018215256</v>
      </c>
      <c r="O133" s="18">
        <f t="shared" si="49"/>
        <v>0</v>
      </c>
      <c r="P133" s="14">
        <f t="shared" ca="1" si="40"/>
        <v>18.215256</v>
      </c>
      <c r="Q133" s="21">
        <f t="shared" si="41"/>
        <v>0</v>
      </c>
      <c r="R133" s="14">
        <f t="shared" si="42"/>
        <v>0</v>
      </c>
      <c r="S133" s="4" t="str">
        <f t="shared" si="50"/>
        <v>J=</v>
      </c>
      <c r="T133" s="35">
        <f t="shared" si="51"/>
        <v>44112</v>
      </c>
      <c r="U133" s="3"/>
      <c r="V133" s="4"/>
      <c r="W133" s="114">
        <v>47592</v>
      </c>
      <c r="X133" s="114" t="s">
        <v>67</v>
      </c>
      <c r="Y133" s="105"/>
      <c r="Z133" s="1"/>
      <c r="AA133" s="3"/>
      <c r="AB133" s="3"/>
      <c r="AC133" s="3"/>
      <c r="AD133" s="3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</row>
    <row r="134" spans="1:162" x14ac:dyDescent="0.15">
      <c r="A134" s="44">
        <f t="shared" si="43"/>
        <v>44058</v>
      </c>
      <c r="B134" s="97">
        <f t="shared" ca="1" si="52"/>
        <v>1018.404866</v>
      </c>
      <c r="C134" s="14">
        <f t="shared" si="44"/>
        <v>1000</v>
      </c>
      <c r="D134" s="13">
        <f ca="1">IF(A134&lt;$B$1,VLOOKUP(A134,[1]DI!$A$4:$B$15000,2,FALSE),0)</f>
        <v>0</v>
      </c>
      <c r="E134" s="14">
        <f t="shared" ca="1" si="53"/>
        <v>1</v>
      </c>
      <c r="F134" s="14">
        <f ca="1">(TRUNC(PRODUCT($E$12:$E133),16))</f>
        <v>1.00879735877403</v>
      </c>
      <c r="G134" s="14">
        <f t="shared" si="54"/>
        <v>1</v>
      </c>
      <c r="H134" s="14">
        <f t="shared" ca="1" si="55"/>
        <v>1.00879736</v>
      </c>
      <c r="I134" s="13">
        <f t="shared" si="45"/>
        <v>2.8500000000000001E-2</v>
      </c>
      <c r="J134" s="35">
        <f t="shared" si="46"/>
        <v>43936</v>
      </c>
      <c r="K134" s="2">
        <f t="shared" si="47"/>
        <v>84</v>
      </c>
      <c r="L134" s="18">
        <f t="shared" si="48"/>
        <v>85</v>
      </c>
      <c r="M134" s="12">
        <f t="shared" si="38"/>
        <v>1.009523722</v>
      </c>
      <c r="N134" s="12">
        <f t="shared" ca="1" si="39"/>
        <v>1.018404866</v>
      </c>
      <c r="O134" s="18">
        <f t="shared" si="49"/>
        <v>0</v>
      </c>
      <c r="P134" s="14">
        <f t="shared" ca="1" si="40"/>
        <v>18.404865999999998</v>
      </c>
      <c r="Q134" s="21">
        <f t="shared" si="41"/>
        <v>0</v>
      </c>
      <c r="R134" s="14">
        <f t="shared" si="42"/>
        <v>0</v>
      </c>
      <c r="S134" s="4" t="str">
        <f t="shared" si="50"/>
        <v>J=</v>
      </c>
      <c r="T134" s="35">
        <f t="shared" si="51"/>
        <v>44112</v>
      </c>
      <c r="U134" s="3"/>
      <c r="V134" s="4"/>
      <c r="W134" s="114">
        <v>47604</v>
      </c>
      <c r="X134" s="114" t="s">
        <v>69</v>
      </c>
      <c r="Y134" s="105"/>
      <c r="Z134" s="1"/>
      <c r="AA134" s="3"/>
      <c r="AB134" s="3"/>
      <c r="AC134" s="3"/>
      <c r="AD134" s="3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</row>
    <row r="135" spans="1:162" x14ac:dyDescent="0.15">
      <c r="A135" s="44">
        <f t="shared" si="43"/>
        <v>44059</v>
      </c>
      <c r="B135" s="97">
        <f t="shared" ca="1" si="52"/>
        <v>1018.404866</v>
      </c>
      <c r="C135" s="14">
        <f t="shared" si="44"/>
        <v>1000</v>
      </c>
      <c r="D135" s="13">
        <f ca="1">IF(A135&lt;$B$1,VLOOKUP(A135,[1]DI!$A$4:$B$15000,2,FALSE),0)</f>
        <v>0</v>
      </c>
      <c r="E135" s="14">
        <f t="shared" ca="1" si="53"/>
        <v>1</v>
      </c>
      <c r="F135" s="14">
        <f ca="1">(TRUNC(PRODUCT($E$12:$E134),16))</f>
        <v>1.00879735877403</v>
      </c>
      <c r="G135" s="14">
        <f t="shared" si="54"/>
        <v>1</v>
      </c>
      <c r="H135" s="14">
        <f t="shared" ca="1" si="55"/>
        <v>1.00879736</v>
      </c>
      <c r="I135" s="13">
        <f t="shared" si="45"/>
        <v>2.8500000000000001E-2</v>
      </c>
      <c r="J135" s="35">
        <f t="shared" si="46"/>
        <v>43936</v>
      </c>
      <c r="K135" s="2">
        <f t="shared" si="47"/>
        <v>84</v>
      </c>
      <c r="L135" s="18">
        <f t="shared" si="48"/>
        <v>85</v>
      </c>
      <c r="M135" s="12">
        <f t="shared" si="38"/>
        <v>1.009523722</v>
      </c>
      <c r="N135" s="12">
        <f t="shared" ca="1" si="39"/>
        <v>1.018404866</v>
      </c>
      <c r="O135" s="18">
        <f t="shared" si="49"/>
        <v>0</v>
      </c>
      <c r="P135" s="14">
        <f t="shared" ca="1" si="40"/>
        <v>18.404865999999998</v>
      </c>
      <c r="Q135" s="21">
        <f t="shared" si="41"/>
        <v>0</v>
      </c>
      <c r="R135" s="14">
        <f t="shared" si="42"/>
        <v>0</v>
      </c>
      <c r="S135" s="4" t="str">
        <f t="shared" si="50"/>
        <v>J=</v>
      </c>
      <c r="T135" s="35">
        <f t="shared" si="51"/>
        <v>44112</v>
      </c>
      <c r="U135" s="3"/>
      <c r="V135" s="4"/>
      <c r="W135" s="114">
        <v>47654</v>
      </c>
      <c r="X135" s="114" t="s">
        <v>68</v>
      </c>
      <c r="Y135" s="105"/>
      <c r="Z135" s="1"/>
      <c r="AA135" s="3"/>
      <c r="AB135" s="3"/>
      <c r="AC135" s="3"/>
      <c r="AD135" s="3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</row>
    <row r="136" spans="1:162" x14ac:dyDescent="0.15">
      <c r="A136" s="44">
        <f t="shared" si="43"/>
        <v>44060</v>
      </c>
      <c r="B136" s="97">
        <f t="shared" ca="1" si="52"/>
        <v>1018.404866</v>
      </c>
      <c r="C136" s="14">
        <f t="shared" si="44"/>
        <v>1000</v>
      </c>
      <c r="D136" s="13">
        <f ca="1">IF(A136&lt;$B$1,VLOOKUP(A136,[1]DI!$A$4:$B$15000,2,FALSE),0)</f>
        <v>1.9000000000000006E-2</v>
      </c>
      <c r="E136" s="14">
        <f t="shared" ca="1" si="53"/>
        <v>1.0000746899999999</v>
      </c>
      <c r="F136" s="14">
        <f ca="1">(TRUNC(PRODUCT($E$12:$E135),16))</f>
        <v>1.00879735877403</v>
      </c>
      <c r="G136" s="14">
        <f t="shared" si="54"/>
        <v>1</v>
      </c>
      <c r="H136" s="14">
        <f t="shared" ca="1" si="55"/>
        <v>1.00879736</v>
      </c>
      <c r="I136" s="13">
        <f t="shared" si="45"/>
        <v>2.8500000000000001E-2</v>
      </c>
      <c r="J136" s="35">
        <f t="shared" si="46"/>
        <v>43936</v>
      </c>
      <c r="K136" s="2">
        <f t="shared" si="47"/>
        <v>85</v>
      </c>
      <c r="L136" s="18">
        <f t="shared" si="48"/>
        <v>85</v>
      </c>
      <c r="M136" s="12">
        <f t="shared" si="38"/>
        <v>1.009523722</v>
      </c>
      <c r="N136" s="12">
        <f t="shared" ca="1" si="39"/>
        <v>1.018404866</v>
      </c>
      <c r="O136" s="18">
        <f t="shared" si="49"/>
        <v>0</v>
      </c>
      <c r="P136" s="14">
        <f t="shared" ca="1" si="40"/>
        <v>18.404865999999998</v>
      </c>
      <c r="Q136" s="21">
        <f t="shared" si="41"/>
        <v>0</v>
      </c>
      <c r="R136" s="14">
        <f t="shared" si="42"/>
        <v>0</v>
      </c>
      <c r="S136" s="4" t="str">
        <f t="shared" si="50"/>
        <v>J=</v>
      </c>
      <c r="T136" s="35">
        <f t="shared" si="51"/>
        <v>44112</v>
      </c>
      <c r="U136" s="3"/>
      <c r="V136" s="4"/>
      <c r="W136" s="114">
        <v>47802</v>
      </c>
      <c r="X136" s="114" t="s">
        <v>71</v>
      </c>
      <c r="Y136" s="105"/>
      <c r="Z136" s="1"/>
      <c r="AA136" s="3"/>
      <c r="AB136" s="3"/>
      <c r="AC136" s="3"/>
      <c r="AD136" s="3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</row>
    <row r="137" spans="1:162" x14ac:dyDescent="0.15">
      <c r="A137" s="44">
        <f t="shared" si="43"/>
        <v>44061</v>
      </c>
      <c r="B137" s="97">
        <f t="shared" ca="1" si="52"/>
        <v>1018.59451399</v>
      </c>
      <c r="C137" s="14">
        <f t="shared" si="44"/>
        <v>1000</v>
      </c>
      <c r="D137" s="13">
        <f ca="1">IF(A137&lt;$B$1,VLOOKUP(A137,[1]DI!$A$4:$B$15000,2,FALSE),0)</f>
        <v>1.9000000000000006E-2</v>
      </c>
      <c r="E137" s="14">
        <f t="shared" ca="1" si="53"/>
        <v>1.0000746899999999</v>
      </c>
      <c r="F137" s="14">
        <f ca="1">(TRUNC(PRODUCT($E$12:$E136),16))</f>
        <v>1.0088727058487601</v>
      </c>
      <c r="G137" s="14">
        <f t="shared" si="54"/>
        <v>1</v>
      </c>
      <c r="H137" s="14">
        <f t="shared" ca="1" si="55"/>
        <v>1.0088727099999999</v>
      </c>
      <c r="I137" s="13">
        <f t="shared" si="45"/>
        <v>2.8500000000000001E-2</v>
      </c>
      <c r="J137" s="35">
        <f t="shared" si="46"/>
        <v>43936</v>
      </c>
      <c r="K137" s="2">
        <f t="shared" si="47"/>
        <v>86</v>
      </c>
      <c r="L137" s="18">
        <f t="shared" si="48"/>
        <v>86</v>
      </c>
      <c r="M137" s="12">
        <f t="shared" si="38"/>
        <v>1.009636304</v>
      </c>
      <c r="N137" s="12">
        <f t="shared" ca="1" si="39"/>
        <v>1.0185945139999999</v>
      </c>
      <c r="O137" s="18">
        <f t="shared" si="49"/>
        <v>0</v>
      </c>
      <c r="P137" s="14">
        <f t="shared" ca="1" si="40"/>
        <v>18.594513989999999</v>
      </c>
      <c r="Q137" s="21">
        <f t="shared" si="41"/>
        <v>0</v>
      </c>
      <c r="R137" s="14">
        <f t="shared" si="42"/>
        <v>0</v>
      </c>
      <c r="S137" s="4" t="str">
        <f t="shared" si="50"/>
        <v>J=</v>
      </c>
      <c r="T137" s="35">
        <f t="shared" si="51"/>
        <v>44112</v>
      </c>
      <c r="U137" s="3"/>
      <c r="V137" s="4"/>
      <c r="W137" s="114">
        <v>47842</v>
      </c>
      <c r="X137" s="114" t="s">
        <v>65</v>
      </c>
      <c r="Y137" s="105"/>
      <c r="Z137" s="1"/>
      <c r="AA137" s="3"/>
      <c r="AB137" s="3"/>
      <c r="AC137" s="3"/>
      <c r="AD137" s="3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</row>
    <row r="138" spans="1:162" x14ac:dyDescent="0.15">
      <c r="A138" s="44">
        <f t="shared" si="43"/>
        <v>44062</v>
      </c>
      <c r="B138" s="97">
        <f t="shared" ca="1" si="52"/>
        <v>1018.784192</v>
      </c>
      <c r="C138" s="14">
        <f t="shared" si="44"/>
        <v>1000</v>
      </c>
      <c r="D138" s="13">
        <f ca="1">IF(A138&lt;$B$1,VLOOKUP(A138,[1]DI!$A$4:$B$15000,2,FALSE),0)</f>
        <v>1.9000000000000006E-2</v>
      </c>
      <c r="E138" s="14">
        <f t="shared" ca="1" si="53"/>
        <v>1.0000746899999999</v>
      </c>
      <c r="F138" s="14">
        <f ca="1">(TRUNC(PRODUCT($E$12:$E137),16))</f>
        <v>1.0089480585511601</v>
      </c>
      <c r="G138" s="14">
        <f t="shared" si="54"/>
        <v>1</v>
      </c>
      <c r="H138" s="14">
        <f t="shared" ca="1" si="55"/>
        <v>1.00894806</v>
      </c>
      <c r="I138" s="13">
        <f t="shared" si="45"/>
        <v>2.8500000000000001E-2</v>
      </c>
      <c r="J138" s="35">
        <f t="shared" si="46"/>
        <v>43936</v>
      </c>
      <c r="K138" s="2">
        <f t="shared" si="47"/>
        <v>87</v>
      </c>
      <c r="L138" s="18">
        <f t="shared" si="48"/>
        <v>87</v>
      </c>
      <c r="M138" s="12">
        <f t="shared" si="38"/>
        <v>1.009748898</v>
      </c>
      <c r="N138" s="12">
        <f t="shared" ca="1" si="39"/>
        <v>1.018784192</v>
      </c>
      <c r="O138" s="18">
        <f t="shared" si="49"/>
        <v>0</v>
      </c>
      <c r="P138" s="14">
        <f t="shared" ca="1" si="40"/>
        <v>18.784192000000001</v>
      </c>
      <c r="Q138" s="21">
        <f t="shared" si="41"/>
        <v>0</v>
      </c>
      <c r="R138" s="14">
        <f t="shared" si="42"/>
        <v>0</v>
      </c>
      <c r="S138" s="4" t="str">
        <f t="shared" si="50"/>
        <v>J=</v>
      </c>
      <c r="T138" s="35">
        <f t="shared" si="51"/>
        <v>44112</v>
      </c>
      <c r="U138" s="3"/>
      <c r="V138" s="4"/>
      <c r="W138" s="114">
        <v>47849</v>
      </c>
      <c r="X138" s="114" t="s">
        <v>66</v>
      </c>
      <c r="Y138" s="105"/>
      <c r="Z138" s="1"/>
      <c r="AA138" s="3"/>
      <c r="AB138" s="3"/>
      <c r="AC138" s="3"/>
      <c r="AD138" s="3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</row>
    <row r="139" spans="1:162" x14ac:dyDescent="0.15">
      <c r="A139" s="44">
        <f t="shared" si="43"/>
        <v>44063</v>
      </c>
      <c r="B139" s="97">
        <f t="shared" ca="1" si="52"/>
        <v>1018.97390999</v>
      </c>
      <c r="C139" s="14">
        <f t="shared" si="44"/>
        <v>1000</v>
      </c>
      <c r="D139" s="13">
        <f ca="1">IF(A139&lt;$B$1,VLOOKUP(A139,[1]DI!$A$4:$B$15000,2,FALSE),0)</f>
        <v>1.9000000000000006E-2</v>
      </c>
      <c r="E139" s="14">
        <f t="shared" ca="1" si="53"/>
        <v>1.0000746899999999</v>
      </c>
      <c r="F139" s="14">
        <f ca="1">(TRUNC(PRODUCT($E$12:$E138),16))</f>
        <v>1.0090234168816501</v>
      </c>
      <c r="G139" s="14">
        <f t="shared" si="54"/>
        <v>1</v>
      </c>
      <c r="H139" s="14">
        <f t="shared" ca="1" si="55"/>
        <v>1.0090234199999999</v>
      </c>
      <c r="I139" s="13">
        <f t="shared" si="45"/>
        <v>2.8500000000000001E-2</v>
      </c>
      <c r="J139" s="35">
        <f t="shared" si="46"/>
        <v>43936</v>
      </c>
      <c r="K139" s="2">
        <f t="shared" si="47"/>
        <v>88</v>
      </c>
      <c r="L139" s="18">
        <f t="shared" si="48"/>
        <v>88</v>
      </c>
      <c r="M139" s="12">
        <f t="shared" si="38"/>
        <v>1.0098615049999999</v>
      </c>
      <c r="N139" s="12">
        <f t="shared" ca="1" si="39"/>
        <v>1.0189739099999999</v>
      </c>
      <c r="O139" s="18">
        <f t="shared" si="49"/>
        <v>0</v>
      </c>
      <c r="P139" s="14">
        <f t="shared" ca="1" si="40"/>
        <v>18.973909989999999</v>
      </c>
      <c r="Q139" s="21">
        <f t="shared" si="41"/>
        <v>0</v>
      </c>
      <c r="R139" s="14">
        <f t="shared" si="42"/>
        <v>0</v>
      </c>
      <c r="S139" s="4" t="str">
        <f t="shared" si="50"/>
        <v>J=</v>
      </c>
      <c r="T139" s="35">
        <f t="shared" si="51"/>
        <v>44112</v>
      </c>
      <c r="U139" s="3"/>
      <c r="V139" s="4"/>
      <c r="W139" s="114">
        <v>47903</v>
      </c>
      <c r="X139" s="114" t="s">
        <v>57</v>
      </c>
      <c r="Y139" s="105"/>
      <c r="Z139" s="1"/>
      <c r="AA139" s="3"/>
      <c r="AB139" s="3"/>
      <c r="AC139" s="3"/>
      <c r="AD139" s="3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</row>
    <row r="140" spans="1:162" x14ac:dyDescent="0.15">
      <c r="A140" s="44">
        <f t="shared" si="43"/>
        <v>44064</v>
      </c>
      <c r="B140" s="97">
        <f t="shared" ca="1" si="52"/>
        <v>1019.1636570000001</v>
      </c>
      <c r="C140" s="14">
        <f t="shared" si="44"/>
        <v>1000</v>
      </c>
      <c r="D140" s="13">
        <f ca="1">IF(A140&lt;$B$1,VLOOKUP(A140,[1]DI!$A$4:$B$15000,2,FALSE),0)</f>
        <v>1.9000000000000006E-2</v>
      </c>
      <c r="E140" s="14">
        <f t="shared" ca="1" si="53"/>
        <v>1.0000746899999999</v>
      </c>
      <c r="F140" s="14">
        <f ca="1">(TRUNC(PRODUCT($E$12:$E139),16))</f>
        <v>1.00909878084066</v>
      </c>
      <c r="G140" s="14">
        <f t="shared" si="54"/>
        <v>1</v>
      </c>
      <c r="H140" s="14">
        <f t="shared" ca="1" si="55"/>
        <v>1.00909878</v>
      </c>
      <c r="I140" s="13">
        <f t="shared" si="45"/>
        <v>2.8500000000000001E-2</v>
      </c>
      <c r="J140" s="35">
        <f t="shared" si="46"/>
        <v>43936</v>
      </c>
      <c r="K140" s="2">
        <f t="shared" si="47"/>
        <v>89</v>
      </c>
      <c r="L140" s="18">
        <f t="shared" si="48"/>
        <v>89</v>
      </c>
      <c r="M140" s="12">
        <f t="shared" ref="M140:M203" si="56">ROUND((I140+1)^(L140/252),9)</f>
        <v>1.0099741250000001</v>
      </c>
      <c r="N140" s="12">
        <f t="shared" ref="N140:N203" ca="1" si="57">ROUND(H140*M140,9)</f>
        <v>1.019163657</v>
      </c>
      <c r="O140" s="18">
        <f t="shared" si="49"/>
        <v>0</v>
      </c>
      <c r="P140" s="14">
        <f t="shared" ref="P140:P203" ca="1" si="58">TRUNC(((N140-1)*C140),8)</f>
        <v>19.163657000000001</v>
      </c>
      <c r="Q140" s="21">
        <f t="shared" ref="Q140:Q203" si="59">IF($O140&gt;0,VLOOKUP($O140,$W$12:$AC$19,7),0)</f>
        <v>0</v>
      </c>
      <c r="R140" s="14">
        <f t="shared" ref="R140:R203" si="60">IF(Q140&gt;0,TRUNC(Q140*C$12,8),0)</f>
        <v>0</v>
      </c>
      <c r="S140" s="4" t="str">
        <f t="shared" si="50"/>
        <v>J=</v>
      </c>
      <c r="T140" s="35">
        <f t="shared" si="51"/>
        <v>44112</v>
      </c>
      <c r="U140" s="3"/>
      <c r="V140" s="4"/>
      <c r="W140" s="114">
        <v>47904</v>
      </c>
      <c r="X140" s="114" t="s">
        <v>57</v>
      </c>
      <c r="Y140" s="105"/>
      <c r="Z140" s="1"/>
      <c r="AA140" s="3"/>
      <c r="AB140" s="3"/>
      <c r="AC140" s="3"/>
      <c r="AD140" s="3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</row>
    <row r="141" spans="1:162" x14ac:dyDescent="0.15">
      <c r="A141" s="44">
        <f t="shared" ref="A141:A204" si="61">(A140+1)</f>
        <v>44065</v>
      </c>
      <c r="B141" s="97">
        <f t="shared" ca="1" si="52"/>
        <v>1019.353444</v>
      </c>
      <c r="C141" s="14">
        <f t="shared" ref="C141:C204" si="62">(C140-R140)</f>
        <v>1000</v>
      </c>
      <c r="D141" s="13">
        <f ca="1">IF(A141&lt;$B$1,VLOOKUP(A141,[1]DI!$A$4:$B$15000,2,FALSE),0)</f>
        <v>0</v>
      </c>
      <c r="E141" s="14">
        <f t="shared" ca="1" si="53"/>
        <v>1</v>
      </c>
      <c r="F141" s="14">
        <f ca="1">(TRUNC(PRODUCT($E$12:$E140),16))</f>
        <v>1.0091741504286</v>
      </c>
      <c r="G141" s="14">
        <f t="shared" si="54"/>
        <v>1</v>
      </c>
      <c r="H141" s="14">
        <f t="shared" ca="1" si="55"/>
        <v>1.00917415</v>
      </c>
      <c r="I141" s="13">
        <f t="shared" ref="I141:I204" si="63">I140</f>
        <v>2.8500000000000001E-2</v>
      </c>
      <c r="J141" s="35">
        <f t="shared" ref="J141:J204" si="64">IF(O140&gt;0,VLOOKUP(O140,W$12:AG$150,2),J140)</f>
        <v>43936</v>
      </c>
      <c r="K141" s="2">
        <f t="shared" ref="K141:K204" si="65">IF(A141&gt;J141,IF(NETWORKDAYS(J141,A141,$W$22:$W$406)-1=0,1,NETWORKDAYS(J141,A141,$W$22:$W$406)-1),0)</f>
        <v>89</v>
      </c>
      <c r="L141" s="18">
        <f t="shared" ref="L141:L204" si="66">IF(AND(K141=1,K140=1),1,IF(K141&gt;0,IF(K141=K140,K141+1,K141),0))</f>
        <v>90</v>
      </c>
      <c r="M141" s="12">
        <f t="shared" si="56"/>
        <v>1.0100867570000001</v>
      </c>
      <c r="N141" s="12">
        <f t="shared" ca="1" si="57"/>
        <v>1.0193534440000001</v>
      </c>
      <c r="O141" s="18">
        <f t="shared" ref="O141:O204" si="67">IF(VLOOKUP(A141,X$12:AE$150,8)=VLOOKUP(A140,X$12:AE$150,8),0,VLOOKUP(A141,X$12:AE$150,8))</f>
        <v>0</v>
      </c>
      <c r="P141" s="14">
        <f t="shared" ca="1" si="58"/>
        <v>19.353444</v>
      </c>
      <c r="Q141" s="21">
        <f t="shared" si="59"/>
        <v>0</v>
      </c>
      <c r="R141" s="14">
        <f t="shared" si="60"/>
        <v>0</v>
      </c>
      <c r="S141" s="4" t="str">
        <f t="shared" ref="S141:S204" si="68">IF(O140&gt;0,VLOOKUP(O140,W$12:AG$150,10),S140)</f>
        <v>J=</v>
      </c>
      <c r="T141" s="35">
        <f t="shared" ref="T141:T204" si="69">IF(O140&gt;0,VLOOKUP(O140,W$12:AG$150,11),T140)</f>
        <v>44112</v>
      </c>
      <c r="U141" s="3"/>
      <c r="V141" s="4"/>
      <c r="W141" s="114">
        <v>47949</v>
      </c>
      <c r="X141" s="114" t="s">
        <v>67</v>
      </c>
      <c r="Y141" s="105"/>
      <c r="Z141" s="1"/>
      <c r="AA141" s="3"/>
      <c r="AB141" s="3"/>
      <c r="AC141" s="3"/>
      <c r="AD141" s="3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</row>
    <row r="142" spans="1:162" x14ac:dyDescent="0.15">
      <c r="A142" s="44">
        <f t="shared" si="61"/>
        <v>44066</v>
      </c>
      <c r="B142" s="97">
        <f t="shared" ref="B142:B205" ca="1" si="70">IF(A142&lt;=TODAY(),C142+P142,IF(AND(A142&gt;TODAY(),A142&lt;=$B$1),IF(VLOOKUP(TODAY(),$A$10:$D$5000,4,FALSE)=0,"n.d",C142+P142),"n.d"))</f>
        <v>1019.353444</v>
      </c>
      <c r="C142" s="14">
        <f t="shared" si="62"/>
        <v>1000</v>
      </c>
      <c r="D142" s="13">
        <f ca="1">IF(A142&lt;$B$1,VLOOKUP(A142,[1]DI!$A$4:$B$15000,2,FALSE),0)</f>
        <v>0</v>
      </c>
      <c r="E142" s="14">
        <f t="shared" ref="E142:E205" ca="1" si="71">ROUND(((1+D142)^(1/252)),8)</f>
        <v>1</v>
      </c>
      <c r="F142" s="14">
        <f ca="1">(TRUNC(PRODUCT($E$12:$E141),16))</f>
        <v>1.0091741504286</v>
      </c>
      <c r="G142" s="14">
        <f t="shared" ref="G142:G205" si="72">IF(O141&gt;0,F141,G141)</f>
        <v>1</v>
      </c>
      <c r="H142" s="14">
        <f t="shared" ref="H142:H205" ca="1" si="73">ROUND(F142/G142,8)</f>
        <v>1.00917415</v>
      </c>
      <c r="I142" s="13">
        <f t="shared" si="63"/>
        <v>2.8500000000000001E-2</v>
      </c>
      <c r="J142" s="35">
        <f t="shared" si="64"/>
        <v>43936</v>
      </c>
      <c r="K142" s="2">
        <f t="shared" si="65"/>
        <v>89</v>
      </c>
      <c r="L142" s="18">
        <f t="shared" si="66"/>
        <v>90</v>
      </c>
      <c r="M142" s="12">
        <f t="shared" si="56"/>
        <v>1.0100867570000001</v>
      </c>
      <c r="N142" s="12">
        <f t="shared" ca="1" si="57"/>
        <v>1.0193534440000001</v>
      </c>
      <c r="O142" s="18">
        <f t="shared" si="67"/>
        <v>0</v>
      </c>
      <c r="P142" s="14">
        <f t="shared" ca="1" si="58"/>
        <v>19.353444</v>
      </c>
      <c r="Q142" s="21">
        <f t="shared" si="59"/>
        <v>0</v>
      </c>
      <c r="R142" s="14">
        <f t="shared" si="60"/>
        <v>0</v>
      </c>
      <c r="S142" s="4" t="str">
        <f t="shared" si="68"/>
        <v>J=</v>
      </c>
      <c r="T142" s="35">
        <f t="shared" si="69"/>
        <v>44112</v>
      </c>
      <c r="U142" s="3"/>
      <c r="V142" s="3"/>
      <c r="W142" s="114">
        <v>47959</v>
      </c>
      <c r="X142" s="114" t="s">
        <v>58</v>
      </c>
      <c r="Y142" s="105"/>
      <c r="Z142" s="1"/>
      <c r="AA142" s="3"/>
      <c r="AB142" s="3"/>
      <c r="AC142" s="3"/>
      <c r="AD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</row>
    <row r="143" spans="1:162" x14ac:dyDescent="0.15">
      <c r="A143" s="44">
        <f t="shared" si="61"/>
        <v>44067</v>
      </c>
      <c r="B143" s="97">
        <f t="shared" ca="1" si="70"/>
        <v>1019.353444</v>
      </c>
      <c r="C143" s="14">
        <f t="shared" si="62"/>
        <v>1000</v>
      </c>
      <c r="D143" s="13">
        <f ca="1">IF(A143&lt;$B$1,VLOOKUP(A143,[1]DI!$A$4:$B$15000,2,FALSE),0)</f>
        <v>1.9000000000000006E-2</v>
      </c>
      <c r="E143" s="14">
        <f t="shared" ca="1" si="71"/>
        <v>1.0000746899999999</v>
      </c>
      <c r="F143" s="14">
        <f ca="1">(TRUNC(PRODUCT($E$12:$E142),16))</f>
        <v>1.0091741504286</v>
      </c>
      <c r="G143" s="14">
        <f t="shared" si="72"/>
        <v>1</v>
      </c>
      <c r="H143" s="14">
        <f t="shared" ca="1" si="73"/>
        <v>1.00917415</v>
      </c>
      <c r="I143" s="13">
        <f t="shared" si="63"/>
        <v>2.8500000000000001E-2</v>
      </c>
      <c r="J143" s="35">
        <f t="shared" si="64"/>
        <v>43936</v>
      </c>
      <c r="K143" s="2">
        <f t="shared" si="65"/>
        <v>90</v>
      </c>
      <c r="L143" s="18">
        <f t="shared" si="66"/>
        <v>90</v>
      </c>
      <c r="M143" s="12">
        <f t="shared" si="56"/>
        <v>1.0100867570000001</v>
      </c>
      <c r="N143" s="12">
        <f t="shared" ca="1" si="57"/>
        <v>1.0193534440000001</v>
      </c>
      <c r="O143" s="18">
        <f t="shared" si="67"/>
        <v>0</v>
      </c>
      <c r="P143" s="14">
        <f t="shared" ca="1" si="58"/>
        <v>19.353444</v>
      </c>
      <c r="Q143" s="21">
        <f t="shared" si="59"/>
        <v>0</v>
      </c>
      <c r="R143" s="14">
        <f t="shared" si="60"/>
        <v>0</v>
      </c>
      <c r="S143" s="4" t="str">
        <f t="shared" si="68"/>
        <v>J=</v>
      </c>
      <c r="T143" s="35">
        <f t="shared" si="69"/>
        <v>44112</v>
      </c>
      <c r="U143" s="3"/>
      <c r="V143" s="3"/>
      <c r="W143" s="114">
        <v>47969</v>
      </c>
      <c r="X143" s="114" t="s">
        <v>69</v>
      </c>
      <c r="Y143" s="105"/>
      <c r="Z143" s="1"/>
      <c r="AA143" s="3"/>
      <c r="AB143" s="3"/>
      <c r="AC143" s="3"/>
      <c r="AD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</row>
    <row r="144" spans="1:162" x14ac:dyDescent="0.15">
      <c r="A144" s="44">
        <f t="shared" si="61"/>
        <v>44068</v>
      </c>
      <c r="B144" s="97">
        <f t="shared" ca="1" si="70"/>
        <v>1019.54327199</v>
      </c>
      <c r="C144" s="14">
        <f t="shared" si="62"/>
        <v>1000</v>
      </c>
      <c r="D144" s="13">
        <f ca="1">IF(A144&lt;$B$1,VLOOKUP(A144,[1]DI!$A$4:$B$15000,2,FALSE),0)</f>
        <v>1.9000000000000006E-2</v>
      </c>
      <c r="E144" s="14">
        <f t="shared" ca="1" si="71"/>
        <v>1.0000746899999999</v>
      </c>
      <c r="F144" s="14">
        <f ca="1">(TRUNC(PRODUCT($E$12:$E143),16))</f>
        <v>1.00924952564589</v>
      </c>
      <c r="G144" s="14">
        <f t="shared" si="72"/>
        <v>1</v>
      </c>
      <c r="H144" s="14">
        <f t="shared" ca="1" si="73"/>
        <v>1.00924953</v>
      </c>
      <c r="I144" s="13">
        <f t="shared" si="63"/>
        <v>2.8500000000000001E-2</v>
      </c>
      <c r="J144" s="35">
        <f t="shared" si="64"/>
        <v>43936</v>
      </c>
      <c r="K144" s="2">
        <f t="shared" si="65"/>
        <v>91</v>
      </c>
      <c r="L144" s="18">
        <f t="shared" si="66"/>
        <v>91</v>
      </c>
      <c r="M144" s="12">
        <f t="shared" si="56"/>
        <v>1.010199402</v>
      </c>
      <c r="N144" s="12">
        <f t="shared" ca="1" si="57"/>
        <v>1.0195432719999999</v>
      </c>
      <c r="O144" s="18">
        <f t="shared" si="67"/>
        <v>0</v>
      </c>
      <c r="P144" s="14">
        <f t="shared" ca="1" si="58"/>
        <v>19.543271990000001</v>
      </c>
      <c r="Q144" s="21">
        <f t="shared" si="59"/>
        <v>0</v>
      </c>
      <c r="R144" s="14">
        <f t="shared" si="60"/>
        <v>0</v>
      </c>
      <c r="S144" s="4" t="str">
        <f t="shared" si="68"/>
        <v>J=</v>
      </c>
      <c r="T144" s="35">
        <f t="shared" si="69"/>
        <v>44112</v>
      </c>
      <c r="U144" s="3"/>
      <c r="V144" s="3"/>
      <c r="W144" s="114">
        <v>48011</v>
      </c>
      <c r="X144" s="114" t="s">
        <v>68</v>
      </c>
      <c r="Y144" s="105"/>
      <c r="Z144" s="1"/>
      <c r="AA144" s="3"/>
      <c r="AB144" s="3"/>
      <c r="AC144" s="3"/>
      <c r="AD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</row>
    <row r="145" spans="1:162" x14ac:dyDescent="0.15">
      <c r="A145" s="44">
        <f t="shared" si="61"/>
        <v>44069</v>
      </c>
      <c r="B145" s="97">
        <f t="shared" ca="1" si="70"/>
        <v>1019.73312799</v>
      </c>
      <c r="C145" s="14">
        <f t="shared" si="62"/>
        <v>1000</v>
      </c>
      <c r="D145" s="13">
        <f ca="1">IF(A145&lt;$B$1,VLOOKUP(A145,[1]DI!$A$4:$B$15000,2,FALSE),0)</f>
        <v>1.9000000000000006E-2</v>
      </c>
      <c r="E145" s="14">
        <f t="shared" ca="1" si="71"/>
        <v>1.0000746899999999</v>
      </c>
      <c r="F145" s="14">
        <f ca="1">(TRUNC(PRODUCT($E$12:$E144),16))</f>
        <v>1.0093249064929599</v>
      </c>
      <c r="G145" s="14">
        <f t="shared" si="72"/>
        <v>1</v>
      </c>
      <c r="H145" s="14">
        <f t="shared" ca="1" si="73"/>
        <v>1.0093249099999999</v>
      </c>
      <c r="I145" s="13">
        <f t="shared" si="63"/>
        <v>2.8500000000000001E-2</v>
      </c>
      <c r="J145" s="35">
        <f t="shared" si="64"/>
        <v>43936</v>
      </c>
      <c r="K145" s="2">
        <f t="shared" si="65"/>
        <v>92</v>
      </c>
      <c r="L145" s="18">
        <f t="shared" si="66"/>
        <v>92</v>
      </c>
      <c r="M145" s="12">
        <f t="shared" si="56"/>
        <v>1.0103120590000001</v>
      </c>
      <c r="N145" s="12">
        <f t="shared" ca="1" si="57"/>
        <v>1.0197331279999999</v>
      </c>
      <c r="O145" s="18">
        <f t="shared" si="67"/>
        <v>0</v>
      </c>
      <c r="P145" s="14">
        <f t="shared" ca="1" si="58"/>
        <v>19.73312799</v>
      </c>
      <c r="Q145" s="21">
        <f t="shared" si="59"/>
        <v>0</v>
      </c>
      <c r="R145" s="14">
        <f t="shared" si="60"/>
        <v>0</v>
      </c>
      <c r="S145" s="4" t="str">
        <f t="shared" si="68"/>
        <v>J=</v>
      </c>
      <c r="T145" s="35">
        <f t="shared" si="69"/>
        <v>44112</v>
      </c>
      <c r="U145" s="3"/>
      <c r="V145" s="3"/>
      <c r="W145" s="114">
        <v>48207</v>
      </c>
      <c r="X145" s="114" t="s">
        <v>65</v>
      </c>
      <c r="Y145" s="105"/>
      <c r="Z145" s="1"/>
      <c r="AA145" s="3"/>
      <c r="AB145" s="3"/>
      <c r="AC145" s="3"/>
      <c r="AD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</row>
    <row r="146" spans="1:162" x14ac:dyDescent="0.15">
      <c r="A146" s="44">
        <f t="shared" si="61"/>
        <v>44070</v>
      </c>
      <c r="B146" s="97">
        <f t="shared" ca="1" si="70"/>
        <v>1019.923014</v>
      </c>
      <c r="C146" s="14">
        <f t="shared" si="62"/>
        <v>1000</v>
      </c>
      <c r="D146" s="13">
        <f ca="1">IF(A146&lt;$B$1,VLOOKUP(A146,[1]DI!$A$4:$B$15000,2,FALSE),0)</f>
        <v>1.9000000000000006E-2</v>
      </c>
      <c r="E146" s="14">
        <f t="shared" ca="1" si="71"/>
        <v>1.0000746899999999</v>
      </c>
      <c r="F146" s="14">
        <f ca="1">(TRUNC(PRODUCT($E$12:$E145),16))</f>
        <v>1.0094002929702299</v>
      </c>
      <c r="G146" s="14">
        <f t="shared" si="72"/>
        <v>1</v>
      </c>
      <c r="H146" s="14">
        <f t="shared" ca="1" si="73"/>
        <v>1.0094002900000001</v>
      </c>
      <c r="I146" s="13">
        <f t="shared" si="63"/>
        <v>2.8500000000000001E-2</v>
      </c>
      <c r="J146" s="35">
        <f t="shared" si="64"/>
        <v>43936</v>
      </c>
      <c r="K146" s="2">
        <f t="shared" si="65"/>
        <v>93</v>
      </c>
      <c r="L146" s="18">
        <f t="shared" si="66"/>
        <v>93</v>
      </c>
      <c r="M146" s="12">
        <f t="shared" si="56"/>
        <v>1.0104247289999999</v>
      </c>
      <c r="N146" s="12">
        <f t="shared" ca="1" si="57"/>
        <v>1.019923014</v>
      </c>
      <c r="O146" s="18">
        <f t="shared" si="67"/>
        <v>0</v>
      </c>
      <c r="P146" s="14">
        <f t="shared" ca="1" si="58"/>
        <v>19.923013999999998</v>
      </c>
      <c r="Q146" s="21">
        <f t="shared" si="59"/>
        <v>0</v>
      </c>
      <c r="R146" s="14">
        <f t="shared" si="60"/>
        <v>0</v>
      </c>
      <c r="S146" s="4" t="str">
        <f t="shared" si="68"/>
        <v>J=</v>
      </c>
      <c r="T146" s="35">
        <f t="shared" si="69"/>
        <v>44112</v>
      </c>
      <c r="U146" s="3"/>
      <c r="V146" s="3"/>
      <c r="W146" s="114">
        <v>48214</v>
      </c>
      <c r="X146" s="114" t="s">
        <v>66</v>
      </c>
      <c r="Y146" s="105"/>
      <c r="Z146" s="1"/>
      <c r="AA146" s="3"/>
      <c r="AB146" s="3"/>
      <c r="AC146" s="3"/>
      <c r="AD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</row>
    <row r="147" spans="1:162" x14ac:dyDescent="0.15">
      <c r="A147" s="44">
        <f t="shared" si="61"/>
        <v>44071</v>
      </c>
      <c r="B147" s="97">
        <f t="shared" ca="1" si="70"/>
        <v>1020.1129499899999</v>
      </c>
      <c r="C147" s="14">
        <f t="shared" si="62"/>
        <v>1000</v>
      </c>
      <c r="D147" s="13">
        <f ca="1">IF(A147&lt;$B$1,VLOOKUP(A147,[1]DI!$A$4:$B$15000,2,FALSE),0)</f>
        <v>1.9000000000000006E-2</v>
      </c>
      <c r="E147" s="14">
        <f t="shared" ca="1" si="71"/>
        <v>1.0000746899999999</v>
      </c>
      <c r="F147" s="14">
        <f ca="1">(TRUNC(PRODUCT($E$12:$E146),16))</f>
        <v>1.0094756850781099</v>
      </c>
      <c r="G147" s="14">
        <f t="shared" si="72"/>
        <v>1</v>
      </c>
      <c r="H147" s="14">
        <f t="shared" ca="1" si="73"/>
        <v>1.0094756899999999</v>
      </c>
      <c r="I147" s="13">
        <f t="shared" si="63"/>
        <v>2.8500000000000001E-2</v>
      </c>
      <c r="J147" s="35">
        <f t="shared" si="64"/>
        <v>43936</v>
      </c>
      <c r="K147" s="2">
        <f t="shared" si="65"/>
        <v>94</v>
      </c>
      <c r="L147" s="18">
        <f t="shared" si="66"/>
        <v>94</v>
      </c>
      <c r="M147" s="12">
        <f t="shared" si="56"/>
        <v>1.0105374110000001</v>
      </c>
      <c r="N147" s="12">
        <f t="shared" ca="1" si="57"/>
        <v>1.0201129499999999</v>
      </c>
      <c r="O147" s="18">
        <f t="shared" si="67"/>
        <v>0</v>
      </c>
      <c r="P147" s="14">
        <f t="shared" ca="1" si="58"/>
        <v>20.112949990000001</v>
      </c>
      <c r="Q147" s="21">
        <f t="shared" si="59"/>
        <v>0</v>
      </c>
      <c r="R147" s="14">
        <f t="shared" si="60"/>
        <v>0</v>
      </c>
      <c r="S147" s="4" t="str">
        <f t="shared" si="68"/>
        <v>J=</v>
      </c>
      <c r="T147" s="35">
        <f t="shared" si="69"/>
        <v>44112</v>
      </c>
      <c r="U147" s="3"/>
      <c r="V147" s="3"/>
      <c r="W147" s="114">
        <v>48253</v>
      </c>
      <c r="X147" s="114" t="s">
        <v>57</v>
      </c>
      <c r="Y147" s="105"/>
      <c r="Z147" s="1"/>
      <c r="AA147" s="3"/>
      <c r="AB147" s="3"/>
      <c r="AC147" s="3"/>
      <c r="AD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</row>
    <row r="148" spans="1:162" x14ac:dyDescent="0.15">
      <c r="A148" s="44">
        <f t="shared" si="61"/>
        <v>44072</v>
      </c>
      <c r="B148" s="97">
        <f t="shared" ca="1" si="70"/>
        <v>1020.302906</v>
      </c>
      <c r="C148" s="14">
        <f t="shared" si="62"/>
        <v>1000</v>
      </c>
      <c r="D148" s="13">
        <f ca="1">IF(A148&lt;$B$1,VLOOKUP(A148,[1]DI!$A$4:$B$15000,2,FALSE),0)</f>
        <v>0</v>
      </c>
      <c r="E148" s="14">
        <f t="shared" ca="1" si="71"/>
        <v>1</v>
      </c>
      <c r="F148" s="14">
        <f ca="1">(TRUNC(PRODUCT($E$12:$E147),16))</f>
        <v>1.00955108281703</v>
      </c>
      <c r="G148" s="14">
        <f t="shared" si="72"/>
        <v>1</v>
      </c>
      <c r="H148" s="14">
        <f t="shared" ca="1" si="73"/>
        <v>1.00955108</v>
      </c>
      <c r="I148" s="13">
        <f t="shared" si="63"/>
        <v>2.8500000000000001E-2</v>
      </c>
      <c r="J148" s="35">
        <f t="shared" si="64"/>
        <v>43936</v>
      </c>
      <c r="K148" s="2">
        <f t="shared" si="65"/>
        <v>94</v>
      </c>
      <c r="L148" s="18">
        <f t="shared" si="66"/>
        <v>95</v>
      </c>
      <c r="M148" s="12">
        <f t="shared" si="56"/>
        <v>1.0106501059999999</v>
      </c>
      <c r="N148" s="12">
        <f t="shared" ca="1" si="57"/>
        <v>1.020302906</v>
      </c>
      <c r="O148" s="18">
        <f t="shared" si="67"/>
        <v>0</v>
      </c>
      <c r="P148" s="14">
        <f t="shared" ca="1" si="58"/>
        <v>20.302906</v>
      </c>
      <c r="Q148" s="21">
        <f t="shared" si="59"/>
        <v>0</v>
      </c>
      <c r="R148" s="14">
        <f t="shared" si="60"/>
        <v>0</v>
      </c>
      <c r="S148" s="4" t="str">
        <f t="shared" si="68"/>
        <v>J=</v>
      </c>
      <c r="T148" s="35">
        <f t="shared" si="69"/>
        <v>44112</v>
      </c>
      <c r="U148" s="3"/>
      <c r="V148" s="3"/>
      <c r="W148" s="114">
        <v>48254</v>
      </c>
      <c r="X148" s="114" t="s">
        <v>57</v>
      </c>
      <c r="Y148" s="105"/>
      <c r="Z148" s="1"/>
      <c r="AA148" s="3"/>
      <c r="AB148" s="3"/>
      <c r="AC148" s="3"/>
      <c r="AD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</row>
    <row r="149" spans="1:162" x14ac:dyDescent="0.15">
      <c r="A149" s="44">
        <f t="shared" si="61"/>
        <v>44073</v>
      </c>
      <c r="B149" s="97">
        <f t="shared" ca="1" si="70"/>
        <v>1020.302906</v>
      </c>
      <c r="C149" s="14">
        <f t="shared" si="62"/>
        <v>1000</v>
      </c>
      <c r="D149" s="13">
        <f ca="1">IF(A149&lt;$B$1,VLOOKUP(A149,[1]DI!$A$4:$B$15000,2,FALSE),0)</f>
        <v>0</v>
      </c>
      <c r="E149" s="14">
        <f t="shared" ca="1" si="71"/>
        <v>1</v>
      </c>
      <c r="F149" s="14">
        <f ca="1">(TRUNC(PRODUCT($E$12:$E148),16))</f>
        <v>1.00955108281703</v>
      </c>
      <c r="G149" s="14">
        <f t="shared" si="72"/>
        <v>1</v>
      </c>
      <c r="H149" s="14">
        <f t="shared" ca="1" si="73"/>
        <v>1.00955108</v>
      </c>
      <c r="I149" s="13">
        <f t="shared" si="63"/>
        <v>2.8500000000000001E-2</v>
      </c>
      <c r="J149" s="35">
        <f t="shared" si="64"/>
        <v>43936</v>
      </c>
      <c r="K149" s="2">
        <f t="shared" si="65"/>
        <v>94</v>
      </c>
      <c r="L149" s="18">
        <f t="shared" si="66"/>
        <v>95</v>
      </c>
      <c r="M149" s="12">
        <f t="shared" si="56"/>
        <v>1.0106501059999999</v>
      </c>
      <c r="N149" s="12">
        <f t="shared" ca="1" si="57"/>
        <v>1.020302906</v>
      </c>
      <c r="O149" s="18">
        <f t="shared" si="67"/>
        <v>0</v>
      </c>
      <c r="P149" s="14">
        <f t="shared" ca="1" si="58"/>
        <v>20.302906</v>
      </c>
      <c r="Q149" s="21">
        <f t="shared" si="59"/>
        <v>0</v>
      </c>
      <c r="R149" s="14">
        <f t="shared" si="60"/>
        <v>0</v>
      </c>
      <c r="S149" s="4" t="str">
        <f t="shared" si="68"/>
        <v>J=</v>
      </c>
      <c r="T149" s="35">
        <f t="shared" si="69"/>
        <v>44112</v>
      </c>
      <c r="U149" s="3"/>
      <c r="V149" s="3"/>
      <c r="W149" s="114">
        <v>48299</v>
      </c>
      <c r="X149" s="114" t="s">
        <v>67</v>
      </c>
      <c r="Y149" s="105"/>
      <c r="Z149" s="1"/>
      <c r="AA149" s="3"/>
      <c r="AB149" s="3"/>
      <c r="AC149" s="3"/>
      <c r="AD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</row>
    <row r="150" spans="1:162" x14ac:dyDescent="0.15">
      <c r="A150" s="44">
        <f t="shared" si="61"/>
        <v>44074</v>
      </c>
      <c r="B150" s="97">
        <f t="shared" ca="1" si="70"/>
        <v>1020.302906</v>
      </c>
      <c r="C150" s="14">
        <f t="shared" si="62"/>
        <v>1000</v>
      </c>
      <c r="D150" s="13">
        <f ca="1">IF(A150&lt;$B$1,VLOOKUP(A150,[1]DI!$A$4:$B$15000,2,FALSE),0)</f>
        <v>1.9000000000000006E-2</v>
      </c>
      <c r="E150" s="14">
        <f t="shared" ca="1" si="71"/>
        <v>1.0000746899999999</v>
      </c>
      <c r="F150" s="14">
        <f ca="1">(TRUNC(PRODUCT($E$12:$E149),16))</f>
        <v>1.00955108281703</v>
      </c>
      <c r="G150" s="14">
        <f t="shared" si="72"/>
        <v>1</v>
      </c>
      <c r="H150" s="14">
        <f t="shared" ca="1" si="73"/>
        <v>1.00955108</v>
      </c>
      <c r="I150" s="13">
        <f t="shared" si="63"/>
        <v>2.8500000000000001E-2</v>
      </c>
      <c r="J150" s="35">
        <f t="shared" si="64"/>
        <v>43936</v>
      </c>
      <c r="K150" s="2">
        <f t="shared" si="65"/>
        <v>95</v>
      </c>
      <c r="L150" s="18">
        <f t="shared" si="66"/>
        <v>95</v>
      </c>
      <c r="M150" s="12">
        <f t="shared" si="56"/>
        <v>1.0106501059999999</v>
      </c>
      <c r="N150" s="12">
        <f t="shared" ca="1" si="57"/>
        <v>1.020302906</v>
      </c>
      <c r="O150" s="18">
        <f t="shared" si="67"/>
        <v>0</v>
      </c>
      <c r="P150" s="14">
        <f t="shared" ca="1" si="58"/>
        <v>20.302906</v>
      </c>
      <c r="Q150" s="21">
        <f t="shared" si="59"/>
        <v>0</v>
      </c>
      <c r="R150" s="14">
        <f t="shared" si="60"/>
        <v>0</v>
      </c>
      <c r="S150" s="4" t="str">
        <f t="shared" si="68"/>
        <v>J=</v>
      </c>
      <c r="T150" s="35">
        <f t="shared" si="69"/>
        <v>44112</v>
      </c>
      <c r="U150" s="3"/>
      <c r="V150" s="3"/>
      <c r="W150" s="114">
        <v>48325</v>
      </c>
      <c r="X150" s="114" t="s">
        <v>58</v>
      </c>
      <c r="Y150" s="105"/>
      <c r="Z150" s="1"/>
      <c r="AA150" s="3"/>
      <c r="AB150" s="3"/>
      <c r="AC150" s="3"/>
      <c r="AD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</row>
    <row r="151" spans="1:162" x14ac:dyDescent="0.15">
      <c r="A151" s="44">
        <f t="shared" si="61"/>
        <v>44075</v>
      </c>
      <c r="B151" s="97">
        <f t="shared" ca="1" si="70"/>
        <v>1020.49291199</v>
      </c>
      <c r="C151" s="14">
        <f t="shared" si="62"/>
        <v>1000</v>
      </c>
      <c r="D151" s="13">
        <f ca="1">IF(A151&lt;$B$1,VLOOKUP(A151,[1]DI!$A$4:$B$15000,2,FALSE),0)</f>
        <v>1.9000000000000006E-2</v>
      </c>
      <c r="E151" s="14">
        <f t="shared" ca="1" si="71"/>
        <v>1.0000746899999999</v>
      </c>
      <c r="F151" s="14">
        <f ca="1">(TRUNC(PRODUCT($E$12:$E150),16))</f>
        <v>1.00962648618741</v>
      </c>
      <c r="G151" s="14">
        <f t="shared" si="72"/>
        <v>1</v>
      </c>
      <c r="H151" s="14">
        <f t="shared" ca="1" si="73"/>
        <v>1.00962649</v>
      </c>
      <c r="I151" s="13">
        <f t="shared" si="63"/>
        <v>2.8500000000000001E-2</v>
      </c>
      <c r="J151" s="35">
        <f t="shared" si="64"/>
        <v>43936</v>
      </c>
      <c r="K151" s="2">
        <f t="shared" si="65"/>
        <v>96</v>
      </c>
      <c r="L151" s="18">
        <f t="shared" si="66"/>
        <v>96</v>
      </c>
      <c r="M151" s="12">
        <f t="shared" si="56"/>
        <v>1.010762814</v>
      </c>
      <c r="N151" s="12">
        <f t="shared" ca="1" si="57"/>
        <v>1.0204929119999999</v>
      </c>
      <c r="O151" s="18">
        <f t="shared" si="67"/>
        <v>0</v>
      </c>
      <c r="P151" s="14">
        <f t="shared" ca="1" si="58"/>
        <v>20.49291199</v>
      </c>
      <c r="Q151" s="21">
        <f t="shared" si="59"/>
        <v>0</v>
      </c>
      <c r="R151" s="14">
        <f t="shared" si="60"/>
        <v>0</v>
      </c>
      <c r="S151" s="4" t="str">
        <f t="shared" si="68"/>
        <v>J=</v>
      </c>
      <c r="T151" s="35">
        <f t="shared" si="69"/>
        <v>44112</v>
      </c>
      <c r="U151" s="3"/>
      <c r="V151" s="3"/>
      <c r="W151" s="114">
        <v>48361</v>
      </c>
      <c r="X151" s="114" t="s">
        <v>68</v>
      </c>
      <c r="Y151" s="105"/>
      <c r="Z151" s="1"/>
      <c r="AA151" s="3"/>
      <c r="AB151" s="3"/>
      <c r="AC151" s="3"/>
      <c r="AD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</row>
    <row r="152" spans="1:162" x14ac:dyDescent="0.15">
      <c r="A152" s="44">
        <f t="shared" si="61"/>
        <v>44076</v>
      </c>
      <c r="B152" s="97">
        <f t="shared" ca="1" si="70"/>
        <v>1020.682947</v>
      </c>
      <c r="C152" s="14">
        <f t="shared" si="62"/>
        <v>1000</v>
      </c>
      <c r="D152" s="13">
        <f ca="1">IF(A152&lt;$B$1,VLOOKUP(A152,[1]DI!$A$4:$B$15000,2,FALSE),0)</f>
        <v>1.9000000000000006E-2</v>
      </c>
      <c r="E152" s="14">
        <f t="shared" ca="1" si="71"/>
        <v>1.0000746899999999</v>
      </c>
      <c r="F152" s="14">
        <f ca="1">(TRUNC(PRODUCT($E$12:$E151),16))</f>
        <v>1.0097018951896599</v>
      </c>
      <c r="G152" s="14">
        <f t="shared" si="72"/>
        <v>1</v>
      </c>
      <c r="H152" s="14">
        <f t="shared" ca="1" si="73"/>
        <v>1.0097019</v>
      </c>
      <c r="I152" s="13">
        <f t="shared" si="63"/>
        <v>2.8500000000000001E-2</v>
      </c>
      <c r="J152" s="35">
        <f t="shared" si="64"/>
        <v>43936</v>
      </c>
      <c r="K152" s="2">
        <f t="shared" si="65"/>
        <v>97</v>
      </c>
      <c r="L152" s="18">
        <f t="shared" si="66"/>
        <v>97</v>
      </c>
      <c r="M152" s="12">
        <f t="shared" si="56"/>
        <v>1.010875534</v>
      </c>
      <c r="N152" s="12">
        <f t="shared" ca="1" si="57"/>
        <v>1.0206829470000001</v>
      </c>
      <c r="O152" s="18">
        <f t="shared" si="67"/>
        <v>0</v>
      </c>
      <c r="P152" s="14">
        <f t="shared" ca="1" si="58"/>
        <v>20.682946999999999</v>
      </c>
      <c r="Q152" s="21">
        <f t="shared" si="59"/>
        <v>0</v>
      </c>
      <c r="R152" s="14">
        <f t="shared" si="60"/>
        <v>0</v>
      </c>
      <c r="S152" s="4" t="str">
        <f t="shared" si="68"/>
        <v>J=</v>
      </c>
      <c r="T152" s="35">
        <f t="shared" si="69"/>
        <v>44112</v>
      </c>
      <c r="U152" s="3"/>
      <c r="V152" s="3"/>
      <c r="W152" s="114">
        <v>48464</v>
      </c>
      <c r="X152" s="114" t="s">
        <v>62</v>
      </c>
      <c r="Y152" s="105"/>
      <c r="Z152" s="1"/>
      <c r="AA152" s="3"/>
      <c r="AB152" s="3"/>
      <c r="AC152" s="3"/>
      <c r="AD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</row>
    <row r="153" spans="1:162" x14ac:dyDescent="0.15">
      <c r="A153" s="44">
        <f t="shared" si="61"/>
        <v>44077</v>
      </c>
      <c r="B153" s="97">
        <f t="shared" ca="1" si="70"/>
        <v>1020.873012</v>
      </c>
      <c r="C153" s="14">
        <f t="shared" si="62"/>
        <v>1000</v>
      </c>
      <c r="D153" s="13">
        <f ca="1">IF(A153&lt;$B$1,VLOOKUP(A153,[1]DI!$A$4:$B$15000,2,FALSE),0)</f>
        <v>1.9000000000000006E-2</v>
      </c>
      <c r="E153" s="14">
        <f t="shared" ca="1" si="71"/>
        <v>1.0000746899999999</v>
      </c>
      <c r="F153" s="14">
        <f ca="1">(TRUNC(PRODUCT($E$12:$E152),16))</f>
        <v>1.00977730982421</v>
      </c>
      <c r="G153" s="14">
        <f t="shared" si="72"/>
        <v>1</v>
      </c>
      <c r="H153" s="14">
        <f t="shared" ca="1" si="73"/>
        <v>1.00977731</v>
      </c>
      <c r="I153" s="13">
        <f t="shared" si="63"/>
        <v>2.8500000000000001E-2</v>
      </c>
      <c r="J153" s="35">
        <f t="shared" si="64"/>
        <v>43936</v>
      </c>
      <c r="K153" s="2">
        <f t="shared" si="65"/>
        <v>98</v>
      </c>
      <c r="L153" s="18">
        <f t="shared" si="66"/>
        <v>98</v>
      </c>
      <c r="M153" s="12">
        <f t="shared" si="56"/>
        <v>1.010988266</v>
      </c>
      <c r="N153" s="12">
        <f t="shared" ca="1" si="57"/>
        <v>1.020873012</v>
      </c>
      <c r="O153" s="18">
        <f t="shared" si="67"/>
        <v>0</v>
      </c>
      <c r="P153" s="14">
        <f t="shared" ca="1" si="58"/>
        <v>20.873011999999999</v>
      </c>
      <c r="Q153" s="21">
        <f t="shared" si="59"/>
        <v>0</v>
      </c>
      <c r="R153" s="14">
        <f t="shared" si="60"/>
        <v>0</v>
      </c>
      <c r="S153" s="4" t="str">
        <f t="shared" si="68"/>
        <v>J=</v>
      </c>
      <c r="T153" s="35">
        <f t="shared" si="69"/>
        <v>44112</v>
      </c>
      <c r="U153" s="3"/>
      <c r="V153" s="3"/>
      <c r="W153" s="114">
        <v>48499</v>
      </c>
      <c r="X153" s="102" t="s">
        <v>59</v>
      </c>
      <c r="Y153" s="105"/>
      <c r="Z153" s="1"/>
      <c r="AA153" s="3"/>
      <c r="AB153" s="3"/>
      <c r="AC153" s="3"/>
      <c r="AD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</row>
    <row r="154" spans="1:162" x14ac:dyDescent="0.15">
      <c r="A154" s="44">
        <f t="shared" si="61"/>
        <v>44078</v>
      </c>
      <c r="B154" s="97">
        <f t="shared" ca="1" si="70"/>
        <v>1021.063117</v>
      </c>
      <c r="C154" s="14">
        <f t="shared" si="62"/>
        <v>1000</v>
      </c>
      <c r="D154" s="13">
        <f ca="1">IF(A154&lt;$B$1,VLOOKUP(A154,[1]DI!$A$4:$B$15000,2,FALSE),0)</f>
        <v>1.9000000000000006E-2</v>
      </c>
      <c r="E154" s="14">
        <f t="shared" ca="1" si="71"/>
        <v>1.0000746899999999</v>
      </c>
      <c r="F154" s="14">
        <f ca="1">(TRUNC(PRODUCT($E$12:$E153),16))</f>
        <v>1.0098527300914799</v>
      </c>
      <c r="G154" s="14">
        <f t="shared" si="72"/>
        <v>1</v>
      </c>
      <c r="H154" s="14">
        <f t="shared" ca="1" si="73"/>
        <v>1.00985273</v>
      </c>
      <c r="I154" s="13">
        <f t="shared" si="63"/>
        <v>2.8500000000000001E-2</v>
      </c>
      <c r="J154" s="35">
        <f t="shared" si="64"/>
        <v>43936</v>
      </c>
      <c r="K154" s="2">
        <f t="shared" si="65"/>
        <v>99</v>
      </c>
      <c r="L154" s="18">
        <f t="shared" si="66"/>
        <v>99</v>
      </c>
      <c r="M154" s="12">
        <f t="shared" si="56"/>
        <v>1.0111010119999999</v>
      </c>
      <c r="N154" s="12">
        <f t="shared" ca="1" si="57"/>
        <v>1.021063117</v>
      </c>
      <c r="O154" s="18">
        <f t="shared" si="67"/>
        <v>0</v>
      </c>
      <c r="P154" s="14">
        <f t="shared" ca="1" si="58"/>
        <v>21.063116999999998</v>
      </c>
      <c r="Q154" s="21">
        <f t="shared" si="59"/>
        <v>0</v>
      </c>
      <c r="R154" s="14">
        <f t="shared" si="60"/>
        <v>0</v>
      </c>
      <c r="S154" s="4" t="str">
        <f t="shared" si="68"/>
        <v>J=</v>
      </c>
      <c r="T154" s="35">
        <f t="shared" si="69"/>
        <v>44112</v>
      </c>
      <c r="U154" s="3"/>
      <c r="V154" s="3"/>
      <c r="W154" s="114">
        <v>48520</v>
      </c>
      <c r="X154" s="114" t="s">
        <v>63</v>
      </c>
      <c r="Y154" s="105"/>
      <c r="Z154" s="1"/>
      <c r="AA154" s="3"/>
      <c r="AB154" s="3"/>
      <c r="AC154" s="3"/>
      <c r="AD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</row>
    <row r="155" spans="1:162" x14ac:dyDescent="0.15">
      <c r="A155" s="44">
        <f t="shared" si="61"/>
        <v>44079</v>
      </c>
      <c r="B155" s="97">
        <f t="shared" ca="1" si="70"/>
        <v>1021.253261</v>
      </c>
      <c r="C155" s="14">
        <f t="shared" si="62"/>
        <v>1000</v>
      </c>
      <c r="D155" s="13">
        <f ca="1">IF(A155&lt;$B$1,VLOOKUP(A155,[1]DI!$A$4:$B$15000,2,FALSE),0)</f>
        <v>0</v>
      </c>
      <c r="E155" s="14">
        <f t="shared" ca="1" si="71"/>
        <v>1</v>
      </c>
      <c r="F155" s="14">
        <f ca="1">(TRUNC(PRODUCT($E$12:$E154),16))</f>
        <v>1.00992815599189</v>
      </c>
      <c r="G155" s="14">
        <f t="shared" si="72"/>
        <v>1</v>
      </c>
      <c r="H155" s="14">
        <f t="shared" ca="1" si="73"/>
        <v>1.0099281600000001</v>
      </c>
      <c r="I155" s="13">
        <f t="shared" si="63"/>
        <v>2.8500000000000001E-2</v>
      </c>
      <c r="J155" s="35">
        <f t="shared" si="64"/>
        <v>43936</v>
      </c>
      <c r="K155" s="2">
        <f t="shared" si="65"/>
        <v>99</v>
      </c>
      <c r="L155" s="18">
        <f t="shared" si="66"/>
        <v>100</v>
      </c>
      <c r="M155" s="12">
        <f t="shared" si="56"/>
        <v>1.011213769</v>
      </c>
      <c r="N155" s="12">
        <f t="shared" ca="1" si="57"/>
        <v>1.021253261</v>
      </c>
      <c r="O155" s="18">
        <f t="shared" si="67"/>
        <v>0</v>
      </c>
      <c r="P155" s="14">
        <f t="shared" ca="1" si="58"/>
        <v>21.253260999999998</v>
      </c>
      <c r="Q155" s="21">
        <f t="shared" si="59"/>
        <v>0</v>
      </c>
      <c r="R155" s="14">
        <f t="shared" si="60"/>
        <v>0</v>
      </c>
      <c r="S155" s="4" t="str">
        <f t="shared" si="68"/>
        <v>J=</v>
      </c>
      <c r="T155" s="35">
        <f t="shared" si="69"/>
        <v>44112</v>
      </c>
      <c r="U155" s="3"/>
      <c r="V155" s="3"/>
      <c r="W155" s="114">
        <v>48533</v>
      </c>
      <c r="X155" s="114" t="s">
        <v>71</v>
      </c>
      <c r="Y155" s="105"/>
      <c r="Z155" s="1"/>
      <c r="AA155" s="3"/>
      <c r="AB155" s="3"/>
      <c r="AC155" s="3"/>
      <c r="AD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</row>
    <row r="156" spans="1:162" x14ac:dyDescent="0.15">
      <c r="A156" s="44">
        <f t="shared" si="61"/>
        <v>44080</v>
      </c>
      <c r="B156" s="97">
        <f t="shared" ca="1" si="70"/>
        <v>1021.253261</v>
      </c>
      <c r="C156" s="14">
        <f t="shared" si="62"/>
        <v>1000</v>
      </c>
      <c r="D156" s="13">
        <f ca="1">IF(A156&lt;$B$1,VLOOKUP(A156,[1]DI!$A$4:$B$15000,2,FALSE),0)</f>
        <v>0</v>
      </c>
      <c r="E156" s="14">
        <f t="shared" ca="1" si="71"/>
        <v>1</v>
      </c>
      <c r="F156" s="14">
        <f ca="1">(TRUNC(PRODUCT($E$12:$E155),16))</f>
        <v>1.00992815599189</v>
      </c>
      <c r="G156" s="14">
        <f t="shared" si="72"/>
        <v>1</v>
      </c>
      <c r="H156" s="14">
        <f t="shared" ca="1" si="73"/>
        <v>1.0099281600000001</v>
      </c>
      <c r="I156" s="13">
        <f t="shared" si="63"/>
        <v>2.8500000000000001E-2</v>
      </c>
      <c r="J156" s="35">
        <f t="shared" si="64"/>
        <v>43936</v>
      </c>
      <c r="K156" s="2">
        <f t="shared" si="65"/>
        <v>99</v>
      </c>
      <c r="L156" s="18">
        <f t="shared" si="66"/>
        <v>100</v>
      </c>
      <c r="M156" s="12">
        <f t="shared" si="56"/>
        <v>1.011213769</v>
      </c>
      <c r="N156" s="12">
        <f t="shared" ca="1" si="57"/>
        <v>1.021253261</v>
      </c>
      <c r="O156" s="18">
        <f t="shared" si="67"/>
        <v>0</v>
      </c>
      <c r="P156" s="14">
        <f t="shared" ca="1" si="58"/>
        <v>21.253260999999998</v>
      </c>
      <c r="Q156" s="21">
        <f t="shared" si="59"/>
        <v>0</v>
      </c>
      <c r="R156" s="14">
        <f t="shared" si="60"/>
        <v>0</v>
      </c>
      <c r="S156" s="4" t="str">
        <f t="shared" si="68"/>
        <v>J=</v>
      </c>
      <c r="T156" s="35">
        <f t="shared" si="69"/>
        <v>44112</v>
      </c>
      <c r="U156" s="3"/>
      <c r="V156" s="3"/>
      <c r="W156" s="114">
        <v>48638</v>
      </c>
      <c r="X156" s="114" t="s">
        <v>57</v>
      </c>
      <c r="Y156" s="105"/>
      <c r="Z156" s="1"/>
      <c r="AA156" s="3"/>
      <c r="AB156" s="3"/>
      <c r="AC156" s="3"/>
      <c r="AD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</row>
    <row r="157" spans="1:162" x14ac:dyDescent="0.15">
      <c r="A157" s="44">
        <f t="shared" si="61"/>
        <v>44081</v>
      </c>
      <c r="B157" s="97">
        <f t="shared" ca="1" si="70"/>
        <v>1021.253261</v>
      </c>
      <c r="C157" s="14">
        <f t="shared" si="62"/>
        <v>1000</v>
      </c>
      <c r="D157" s="13">
        <f ca="1">IF(A157&lt;$B$1,VLOOKUP(A157,[1]DI!$A$4:$B$15000,2,FALSE),0)</f>
        <v>0</v>
      </c>
      <c r="E157" s="14">
        <f t="shared" ca="1" si="71"/>
        <v>1</v>
      </c>
      <c r="F157" s="14">
        <f ca="1">(TRUNC(PRODUCT($E$12:$E156),16))</f>
        <v>1.00992815599189</v>
      </c>
      <c r="G157" s="14">
        <f t="shared" si="72"/>
        <v>1</v>
      </c>
      <c r="H157" s="14">
        <f t="shared" ca="1" si="73"/>
        <v>1.0099281600000001</v>
      </c>
      <c r="I157" s="13">
        <f t="shared" si="63"/>
        <v>2.8500000000000001E-2</v>
      </c>
      <c r="J157" s="35">
        <f t="shared" si="64"/>
        <v>43936</v>
      </c>
      <c r="K157" s="2">
        <f t="shared" si="65"/>
        <v>99</v>
      </c>
      <c r="L157" s="18">
        <f t="shared" si="66"/>
        <v>100</v>
      </c>
      <c r="M157" s="12">
        <f t="shared" si="56"/>
        <v>1.011213769</v>
      </c>
      <c r="N157" s="12">
        <f t="shared" ca="1" si="57"/>
        <v>1.021253261</v>
      </c>
      <c r="O157" s="18">
        <f t="shared" si="67"/>
        <v>0</v>
      </c>
      <c r="P157" s="14">
        <f t="shared" ca="1" si="58"/>
        <v>21.253260999999998</v>
      </c>
      <c r="Q157" s="21">
        <f t="shared" si="59"/>
        <v>0</v>
      </c>
      <c r="R157" s="14">
        <f t="shared" si="60"/>
        <v>0</v>
      </c>
      <c r="S157" s="4" t="str">
        <f t="shared" si="68"/>
        <v>J=</v>
      </c>
      <c r="T157" s="35">
        <f t="shared" si="69"/>
        <v>44112</v>
      </c>
      <c r="U157" s="3"/>
      <c r="V157" s="3"/>
      <c r="W157" s="114">
        <v>48639</v>
      </c>
      <c r="X157" s="114" t="s">
        <v>57</v>
      </c>
      <c r="Y157" s="105"/>
      <c r="Z157" s="1"/>
      <c r="AA157" s="3"/>
      <c r="AB157" s="3"/>
      <c r="AC157" s="3"/>
      <c r="AD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</row>
    <row r="158" spans="1:162" x14ac:dyDescent="0.15">
      <c r="A158" s="44">
        <f t="shared" si="61"/>
        <v>44082</v>
      </c>
      <c r="B158" s="97">
        <f t="shared" ca="1" si="70"/>
        <v>1021.253261</v>
      </c>
      <c r="C158" s="14">
        <f t="shared" si="62"/>
        <v>1000</v>
      </c>
      <c r="D158" s="13">
        <f ca="1">IF(A158&lt;$B$1,VLOOKUP(A158,[1]DI!$A$4:$B$15000,2,FALSE),0)</f>
        <v>1.9000000000000006E-2</v>
      </c>
      <c r="E158" s="14">
        <f t="shared" ca="1" si="71"/>
        <v>1.0000746899999999</v>
      </c>
      <c r="F158" s="14">
        <f ca="1">(TRUNC(PRODUCT($E$12:$E157),16))</f>
        <v>1.00992815599189</v>
      </c>
      <c r="G158" s="14">
        <f t="shared" si="72"/>
        <v>1</v>
      </c>
      <c r="H158" s="14">
        <f t="shared" ca="1" si="73"/>
        <v>1.0099281600000001</v>
      </c>
      <c r="I158" s="13">
        <f t="shared" si="63"/>
        <v>2.8500000000000001E-2</v>
      </c>
      <c r="J158" s="35">
        <f t="shared" si="64"/>
        <v>43936</v>
      </c>
      <c r="K158" s="2">
        <f t="shared" si="65"/>
        <v>100</v>
      </c>
      <c r="L158" s="18">
        <f t="shared" si="66"/>
        <v>100</v>
      </c>
      <c r="M158" s="12">
        <f t="shared" si="56"/>
        <v>1.011213769</v>
      </c>
      <c r="N158" s="12">
        <f t="shared" ca="1" si="57"/>
        <v>1.021253261</v>
      </c>
      <c r="O158" s="18">
        <f t="shared" si="67"/>
        <v>0</v>
      </c>
      <c r="P158" s="14">
        <f t="shared" ca="1" si="58"/>
        <v>21.253260999999998</v>
      </c>
      <c r="Q158" s="21">
        <f t="shared" si="59"/>
        <v>0</v>
      </c>
      <c r="R158" s="14">
        <f t="shared" si="60"/>
        <v>0</v>
      </c>
      <c r="S158" s="4" t="str">
        <f t="shared" si="68"/>
        <v>J=</v>
      </c>
      <c r="T158" s="35">
        <f t="shared" si="69"/>
        <v>44112</v>
      </c>
      <c r="U158" s="3"/>
      <c r="V158" s="3"/>
      <c r="W158" s="114">
        <v>48684</v>
      </c>
      <c r="X158" s="114" t="s">
        <v>67</v>
      </c>
      <c r="Y158" s="105"/>
      <c r="Z158" s="1"/>
      <c r="AA158" s="3"/>
      <c r="AB158" s="3"/>
      <c r="AC158" s="3"/>
      <c r="AD158" s="3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</row>
    <row r="159" spans="1:162" x14ac:dyDescent="0.15">
      <c r="A159" s="44">
        <f t="shared" si="61"/>
        <v>44083</v>
      </c>
      <c r="B159" s="97">
        <f t="shared" ca="1" si="70"/>
        <v>1021.443436</v>
      </c>
      <c r="C159" s="14">
        <f t="shared" si="62"/>
        <v>1000</v>
      </c>
      <c r="D159" s="13">
        <f ca="1">IF(A159&lt;$B$1,VLOOKUP(A159,[1]DI!$A$4:$B$15000,2,FALSE),0)</f>
        <v>1.9000000000000006E-2</v>
      </c>
      <c r="E159" s="14">
        <f t="shared" ca="1" si="71"/>
        <v>1.0000746899999999</v>
      </c>
      <c r="F159" s="14">
        <f ca="1">(TRUNC(PRODUCT($E$12:$E158),16))</f>
        <v>1.0100035875258599</v>
      </c>
      <c r="G159" s="14">
        <f t="shared" si="72"/>
        <v>1</v>
      </c>
      <c r="H159" s="14">
        <f t="shared" ca="1" si="73"/>
        <v>1.01000359</v>
      </c>
      <c r="I159" s="13">
        <f t="shared" si="63"/>
        <v>2.8500000000000001E-2</v>
      </c>
      <c r="J159" s="35">
        <f t="shared" si="64"/>
        <v>43936</v>
      </c>
      <c r="K159" s="2">
        <f t="shared" si="65"/>
        <v>101</v>
      </c>
      <c r="L159" s="18">
        <f t="shared" si="66"/>
        <v>101</v>
      </c>
      <c r="M159" s="12">
        <f t="shared" si="56"/>
        <v>1.01132654</v>
      </c>
      <c r="N159" s="12">
        <f t="shared" ca="1" si="57"/>
        <v>1.021443436</v>
      </c>
      <c r="O159" s="18">
        <f t="shared" si="67"/>
        <v>0</v>
      </c>
      <c r="P159" s="14">
        <f t="shared" ca="1" si="58"/>
        <v>21.443435999999998</v>
      </c>
      <c r="Q159" s="21">
        <f t="shared" si="59"/>
        <v>0</v>
      </c>
      <c r="R159" s="14">
        <f t="shared" si="60"/>
        <v>0</v>
      </c>
      <c r="S159" s="4" t="str">
        <f t="shared" si="68"/>
        <v>J=</v>
      </c>
      <c r="T159" s="35">
        <f t="shared" si="69"/>
        <v>44112</v>
      </c>
      <c r="U159" s="3"/>
      <c r="V159" s="3"/>
      <c r="W159" s="114">
        <v>48690</v>
      </c>
      <c r="X159" s="114" t="s">
        <v>58</v>
      </c>
      <c r="Y159" s="105"/>
      <c r="Z159" s="1"/>
      <c r="AA159" s="3"/>
      <c r="AB159" s="3"/>
      <c r="AC159" s="3"/>
      <c r="AD159" s="3"/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</row>
    <row r="160" spans="1:162" x14ac:dyDescent="0.15">
      <c r="A160" s="44">
        <f t="shared" si="61"/>
        <v>44084</v>
      </c>
      <c r="B160" s="97">
        <f t="shared" ca="1" si="70"/>
        <v>1021.63363999</v>
      </c>
      <c r="C160" s="14">
        <f t="shared" si="62"/>
        <v>1000</v>
      </c>
      <c r="D160" s="13">
        <f ca="1">IF(A160&lt;$B$1,VLOOKUP(A160,[1]DI!$A$4:$B$15000,2,FALSE),0)</f>
        <v>1.9000000000000006E-2</v>
      </c>
      <c r="E160" s="14">
        <f t="shared" ca="1" si="71"/>
        <v>1.0000746899999999</v>
      </c>
      <c r="F160" s="14">
        <f ca="1">(TRUNC(PRODUCT($E$12:$E159),16))</f>
        <v>1.01007902469382</v>
      </c>
      <c r="G160" s="14">
        <f t="shared" si="72"/>
        <v>1</v>
      </c>
      <c r="H160" s="14">
        <f t="shared" ca="1" si="73"/>
        <v>1.01007902</v>
      </c>
      <c r="I160" s="13">
        <f t="shared" si="63"/>
        <v>2.8500000000000001E-2</v>
      </c>
      <c r="J160" s="35">
        <f t="shared" si="64"/>
        <v>43936</v>
      </c>
      <c r="K160" s="2">
        <f t="shared" si="65"/>
        <v>102</v>
      </c>
      <c r="L160" s="18">
        <f t="shared" si="66"/>
        <v>102</v>
      </c>
      <c r="M160" s="12">
        <f t="shared" si="56"/>
        <v>1.0114393230000001</v>
      </c>
      <c r="N160" s="12">
        <f t="shared" ca="1" si="57"/>
        <v>1.0216336399999999</v>
      </c>
      <c r="O160" s="18">
        <f t="shared" si="67"/>
        <v>0</v>
      </c>
      <c r="P160" s="14">
        <f t="shared" ca="1" si="58"/>
        <v>21.633639989999999</v>
      </c>
      <c r="Q160" s="21">
        <f t="shared" si="59"/>
        <v>0</v>
      </c>
      <c r="R160" s="14">
        <f t="shared" si="60"/>
        <v>0</v>
      </c>
      <c r="S160" s="4" t="str">
        <f t="shared" si="68"/>
        <v>J=</v>
      </c>
      <c r="T160" s="35">
        <f t="shared" si="69"/>
        <v>44112</v>
      </c>
      <c r="U160" s="3"/>
      <c r="V160" s="3"/>
      <c r="W160" s="114">
        <v>48746</v>
      </c>
      <c r="X160" s="114" t="s">
        <v>68</v>
      </c>
      <c r="Y160" s="105"/>
      <c r="Z160" s="1"/>
      <c r="AA160" s="3"/>
      <c r="AB160" s="3"/>
      <c r="AC160" s="3"/>
      <c r="AD160" s="3"/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</row>
    <row r="161" spans="1:162" x14ac:dyDescent="0.15">
      <c r="A161" s="44">
        <f t="shared" si="61"/>
        <v>44085</v>
      </c>
      <c r="B161" s="97">
        <f t="shared" ca="1" si="70"/>
        <v>1021.823894</v>
      </c>
      <c r="C161" s="14">
        <f t="shared" si="62"/>
        <v>1000</v>
      </c>
      <c r="D161" s="13">
        <f ca="1">IF(A161&lt;$B$1,VLOOKUP(A161,[1]DI!$A$4:$B$15000,2,FALSE),0)</f>
        <v>1.9000000000000006E-2</v>
      </c>
      <c r="E161" s="14">
        <f t="shared" ca="1" si="71"/>
        <v>1.0000746899999999</v>
      </c>
      <c r="F161" s="14">
        <f ca="1">(TRUNC(PRODUCT($E$12:$E160),16))</f>
        <v>1.01015446749617</v>
      </c>
      <c r="G161" s="14">
        <f t="shared" si="72"/>
        <v>1</v>
      </c>
      <c r="H161" s="14">
        <f t="shared" ca="1" si="73"/>
        <v>1.01015447</v>
      </c>
      <c r="I161" s="13">
        <f t="shared" si="63"/>
        <v>2.8500000000000001E-2</v>
      </c>
      <c r="J161" s="35">
        <f t="shared" si="64"/>
        <v>43936</v>
      </c>
      <c r="K161" s="2">
        <f t="shared" si="65"/>
        <v>103</v>
      </c>
      <c r="L161" s="18">
        <f t="shared" si="66"/>
        <v>103</v>
      </c>
      <c r="M161" s="12">
        <f t="shared" si="56"/>
        <v>1.011552118</v>
      </c>
      <c r="N161" s="12">
        <f t="shared" ca="1" si="57"/>
        <v>1.021823894</v>
      </c>
      <c r="O161" s="18">
        <f t="shared" si="67"/>
        <v>0</v>
      </c>
      <c r="P161" s="14">
        <f t="shared" ca="1" si="58"/>
        <v>21.823893999999999</v>
      </c>
      <c r="Q161" s="21">
        <f t="shared" si="59"/>
        <v>0</v>
      </c>
      <c r="R161" s="14">
        <f t="shared" si="60"/>
        <v>0</v>
      </c>
      <c r="S161" s="4" t="str">
        <f t="shared" si="68"/>
        <v>J=</v>
      </c>
      <c r="T161" s="35">
        <f t="shared" si="69"/>
        <v>44112</v>
      </c>
      <c r="U161" s="3"/>
      <c r="V161" s="3"/>
      <c r="W161" s="114">
        <v>48829</v>
      </c>
      <c r="X161" s="114" t="s">
        <v>70</v>
      </c>
      <c r="Y161" s="105"/>
      <c r="Z161" s="1"/>
      <c r="AA161" s="3"/>
      <c r="AB161" s="3"/>
      <c r="AC161" s="3"/>
      <c r="AD161" s="3"/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</row>
    <row r="162" spans="1:162" x14ac:dyDescent="0.15">
      <c r="A162" s="44">
        <f t="shared" si="61"/>
        <v>44086</v>
      </c>
      <c r="B162" s="97">
        <f t="shared" ca="1" si="70"/>
        <v>1022.014177</v>
      </c>
      <c r="C162" s="14">
        <f t="shared" si="62"/>
        <v>1000</v>
      </c>
      <c r="D162" s="13">
        <f ca="1">IF(A162&lt;$B$1,VLOOKUP(A162,[1]DI!$A$4:$B$15000,2,FALSE),0)</f>
        <v>0</v>
      </c>
      <c r="E162" s="14">
        <f t="shared" ca="1" si="71"/>
        <v>1</v>
      </c>
      <c r="F162" s="14">
        <f ca="1">(TRUNC(PRODUCT($E$12:$E161),16))</f>
        <v>1.0102299159333501</v>
      </c>
      <c r="G162" s="14">
        <f t="shared" si="72"/>
        <v>1</v>
      </c>
      <c r="H162" s="14">
        <f t="shared" ca="1" si="73"/>
        <v>1.01022992</v>
      </c>
      <c r="I162" s="13">
        <f t="shared" si="63"/>
        <v>2.8500000000000001E-2</v>
      </c>
      <c r="J162" s="35">
        <f t="shared" si="64"/>
        <v>43936</v>
      </c>
      <c r="K162" s="2">
        <f t="shared" si="65"/>
        <v>103</v>
      </c>
      <c r="L162" s="18">
        <f t="shared" si="66"/>
        <v>104</v>
      </c>
      <c r="M162" s="12">
        <f t="shared" si="56"/>
        <v>1.0116649259999999</v>
      </c>
      <c r="N162" s="12">
        <f t="shared" ca="1" si="57"/>
        <v>1.022014177</v>
      </c>
      <c r="O162" s="18">
        <f t="shared" si="67"/>
        <v>0</v>
      </c>
      <c r="P162" s="14">
        <f t="shared" ca="1" si="58"/>
        <v>22.014177</v>
      </c>
      <c r="Q162" s="21">
        <f t="shared" si="59"/>
        <v>0</v>
      </c>
      <c r="R162" s="14">
        <f t="shared" si="60"/>
        <v>0</v>
      </c>
      <c r="S162" s="4" t="str">
        <f t="shared" si="68"/>
        <v>J=</v>
      </c>
      <c r="T162" s="35">
        <f t="shared" si="69"/>
        <v>44112</v>
      </c>
      <c r="U162" s="3"/>
      <c r="V162" s="3"/>
      <c r="W162" s="114">
        <v>48864</v>
      </c>
      <c r="X162" s="102" t="s">
        <v>59</v>
      </c>
      <c r="Y162" s="105"/>
      <c r="Z162" s="1"/>
      <c r="AA162" s="3"/>
      <c r="AB162" s="3"/>
      <c r="AC162" s="3"/>
      <c r="AD162" s="3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</row>
    <row r="163" spans="1:162" x14ac:dyDescent="0.15">
      <c r="A163" s="44">
        <f t="shared" si="61"/>
        <v>44087</v>
      </c>
      <c r="B163" s="97">
        <f t="shared" ca="1" si="70"/>
        <v>1022.014177</v>
      </c>
      <c r="C163" s="14">
        <f t="shared" si="62"/>
        <v>1000</v>
      </c>
      <c r="D163" s="13">
        <f ca="1">IF(A163&lt;$B$1,VLOOKUP(A163,[1]DI!$A$4:$B$15000,2,FALSE),0)</f>
        <v>0</v>
      </c>
      <c r="E163" s="14">
        <f t="shared" ca="1" si="71"/>
        <v>1</v>
      </c>
      <c r="F163" s="14">
        <f ca="1">(TRUNC(PRODUCT($E$12:$E162),16))</f>
        <v>1.0102299159333501</v>
      </c>
      <c r="G163" s="14">
        <f t="shared" si="72"/>
        <v>1</v>
      </c>
      <c r="H163" s="14">
        <f t="shared" ca="1" si="73"/>
        <v>1.01022992</v>
      </c>
      <c r="I163" s="13">
        <f t="shared" si="63"/>
        <v>2.8500000000000001E-2</v>
      </c>
      <c r="J163" s="35">
        <f t="shared" si="64"/>
        <v>43936</v>
      </c>
      <c r="K163" s="2">
        <f t="shared" si="65"/>
        <v>103</v>
      </c>
      <c r="L163" s="18">
        <f t="shared" si="66"/>
        <v>104</v>
      </c>
      <c r="M163" s="12">
        <f t="shared" si="56"/>
        <v>1.0116649259999999</v>
      </c>
      <c r="N163" s="12">
        <f t="shared" ca="1" si="57"/>
        <v>1.022014177</v>
      </c>
      <c r="O163" s="18">
        <f t="shared" si="67"/>
        <v>0</v>
      </c>
      <c r="P163" s="14">
        <f t="shared" ca="1" si="58"/>
        <v>22.014177</v>
      </c>
      <c r="Q163" s="21">
        <f t="shared" si="59"/>
        <v>0</v>
      </c>
      <c r="R163" s="14">
        <f t="shared" si="60"/>
        <v>0</v>
      </c>
      <c r="S163" s="4" t="str">
        <f t="shared" si="68"/>
        <v>J=</v>
      </c>
      <c r="T163" s="35">
        <f t="shared" si="69"/>
        <v>44112</v>
      </c>
      <c r="U163" s="3"/>
      <c r="V163" s="3"/>
      <c r="W163" s="114">
        <v>48885</v>
      </c>
      <c r="X163" s="114" t="s">
        <v>63</v>
      </c>
      <c r="Y163" s="105"/>
      <c r="Z163" s="1"/>
      <c r="AA163" s="3"/>
      <c r="AB163" s="3"/>
      <c r="AC163" s="3"/>
      <c r="AD163" s="3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</row>
    <row r="164" spans="1:162" x14ac:dyDescent="0.15">
      <c r="A164" s="44">
        <f t="shared" si="61"/>
        <v>44088</v>
      </c>
      <c r="B164" s="97">
        <f t="shared" ca="1" si="70"/>
        <v>1022.014177</v>
      </c>
      <c r="C164" s="14">
        <f t="shared" si="62"/>
        <v>1000</v>
      </c>
      <c r="D164" s="13">
        <f ca="1">IF(A164&lt;$B$1,VLOOKUP(A164,[1]DI!$A$4:$B$15000,2,FALSE),0)</f>
        <v>1.9000000000000006E-2</v>
      </c>
      <c r="E164" s="14">
        <f t="shared" ca="1" si="71"/>
        <v>1.0000746899999999</v>
      </c>
      <c r="F164" s="14">
        <f ca="1">(TRUNC(PRODUCT($E$12:$E163),16))</f>
        <v>1.0102299159333501</v>
      </c>
      <c r="G164" s="14">
        <f t="shared" si="72"/>
        <v>1</v>
      </c>
      <c r="H164" s="14">
        <f t="shared" ca="1" si="73"/>
        <v>1.01022992</v>
      </c>
      <c r="I164" s="13">
        <f t="shared" si="63"/>
        <v>2.8500000000000001E-2</v>
      </c>
      <c r="J164" s="35">
        <f t="shared" si="64"/>
        <v>43936</v>
      </c>
      <c r="K164" s="2">
        <f t="shared" si="65"/>
        <v>104</v>
      </c>
      <c r="L164" s="18">
        <f t="shared" si="66"/>
        <v>104</v>
      </c>
      <c r="M164" s="12">
        <f t="shared" si="56"/>
        <v>1.0116649259999999</v>
      </c>
      <c r="N164" s="12">
        <f t="shared" ca="1" si="57"/>
        <v>1.022014177</v>
      </c>
      <c r="O164" s="18">
        <f t="shared" si="67"/>
        <v>0</v>
      </c>
      <c r="P164" s="14">
        <f t="shared" ca="1" si="58"/>
        <v>22.014177</v>
      </c>
      <c r="Q164" s="21">
        <f t="shared" si="59"/>
        <v>0</v>
      </c>
      <c r="R164" s="14">
        <f t="shared" si="60"/>
        <v>0</v>
      </c>
      <c r="S164" s="4" t="str">
        <f t="shared" si="68"/>
        <v>J=</v>
      </c>
      <c r="T164" s="35">
        <f t="shared" si="69"/>
        <v>44112</v>
      </c>
      <c r="U164" s="3"/>
      <c r="V164" s="3"/>
      <c r="W164" s="114">
        <v>48898</v>
      </c>
      <c r="X164" s="114" t="s">
        <v>64</v>
      </c>
      <c r="Y164" s="105"/>
      <c r="Z164" s="27"/>
      <c r="AA164" s="22"/>
      <c r="AB164" s="3"/>
      <c r="AC164" s="3"/>
      <c r="AD164" s="3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</row>
    <row r="165" spans="1:162" x14ac:dyDescent="0.15">
      <c r="A165" s="44">
        <f t="shared" si="61"/>
        <v>44089</v>
      </c>
      <c r="B165" s="97">
        <f t="shared" ca="1" si="70"/>
        <v>1022.204491</v>
      </c>
      <c r="C165" s="14">
        <f t="shared" si="62"/>
        <v>1000</v>
      </c>
      <c r="D165" s="13">
        <f ca="1">IF(A165&lt;$B$1,VLOOKUP(A165,[1]DI!$A$4:$B$15000,2,FALSE),0)</f>
        <v>1.9000000000000006E-2</v>
      </c>
      <c r="E165" s="14">
        <f t="shared" ca="1" si="71"/>
        <v>1.0000746899999999</v>
      </c>
      <c r="F165" s="14">
        <f ca="1">(TRUNC(PRODUCT($E$12:$E164),16))</f>
        <v>1.01030537000577</v>
      </c>
      <c r="G165" s="14">
        <f t="shared" si="72"/>
        <v>1</v>
      </c>
      <c r="H165" s="14">
        <f t="shared" ca="1" si="73"/>
        <v>1.01030537</v>
      </c>
      <c r="I165" s="13">
        <f t="shared" si="63"/>
        <v>2.8500000000000001E-2</v>
      </c>
      <c r="J165" s="35">
        <f t="shared" si="64"/>
        <v>43936</v>
      </c>
      <c r="K165" s="2">
        <f t="shared" si="65"/>
        <v>105</v>
      </c>
      <c r="L165" s="18">
        <f t="shared" si="66"/>
        <v>105</v>
      </c>
      <c r="M165" s="12">
        <f t="shared" si="56"/>
        <v>1.011777747</v>
      </c>
      <c r="N165" s="12">
        <f t="shared" ca="1" si="57"/>
        <v>1.0222044910000001</v>
      </c>
      <c r="O165" s="18">
        <f t="shared" si="67"/>
        <v>0</v>
      </c>
      <c r="P165" s="14">
        <f t="shared" ca="1" si="58"/>
        <v>22.204491000000001</v>
      </c>
      <c r="Q165" s="21">
        <f t="shared" si="59"/>
        <v>0</v>
      </c>
      <c r="R165" s="14">
        <f t="shared" si="60"/>
        <v>0</v>
      </c>
      <c r="S165" s="4" t="str">
        <f t="shared" si="68"/>
        <v>J=</v>
      </c>
      <c r="T165" s="35">
        <f t="shared" si="69"/>
        <v>44112</v>
      </c>
      <c r="U165" s="3"/>
      <c r="V165" s="3"/>
      <c r="W165" s="111"/>
      <c r="X165" s="112"/>
      <c r="Y165" s="105"/>
      <c r="Z165" s="1"/>
      <c r="AA165" s="3"/>
      <c r="AB165" s="3"/>
      <c r="AC165" s="3"/>
      <c r="AD165" s="3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</row>
    <row r="166" spans="1:162" x14ac:dyDescent="0.15">
      <c r="A166" s="44">
        <f t="shared" si="61"/>
        <v>44090</v>
      </c>
      <c r="B166" s="97">
        <f t="shared" ca="1" si="70"/>
        <v>1022.39484399</v>
      </c>
      <c r="C166" s="14">
        <f t="shared" si="62"/>
        <v>1000</v>
      </c>
      <c r="D166" s="13">
        <f ca="1">IF(A166&lt;$B$1,VLOOKUP(A166,[1]DI!$A$4:$B$15000,2,FALSE),0)</f>
        <v>1.9000000000000006E-2</v>
      </c>
      <c r="E166" s="14">
        <f t="shared" ca="1" si="71"/>
        <v>1.0000746899999999</v>
      </c>
      <c r="F166" s="14">
        <f ca="1">(TRUNC(PRODUCT($E$12:$E165),16))</f>
        <v>1.0103808297138499</v>
      </c>
      <c r="G166" s="14">
        <f t="shared" si="72"/>
        <v>1</v>
      </c>
      <c r="H166" s="14">
        <f t="shared" ca="1" si="73"/>
        <v>1.0103808299999999</v>
      </c>
      <c r="I166" s="13">
        <f t="shared" si="63"/>
        <v>2.8500000000000001E-2</v>
      </c>
      <c r="J166" s="35">
        <f t="shared" si="64"/>
        <v>43936</v>
      </c>
      <c r="K166" s="2">
        <f t="shared" si="65"/>
        <v>106</v>
      </c>
      <c r="L166" s="18">
        <f t="shared" si="66"/>
        <v>106</v>
      </c>
      <c r="M166" s="12">
        <f t="shared" si="56"/>
        <v>1.01189058</v>
      </c>
      <c r="N166" s="12">
        <f t="shared" ca="1" si="57"/>
        <v>1.0223948439999999</v>
      </c>
      <c r="O166" s="18">
        <f t="shared" si="67"/>
        <v>0</v>
      </c>
      <c r="P166" s="14">
        <f t="shared" ca="1" si="58"/>
        <v>22.394843989999998</v>
      </c>
      <c r="Q166" s="21">
        <f t="shared" si="59"/>
        <v>0</v>
      </c>
      <c r="R166" s="14">
        <f t="shared" si="60"/>
        <v>0</v>
      </c>
      <c r="S166" s="4" t="str">
        <f t="shared" si="68"/>
        <v>J=</v>
      </c>
      <c r="T166" s="35">
        <f t="shared" si="69"/>
        <v>44112</v>
      </c>
      <c r="U166" s="3"/>
      <c r="V166" s="3"/>
      <c r="W166" s="111"/>
      <c r="X166" s="112"/>
      <c r="Y166" s="105"/>
      <c r="Z166" s="1"/>
      <c r="AA166" s="3"/>
      <c r="AB166" s="3"/>
      <c r="AC166" s="3"/>
      <c r="AD166" s="3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</row>
    <row r="167" spans="1:162" x14ac:dyDescent="0.15">
      <c r="A167" s="44">
        <f t="shared" si="61"/>
        <v>44091</v>
      </c>
      <c r="B167" s="97">
        <f t="shared" ca="1" si="70"/>
        <v>1022.58523699</v>
      </c>
      <c r="C167" s="14">
        <f t="shared" si="62"/>
        <v>1000</v>
      </c>
      <c r="D167" s="13">
        <f ca="1">IF(A167&lt;$B$1,VLOOKUP(A167,[1]DI!$A$4:$B$15000,2,FALSE),0)</f>
        <v>1.9000000000000006E-2</v>
      </c>
      <c r="E167" s="14">
        <f t="shared" ca="1" si="71"/>
        <v>1.0000746899999999</v>
      </c>
      <c r="F167" s="14">
        <f ca="1">(TRUNC(PRODUCT($E$12:$E166),16))</f>
        <v>1.01045629505803</v>
      </c>
      <c r="G167" s="14">
        <f t="shared" si="72"/>
        <v>1</v>
      </c>
      <c r="H167" s="14">
        <f t="shared" ca="1" si="73"/>
        <v>1.0104563</v>
      </c>
      <c r="I167" s="13">
        <f t="shared" si="63"/>
        <v>2.8500000000000001E-2</v>
      </c>
      <c r="J167" s="35">
        <f t="shared" si="64"/>
        <v>43936</v>
      </c>
      <c r="K167" s="2">
        <f t="shared" si="65"/>
        <v>107</v>
      </c>
      <c r="L167" s="18">
        <f t="shared" si="66"/>
        <v>107</v>
      </c>
      <c r="M167" s="12">
        <f t="shared" si="56"/>
        <v>1.0120034259999999</v>
      </c>
      <c r="N167" s="12">
        <f t="shared" ca="1" si="57"/>
        <v>1.0225852369999999</v>
      </c>
      <c r="O167" s="18">
        <f t="shared" si="67"/>
        <v>0</v>
      </c>
      <c r="P167" s="14">
        <f t="shared" ca="1" si="58"/>
        <v>22.585236989999999</v>
      </c>
      <c r="Q167" s="21">
        <f t="shared" si="59"/>
        <v>0</v>
      </c>
      <c r="R167" s="14">
        <f t="shared" si="60"/>
        <v>0</v>
      </c>
      <c r="S167" s="4" t="str">
        <f t="shared" si="68"/>
        <v>J=</v>
      </c>
      <c r="T167" s="35">
        <f t="shared" si="69"/>
        <v>44112</v>
      </c>
      <c r="U167" s="3"/>
      <c r="V167" s="3"/>
      <c r="W167" s="111"/>
      <c r="X167" s="112"/>
      <c r="Y167" s="113"/>
      <c r="Z167" s="27"/>
      <c r="AA167" s="22"/>
      <c r="AB167" s="3"/>
      <c r="AC167" s="3"/>
      <c r="AD167" s="3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</row>
    <row r="168" spans="1:162" x14ac:dyDescent="0.15">
      <c r="A168" s="44">
        <f t="shared" si="61"/>
        <v>44092</v>
      </c>
      <c r="B168" s="97">
        <f t="shared" ca="1" si="70"/>
        <v>1022.775661</v>
      </c>
      <c r="C168" s="14">
        <f t="shared" si="62"/>
        <v>1000</v>
      </c>
      <c r="D168" s="13">
        <f ca="1">IF(A168&lt;$B$1,VLOOKUP(A168,[1]DI!$A$4:$B$15000,2,FALSE),0)</f>
        <v>1.9000000000000006E-2</v>
      </c>
      <c r="E168" s="14">
        <f t="shared" ca="1" si="71"/>
        <v>1.0000746899999999</v>
      </c>
      <c r="F168" s="14">
        <f ca="1">(TRUNC(PRODUCT($E$12:$E167),16))</f>
        <v>1.0105317660387001</v>
      </c>
      <c r="G168" s="14">
        <f t="shared" si="72"/>
        <v>1</v>
      </c>
      <c r="H168" s="14">
        <f t="shared" ca="1" si="73"/>
        <v>1.0105317700000001</v>
      </c>
      <c r="I168" s="13">
        <f t="shared" si="63"/>
        <v>2.8500000000000001E-2</v>
      </c>
      <c r="J168" s="35">
        <f t="shared" si="64"/>
        <v>43936</v>
      </c>
      <c r="K168" s="2">
        <f t="shared" si="65"/>
        <v>108</v>
      </c>
      <c r="L168" s="18">
        <f t="shared" si="66"/>
        <v>108</v>
      </c>
      <c r="M168" s="12">
        <f t="shared" si="56"/>
        <v>1.0121162850000001</v>
      </c>
      <c r="N168" s="12">
        <f t="shared" ca="1" si="57"/>
        <v>1.0227756610000001</v>
      </c>
      <c r="O168" s="18">
        <f t="shared" si="67"/>
        <v>0</v>
      </c>
      <c r="P168" s="14">
        <f t="shared" ca="1" si="58"/>
        <v>22.775660999999999</v>
      </c>
      <c r="Q168" s="21">
        <f t="shared" si="59"/>
        <v>0</v>
      </c>
      <c r="R168" s="14">
        <f t="shared" si="60"/>
        <v>0</v>
      </c>
      <c r="S168" s="4" t="str">
        <f t="shared" si="68"/>
        <v>J=</v>
      </c>
      <c r="T168" s="35">
        <f t="shared" si="69"/>
        <v>44112</v>
      </c>
      <c r="U168" s="3"/>
      <c r="V168" s="3"/>
      <c r="W168" s="111"/>
      <c r="X168" s="112"/>
      <c r="Y168" s="105"/>
      <c r="Z168" s="1"/>
      <c r="AA168" s="3"/>
      <c r="AB168" s="3"/>
      <c r="AC168" s="3"/>
      <c r="AD168" s="3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</row>
    <row r="169" spans="1:162" x14ac:dyDescent="0.15">
      <c r="A169" s="44">
        <f t="shared" si="61"/>
        <v>44093</v>
      </c>
      <c r="B169" s="97">
        <f t="shared" ca="1" si="70"/>
        <v>1022.9661139900001</v>
      </c>
      <c r="C169" s="14">
        <f t="shared" si="62"/>
        <v>1000</v>
      </c>
      <c r="D169" s="13">
        <f ca="1">IF(A169&lt;$B$1,VLOOKUP(A169,[1]DI!$A$4:$B$15000,2,FALSE),0)</f>
        <v>0</v>
      </c>
      <c r="E169" s="14">
        <f t="shared" ca="1" si="71"/>
        <v>1</v>
      </c>
      <c r="F169" s="14">
        <f ca="1">(TRUNC(PRODUCT($E$12:$E168),16))</f>
        <v>1.01060724265631</v>
      </c>
      <c r="G169" s="14">
        <f t="shared" si="72"/>
        <v>1</v>
      </c>
      <c r="H169" s="14">
        <f t="shared" ca="1" si="73"/>
        <v>1.0106072399999999</v>
      </c>
      <c r="I169" s="13">
        <f t="shared" si="63"/>
        <v>2.8500000000000001E-2</v>
      </c>
      <c r="J169" s="35">
        <f t="shared" si="64"/>
        <v>43936</v>
      </c>
      <c r="K169" s="2">
        <f t="shared" si="65"/>
        <v>108</v>
      </c>
      <c r="L169" s="18">
        <f t="shared" si="66"/>
        <v>109</v>
      </c>
      <c r="M169" s="12">
        <f t="shared" si="56"/>
        <v>1.0122291560000001</v>
      </c>
      <c r="N169" s="12">
        <f t="shared" ca="1" si="57"/>
        <v>1.0229661139999999</v>
      </c>
      <c r="O169" s="18">
        <f t="shared" si="67"/>
        <v>0</v>
      </c>
      <c r="P169" s="14">
        <f t="shared" ca="1" si="58"/>
        <v>22.96611399</v>
      </c>
      <c r="Q169" s="21">
        <f t="shared" si="59"/>
        <v>0</v>
      </c>
      <c r="R169" s="14">
        <f t="shared" si="60"/>
        <v>0</v>
      </c>
      <c r="S169" s="4" t="str">
        <f t="shared" si="68"/>
        <v>J=</v>
      </c>
      <c r="T169" s="35">
        <f t="shared" si="69"/>
        <v>44112</v>
      </c>
      <c r="U169" s="3"/>
      <c r="V169" s="3"/>
      <c r="W169" s="111"/>
      <c r="X169" s="112"/>
      <c r="Y169" s="105"/>
      <c r="Z169" s="1"/>
      <c r="AA169" s="3"/>
      <c r="AB169" s="3"/>
      <c r="AC169" s="3"/>
      <c r="AD169" s="3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</row>
    <row r="170" spans="1:162" x14ac:dyDescent="0.15">
      <c r="A170" s="44">
        <f t="shared" si="61"/>
        <v>44094</v>
      </c>
      <c r="B170" s="97">
        <f t="shared" ca="1" si="70"/>
        <v>1022.9661139900001</v>
      </c>
      <c r="C170" s="14">
        <f t="shared" si="62"/>
        <v>1000</v>
      </c>
      <c r="D170" s="13">
        <f ca="1">IF(A170&lt;$B$1,VLOOKUP(A170,[1]DI!$A$4:$B$15000,2,FALSE),0)</f>
        <v>0</v>
      </c>
      <c r="E170" s="14">
        <f t="shared" ca="1" si="71"/>
        <v>1</v>
      </c>
      <c r="F170" s="14">
        <f ca="1">(TRUNC(PRODUCT($E$12:$E169),16))</f>
        <v>1.01060724265631</v>
      </c>
      <c r="G170" s="14">
        <f t="shared" si="72"/>
        <v>1</v>
      </c>
      <c r="H170" s="14">
        <f t="shared" ca="1" si="73"/>
        <v>1.0106072399999999</v>
      </c>
      <c r="I170" s="13">
        <f t="shared" si="63"/>
        <v>2.8500000000000001E-2</v>
      </c>
      <c r="J170" s="35">
        <f t="shared" si="64"/>
        <v>43936</v>
      </c>
      <c r="K170" s="2">
        <f t="shared" si="65"/>
        <v>108</v>
      </c>
      <c r="L170" s="18">
        <f t="shared" si="66"/>
        <v>109</v>
      </c>
      <c r="M170" s="12">
        <f t="shared" si="56"/>
        <v>1.0122291560000001</v>
      </c>
      <c r="N170" s="12">
        <f t="shared" ca="1" si="57"/>
        <v>1.0229661139999999</v>
      </c>
      <c r="O170" s="18">
        <f t="shared" si="67"/>
        <v>0</v>
      </c>
      <c r="P170" s="14">
        <f t="shared" ca="1" si="58"/>
        <v>22.96611399</v>
      </c>
      <c r="Q170" s="21">
        <f t="shared" si="59"/>
        <v>0</v>
      </c>
      <c r="R170" s="14">
        <f t="shared" si="60"/>
        <v>0</v>
      </c>
      <c r="S170" s="4" t="str">
        <f t="shared" si="68"/>
        <v>J=</v>
      </c>
      <c r="T170" s="35">
        <f t="shared" si="69"/>
        <v>44112</v>
      </c>
      <c r="U170" s="3"/>
      <c r="V170" s="3"/>
      <c r="W170" s="111"/>
      <c r="X170" s="112"/>
      <c r="Y170" s="105"/>
      <c r="Z170" s="1"/>
      <c r="AA170" s="3"/>
      <c r="AB170" s="3"/>
      <c r="AC170" s="3"/>
      <c r="AD170" s="3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</row>
    <row r="171" spans="1:162" x14ac:dyDescent="0.15">
      <c r="A171" s="44">
        <f t="shared" si="61"/>
        <v>44095</v>
      </c>
      <c r="B171" s="97">
        <f t="shared" ca="1" si="70"/>
        <v>1022.9661139900001</v>
      </c>
      <c r="C171" s="14">
        <f t="shared" si="62"/>
        <v>1000</v>
      </c>
      <c r="D171" s="13">
        <f ca="1">IF(A171&lt;$B$1,VLOOKUP(A171,[1]DI!$A$4:$B$15000,2,FALSE),0)</f>
        <v>1.9000000000000006E-2</v>
      </c>
      <c r="E171" s="14">
        <f t="shared" ca="1" si="71"/>
        <v>1.0000746899999999</v>
      </c>
      <c r="F171" s="14">
        <f ca="1">(TRUNC(PRODUCT($E$12:$E170),16))</f>
        <v>1.01060724265631</v>
      </c>
      <c r="G171" s="14">
        <f t="shared" si="72"/>
        <v>1</v>
      </c>
      <c r="H171" s="14">
        <f t="shared" ca="1" si="73"/>
        <v>1.0106072399999999</v>
      </c>
      <c r="I171" s="13">
        <f t="shared" si="63"/>
        <v>2.8500000000000001E-2</v>
      </c>
      <c r="J171" s="35">
        <f t="shared" si="64"/>
        <v>43936</v>
      </c>
      <c r="K171" s="2">
        <f t="shared" si="65"/>
        <v>109</v>
      </c>
      <c r="L171" s="18">
        <f t="shared" si="66"/>
        <v>109</v>
      </c>
      <c r="M171" s="12">
        <f t="shared" si="56"/>
        <v>1.0122291560000001</v>
      </c>
      <c r="N171" s="12">
        <f t="shared" ca="1" si="57"/>
        <v>1.0229661139999999</v>
      </c>
      <c r="O171" s="18">
        <f t="shared" si="67"/>
        <v>0</v>
      </c>
      <c r="P171" s="14">
        <f t="shared" ca="1" si="58"/>
        <v>22.96611399</v>
      </c>
      <c r="Q171" s="21">
        <f t="shared" si="59"/>
        <v>0</v>
      </c>
      <c r="R171" s="14">
        <f t="shared" si="60"/>
        <v>0</v>
      </c>
      <c r="S171" s="4" t="str">
        <f t="shared" si="68"/>
        <v>J=</v>
      </c>
      <c r="T171" s="35">
        <f t="shared" si="69"/>
        <v>44112</v>
      </c>
      <c r="U171" s="3"/>
      <c r="V171" s="3"/>
      <c r="W171" s="111"/>
      <c r="X171" s="102"/>
      <c r="Y171" s="105"/>
      <c r="Z171" s="1"/>
      <c r="AA171" s="3"/>
      <c r="AB171" s="3"/>
      <c r="AC171" s="3"/>
      <c r="AD171" s="3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</row>
    <row r="172" spans="1:162" x14ac:dyDescent="0.15">
      <c r="A172" s="44">
        <f t="shared" si="61"/>
        <v>44096</v>
      </c>
      <c r="B172" s="97">
        <f t="shared" ca="1" si="70"/>
        <v>1023.15660599</v>
      </c>
      <c r="C172" s="14">
        <f t="shared" si="62"/>
        <v>1000</v>
      </c>
      <c r="D172" s="13">
        <f ca="1">IF(A172&lt;$B$1,VLOOKUP(A172,[1]DI!$A$4:$B$15000,2,FALSE),0)</f>
        <v>1.9000000000000006E-2</v>
      </c>
      <c r="E172" s="14">
        <f t="shared" ca="1" si="71"/>
        <v>1.0000746899999999</v>
      </c>
      <c r="F172" s="14">
        <f ca="1">(TRUNC(PRODUCT($E$12:$E171),16))</f>
        <v>1.01068272491126</v>
      </c>
      <c r="G172" s="14">
        <f t="shared" si="72"/>
        <v>1</v>
      </c>
      <c r="H172" s="14">
        <f t="shared" ca="1" si="73"/>
        <v>1.0106827199999999</v>
      </c>
      <c r="I172" s="13">
        <f t="shared" si="63"/>
        <v>2.8500000000000001E-2</v>
      </c>
      <c r="J172" s="35">
        <f t="shared" si="64"/>
        <v>43936</v>
      </c>
      <c r="K172" s="2">
        <f t="shared" si="65"/>
        <v>110</v>
      </c>
      <c r="L172" s="18">
        <f t="shared" si="66"/>
        <v>110</v>
      </c>
      <c r="M172" s="12">
        <f t="shared" si="56"/>
        <v>1.012342039</v>
      </c>
      <c r="N172" s="12">
        <f t="shared" ca="1" si="57"/>
        <v>1.0231566059999999</v>
      </c>
      <c r="O172" s="18">
        <f t="shared" si="67"/>
        <v>0</v>
      </c>
      <c r="P172" s="14">
        <f t="shared" ca="1" si="58"/>
        <v>23.156605989999999</v>
      </c>
      <c r="Q172" s="21">
        <f t="shared" si="59"/>
        <v>0</v>
      </c>
      <c r="R172" s="14">
        <f t="shared" si="60"/>
        <v>0</v>
      </c>
      <c r="S172" s="4" t="str">
        <f t="shared" si="68"/>
        <v>J=</v>
      </c>
      <c r="T172" s="35">
        <f t="shared" si="69"/>
        <v>44112</v>
      </c>
      <c r="U172" s="3"/>
      <c r="V172" s="3"/>
      <c r="W172" s="111"/>
      <c r="X172" s="112"/>
      <c r="Y172" s="105"/>
      <c r="Z172" s="1"/>
      <c r="AA172" s="3"/>
      <c r="AB172" s="3"/>
      <c r="AC172" s="3"/>
      <c r="AD172" s="3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</row>
    <row r="173" spans="1:162" x14ac:dyDescent="0.15">
      <c r="A173" s="44">
        <f t="shared" si="61"/>
        <v>44097</v>
      </c>
      <c r="B173" s="97">
        <f t="shared" ca="1" si="70"/>
        <v>1023.347139</v>
      </c>
      <c r="C173" s="14">
        <f t="shared" si="62"/>
        <v>1000</v>
      </c>
      <c r="D173" s="13">
        <f ca="1">IF(A173&lt;$B$1,VLOOKUP(A173,[1]DI!$A$4:$B$15000,2,FALSE),0)</f>
        <v>1.9000000000000006E-2</v>
      </c>
      <c r="E173" s="14">
        <f t="shared" ca="1" si="71"/>
        <v>1.0000746899999999</v>
      </c>
      <c r="F173" s="14">
        <f ca="1">(TRUNC(PRODUCT($E$12:$E172),16))</f>
        <v>1.01075821280399</v>
      </c>
      <c r="G173" s="14">
        <f t="shared" si="72"/>
        <v>1</v>
      </c>
      <c r="H173" s="14">
        <f t="shared" ca="1" si="73"/>
        <v>1.0107582100000001</v>
      </c>
      <c r="I173" s="13">
        <f t="shared" si="63"/>
        <v>2.8500000000000001E-2</v>
      </c>
      <c r="J173" s="35">
        <f t="shared" si="64"/>
        <v>43936</v>
      </c>
      <c r="K173" s="2">
        <f t="shared" si="65"/>
        <v>111</v>
      </c>
      <c r="L173" s="18">
        <f t="shared" si="66"/>
        <v>111</v>
      </c>
      <c r="M173" s="12">
        <f t="shared" si="56"/>
        <v>1.0124549359999999</v>
      </c>
      <c r="N173" s="12">
        <f t="shared" ca="1" si="57"/>
        <v>1.023347139</v>
      </c>
      <c r="O173" s="18">
        <f t="shared" si="67"/>
        <v>0</v>
      </c>
      <c r="P173" s="14">
        <f t="shared" ca="1" si="58"/>
        <v>23.347138999999999</v>
      </c>
      <c r="Q173" s="21">
        <f t="shared" si="59"/>
        <v>0</v>
      </c>
      <c r="R173" s="14">
        <f t="shared" si="60"/>
        <v>0</v>
      </c>
      <c r="S173" s="4" t="str">
        <f t="shared" si="68"/>
        <v>J=</v>
      </c>
      <c r="T173" s="35">
        <f t="shared" si="69"/>
        <v>44112</v>
      </c>
      <c r="U173" s="3"/>
      <c r="V173" s="3"/>
      <c r="W173" s="111"/>
      <c r="X173" s="112"/>
      <c r="Y173" s="105"/>
      <c r="Z173" s="1"/>
      <c r="AA173" s="3"/>
      <c r="AB173" s="3"/>
      <c r="AC173" s="3"/>
      <c r="AD173" s="3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</row>
    <row r="174" spans="1:162" x14ac:dyDescent="0.15">
      <c r="A174" s="44">
        <f t="shared" si="61"/>
        <v>44098</v>
      </c>
      <c r="B174" s="97">
        <f t="shared" ca="1" si="70"/>
        <v>1023.5377099999999</v>
      </c>
      <c r="C174" s="14">
        <f t="shared" si="62"/>
        <v>1000</v>
      </c>
      <c r="D174" s="13">
        <f ca="1">IF(A174&lt;$B$1,VLOOKUP(A174,[1]DI!$A$4:$B$15000,2,FALSE),0)</f>
        <v>1.9000000000000006E-2</v>
      </c>
      <c r="E174" s="14">
        <f t="shared" ca="1" si="71"/>
        <v>1.0000746899999999</v>
      </c>
      <c r="F174" s="14">
        <f ca="1">(TRUNC(PRODUCT($E$12:$E173),16))</f>
        <v>1.0108337063349</v>
      </c>
      <c r="G174" s="14">
        <f t="shared" si="72"/>
        <v>1</v>
      </c>
      <c r="H174" s="14">
        <f t="shared" ca="1" si="73"/>
        <v>1.01083371</v>
      </c>
      <c r="I174" s="13">
        <f t="shared" si="63"/>
        <v>2.8500000000000001E-2</v>
      </c>
      <c r="J174" s="35">
        <f t="shared" si="64"/>
        <v>43936</v>
      </c>
      <c r="K174" s="2">
        <f t="shared" si="65"/>
        <v>112</v>
      </c>
      <c r="L174" s="18">
        <f t="shared" si="66"/>
        <v>112</v>
      </c>
      <c r="M174" s="12">
        <f t="shared" si="56"/>
        <v>1.0125678440000001</v>
      </c>
      <c r="N174" s="12">
        <f t="shared" ca="1" si="57"/>
        <v>1.02353771</v>
      </c>
      <c r="O174" s="18">
        <f t="shared" si="67"/>
        <v>0</v>
      </c>
      <c r="P174" s="14">
        <f t="shared" ca="1" si="58"/>
        <v>23.537710000000001</v>
      </c>
      <c r="Q174" s="21">
        <f t="shared" si="59"/>
        <v>0</v>
      </c>
      <c r="R174" s="14">
        <f t="shared" si="60"/>
        <v>0</v>
      </c>
      <c r="S174" s="4" t="str">
        <f t="shared" si="68"/>
        <v>J=</v>
      </c>
      <c r="T174" s="35">
        <f t="shared" si="69"/>
        <v>44112</v>
      </c>
      <c r="U174" s="3"/>
      <c r="V174" s="3"/>
      <c r="W174" s="111"/>
      <c r="X174" s="112"/>
      <c r="Y174" s="105"/>
      <c r="Z174" s="1"/>
      <c r="AA174" s="3"/>
      <c r="AB174" s="3"/>
      <c r="AC174" s="3"/>
      <c r="AD174" s="3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</row>
    <row r="175" spans="1:162" x14ac:dyDescent="0.15">
      <c r="A175" s="44">
        <f t="shared" si="61"/>
        <v>44099</v>
      </c>
      <c r="B175" s="97">
        <f t="shared" ca="1" si="70"/>
        <v>1023.7283129899999</v>
      </c>
      <c r="C175" s="14">
        <f t="shared" si="62"/>
        <v>1000</v>
      </c>
      <c r="D175" s="13">
        <f ca="1">IF(A175&lt;$B$1,VLOOKUP(A175,[1]DI!$A$4:$B$15000,2,FALSE),0)</f>
        <v>1.9000000000000006E-2</v>
      </c>
      <c r="E175" s="14">
        <f t="shared" ca="1" si="71"/>
        <v>1.0000746899999999</v>
      </c>
      <c r="F175" s="14">
        <f ca="1">(TRUNC(PRODUCT($E$12:$E174),16))</f>
        <v>1.01090920550443</v>
      </c>
      <c r="G175" s="14">
        <f t="shared" si="72"/>
        <v>1</v>
      </c>
      <c r="H175" s="14">
        <f t="shared" ca="1" si="73"/>
        <v>1.0109092099999999</v>
      </c>
      <c r="I175" s="13">
        <f t="shared" si="63"/>
        <v>2.8500000000000001E-2</v>
      </c>
      <c r="J175" s="35">
        <f t="shared" si="64"/>
        <v>43936</v>
      </c>
      <c r="K175" s="2">
        <f t="shared" si="65"/>
        <v>113</v>
      </c>
      <c r="L175" s="18">
        <f t="shared" si="66"/>
        <v>113</v>
      </c>
      <c r="M175" s="12">
        <f t="shared" si="56"/>
        <v>1.0126807659999999</v>
      </c>
      <c r="N175" s="12">
        <f t="shared" ca="1" si="57"/>
        <v>1.0237283129999999</v>
      </c>
      <c r="O175" s="18">
        <f t="shared" si="67"/>
        <v>0</v>
      </c>
      <c r="P175" s="14">
        <f t="shared" ca="1" si="58"/>
        <v>23.728312989999999</v>
      </c>
      <c r="Q175" s="21">
        <f t="shared" si="59"/>
        <v>0</v>
      </c>
      <c r="R175" s="14">
        <f t="shared" si="60"/>
        <v>0</v>
      </c>
      <c r="S175" s="4" t="str">
        <f t="shared" si="68"/>
        <v>J=</v>
      </c>
      <c r="T175" s="35">
        <f t="shared" si="69"/>
        <v>44112</v>
      </c>
      <c r="U175" s="3"/>
      <c r="V175" s="3"/>
      <c r="W175" s="111"/>
      <c r="X175" s="112"/>
      <c r="Y175" s="105"/>
      <c r="Z175" s="1"/>
      <c r="AA175" s="3"/>
      <c r="AB175" s="3"/>
      <c r="AC175" s="3"/>
      <c r="AD175" s="3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</row>
    <row r="176" spans="1:162" x14ac:dyDescent="0.15">
      <c r="A176" s="44">
        <f t="shared" si="61"/>
        <v>44100</v>
      </c>
      <c r="B176" s="97">
        <f t="shared" ca="1" si="70"/>
        <v>1023.91894499</v>
      </c>
      <c r="C176" s="14">
        <f t="shared" si="62"/>
        <v>1000</v>
      </c>
      <c r="D176" s="13">
        <f ca="1">IF(A176&lt;$B$1,VLOOKUP(A176,[1]DI!$A$4:$B$15000,2,FALSE),0)</f>
        <v>0</v>
      </c>
      <c r="E176" s="14">
        <f t="shared" ca="1" si="71"/>
        <v>1</v>
      </c>
      <c r="F176" s="14">
        <f ca="1">(TRUNC(PRODUCT($E$12:$E175),16))</f>
        <v>1.0109847103129901</v>
      </c>
      <c r="G176" s="14">
        <f t="shared" si="72"/>
        <v>1</v>
      </c>
      <c r="H176" s="14">
        <f t="shared" ca="1" si="73"/>
        <v>1.01098471</v>
      </c>
      <c r="I176" s="13">
        <f t="shared" si="63"/>
        <v>2.8500000000000001E-2</v>
      </c>
      <c r="J176" s="35">
        <f t="shared" si="64"/>
        <v>43936</v>
      </c>
      <c r="K176" s="2">
        <f t="shared" si="65"/>
        <v>113</v>
      </c>
      <c r="L176" s="18">
        <f t="shared" si="66"/>
        <v>114</v>
      </c>
      <c r="M176" s="12">
        <f t="shared" si="56"/>
        <v>1.0127937</v>
      </c>
      <c r="N176" s="12">
        <f t="shared" ca="1" si="57"/>
        <v>1.0239189449999999</v>
      </c>
      <c r="O176" s="18">
        <f t="shared" si="67"/>
        <v>0</v>
      </c>
      <c r="P176" s="14">
        <f t="shared" ca="1" si="58"/>
        <v>23.91894499</v>
      </c>
      <c r="Q176" s="21">
        <f t="shared" si="59"/>
        <v>0</v>
      </c>
      <c r="R176" s="14">
        <f t="shared" si="60"/>
        <v>0</v>
      </c>
      <c r="S176" s="4" t="str">
        <f t="shared" si="68"/>
        <v>J=</v>
      </c>
      <c r="T176" s="35">
        <f t="shared" si="69"/>
        <v>44112</v>
      </c>
      <c r="U176" s="3"/>
      <c r="V176" s="3"/>
      <c r="W176" s="111"/>
      <c r="X176" s="112"/>
      <c r="Y176" s="105"/>
      <c r="Z176" s="1"/>
      <c r="AA176" s="3"/>
      <c r="AB176" s="3"/>
      <c r="AC176" s="3"/>
      <c r="AD176" s="3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</row>
    <row r="177" spans="1:162" x14ac:dyDescent="0.15">
      <c r="A177" s="44">
        <f t="shared" si="61"/>
        <v>44101</v>
      </c>
      <c r="B177" s="97">
        <f t="shared" ca="1" si="70"/>
        <v>1023.91894499</v>
      </c>
      <c r="C177" s="14">
        <f t="shared" si="62"/>
        <v>1000</v>
      </c>
      <c r="D177" s="13">
        <f ca="1">IF(A177&lt;$B$1,VLOOKUP(A177,[1]DI!$A$4:$B$15000,2,FALSE),0)</f>
        <v>0</v>
      </c>
      <c r="E177" s="14">
        <f t="shared" ca="1" si="71"/>
        <v>1</v>
      </c>
      <c r="F177" s="14">
        <f ca="1">(TRUNC(PRODUCT($E$12:$E176),16))</f>
        <v>1.0109847103129901</v>
      </c>
      <c r="G177" s="14">
        <f t="shared" si="72"/>
        <v>1</v>
      </c>
      <c r="H177" s="14">
        <f t="shared" ca="1" si="73"/>
        <v>1.01098471</v>
      </c>
      <c r="I177" s="13">
        <f t="shared" si="63"/>
        <v>2.8500000000000001E-2</v>
      </c>
      <c r="J177" s="35">
        <f t="shared" si="64"/>
        <v>43936</v>
      </c>
      <c r="K177" s="2">
        <f t="shared" si="65"/>
        <v>113</v>
      </c>
      <c r="L177" s="18">
        <f t="shared" si="66"/>
        <v>114</v>
      </c>
      <c r="M177" s="12">
        <f t="shared" si="56"/>
        <v>1.0127937</v>
      </c>
      <c r="N177" s="12">
        <f t="shared" ca="1" si="57"/>
        <v>1.0239189449999999</v>
      </c>
      <c r="O177" s="18">
        <f t="shared" si="67"/>
        <v>0</v>
      </c>
      <c r="P177" s="14">
        <f t="shared" ca="1" si="58"/>
        <v>23.91894499</v>
      </c>
      <c r="Q177" s="21">
        <f t="shared" si="59"/>
        <v>0</v>
      </c>
      <c r="R177" s="14">
        <f t="shared" si="60"/>
        <v>0</v>
      </c>
      <c r="S177" s="4" t="str">
        <f t="shared" si="68"/>
        <v>J=</v>
      </c>
      <c r="T177" s="35">
        <f t="shared" si="69"/>
        <v>44112</v>
      </c>
      <c r="U177" s="3"/>
      <c r="V177" s="3"/>
      <c r="W177" s="111"/>
      <c r="X177" s="112"/>
      <c r="Y177" s="105"/>
      <c r="Z177" s="1"/>
      <c r="AA177" s="3"/>
      <c r="AB177" s="3"/>
      <c r="AC177" s="3"/>
      <c r="AD177" s="3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</row>
    <row r="178" spans="1:162" x14ac:dyDescent="0.15">
      <c r="A178" s="44">
        <f t="shared" si="61"/>
        <v>44102</v>
      </c>
      <c r="B178" s="97">
        <f t="shared" ca="1" si="70"/>
        <v>1023.91894499</v>
      </c>
      <c r="C178" s="14">
        <f t="shared" si="62"/>
        <v>1000</v>
      </c>
      <c r="D178" s="13">
        <f ca="1">IF(A178&lt;$B$1,VLOOKUP(A178,[1]DI!$A$4:$B$15000,2,FALSE),0)</f>
        <v>1.9000000000000006E-2</v>
      </c>
      <c r="E178" s="14">
        <f t="shared" ca="1" si="71"/>
        <v>1.0000746899999999</v>
      </c>
      <c r="F178" s="14">
        <f ca="1">(TRUNC(PRODUCT($E$12:$E177),16))</f>
        <v>1.0109847103129901</v>
      </c>
      <c r="G178" s="14">
        <f t="shared" si="72"/>
        <v>1</v>
      </c>
      <c r="H178" s="14">
        <f t="shared" ca="1" si="73"/>
        <v>1.01098471</v>
      </c>
      <c r="I178" s="13">
        <f t="shared" si="63"/>
        <v>2.8500000000000001E-2</v>
      </c>
      <c r="J178" s="35">
        <f t="shared" si="64"/>
        <v>43936</v>
      </c>
      <c r="K178" s="2">
        <f t="shared" si="65"/>
        <v>114</v>
      </c>
      <c r="L178" s="18">
        <f t="shared" si="66"/>
        <v>114</v>
      </c>
      <c r="M178" s="12">
        <f t="shared" si="56"/>
        <v>1.0127937</v>
      </c>
      <c r="N178" s="12">
        <f t="shared" ca="1" si="57"/>
        <v>1.0239189449999999</v>
      </c>
      <c r="O178" s="18">
        <f t="shared" si="67"/>
        <v>0</v>
      </c>
      <c r="P178" s="14">
        <f t="shared" ca="1" si="58"/>
        <v>23.91894499</v>
      </c>
      <c r="Q178" s="21">
        <f t="shared" si="59"/>
        <v>0</v>
      </c>
      <c r="R178" s="14">
        <f t="shared" si="60"/>
        <v>0</v>
      </c>
      <c r="S178" s="4" t="str">
        <f t="shared" si="68"/>
        <v>J=</v>
      </c>
      <c r="T178" s="35">
        <f t="shared" si="69"/>
        <v>44112</v>
      </c>
      <c r="U178" s="3"/>
      <c r="V178" s="3"/>
      <c r="W178" s="111"/>
      <c r="X178" s="112"/>
      <c r="Y178" s="105"/>
      <c r="Z178" s="1"/>
      <c r="AA178" s="3"/>
      <c r="AB178" s="3"/>
      <c r="AC178" s="3"/>
      <c r="AD178" s="3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</row>
    <row r="179" spans="1:162" x14ac:dyDescent="0.15">
      <c r="A179" s="44">
        <f t="shared" si="61"/>
        <v>44103</v>
      </c>
      <c r="B179" s="97">
        <f t="shared" ca="1" si="70"/>
        <v>1024.109616</v>
      </c>
      <c r="C179" s="14">
        <f t="shared" si="62"/>
        <v>1000</v>
      </c>
      <c r="D179" s="13">
        <f ca="1">IF(A179&lt;$B$1,VLOOKUP(A179,[1]DI!$A$4:$B$15000,2,FALSE),0)</f>
        <v>1.9000000000000006E-2</v>
      </c>
      <c r="E179" s="14">
        <f t="shared" ca="1" si="71"/>
        <v>1.0000746899999999</v>
      </c>
      <c r="F179" s="14">
        <f ca="1">(TRUNC(PRODUCT($E$12:$E178),16))</f>
        <v>1.011060220761</v>
      </c>
      <c r="G179" s="14">
        <f t="shared" si="72"/>
        <v>1</v>
      </c>
      <c r="H179" s="14">
        <f t="shared" ca="1" si="73"/>
        <v>1.0110602200000001</v>
      </c>
      <c r="I179" s="13">
        <f t="shared" si="63"/>
        <v>2.8500000000000001E-2</v>
      </c>
      <c r="J179" s="35">
        <f t="shared" si="64"/>
        <v>43936</v>
      </c>
      <c r="K179" s="2">
        <f t="shared" si="65"/>
        <v>115</v>
      </c>
      <c r="L179" s="18">
        <f t="shared" si="66"/>
        <v>115</v>
      </c>
      <c r="M179" s="12">
        <f t="shared" si="56"/>
        <v>1.012906646</v>
      </c>
      <c r="N179" s="12">
        <f t="shared" ca="1" si="57"/>
        <v>1.0241096160000001</v>
      </c>
      <c r="O179" s="18">
        <f t="shared" si="67"/>
        <v>0</v>
      </c>
      <c r="P179" s="14">
        <f t="shared" ca="1" si="58"/>
        <v>24.109615999999999</v>
      </c>
      <c r="Q179" s="21">
        <f t="shared" si="59"/>
        <v>0</v>
      </c>
      <c r="R179" s="14">
        <f t="shared" si="60"/>
        <v>0</v>
      </c>
      <c r="S179" s="4" t="str">
        <f t="shared" si="68"/>
        <v>J=</v>
      </c>
      <c r="T179" s="35">
        <f t="shared" si="69"/>
        <v>44112</v>
      </c>
      <c r="U179" s="3"/>
      <c r="V179" s="3"/>
      <c r="W179" s="111"/>
      <c r="X179" s="112"/>
      <c r="Y179" s="105"/>
      <c r="Z179" s="1"/>
      <c r="AA179" s="3"/>
      <c r="AB179" s="3"/>
      <c r="AC179" s="3"/>
      <c r="AD179" s="3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</row>
    <row r="180" spans="1:162" x14ac:dyDescent="0.15">
      <c r="A180" s="44">
        <f t="shared" si="61"/>
        <v>44104</v>
      </c>
      <c r="B180" s="97">
        <f t="shared" ca="1" si="70"/>
        <v>1024.300328</v>
      </c>
      <c r="C180" s="14">
        <f t="shared" si="62"/>
        <v>1000</v>
      </c>
      <c r="D180" s="13">
        <f ca="1">IF(A180&lt;$B$1,VLOOKUP(A180,[1]DI!$A$4:$B$15000,2,FALSE),0)</f>
        <v>1.9000000000000006E-2</v>
      </c>
      <c r="E180" s="14">
        <f t="shared" ca="1" si="71"/>
        <v>1.0000746899999999</v>
      </c>
      <c r="F180" s="14">
        <f ca="1">(TRUNC(PRODUCT($E$12:$E179),16))</f>
        <v>1.01113573684889</v>
      </c>
      <c r="G180" s="14">
        <f t="shared" si="72"/>
        <v>1</v>
      </c>
      <c r="H180" s="14">
        <f t="shared" ca="1" si="73"/>
        <v>1.0111357400000001</v>
      </c>
      <c r="I180" s="13">
        <f t="shared" si="63"/>
        <v>2.8500000000000001E-2</v>
      </c>
      <c r="J180" s="35">
        <f t="shared" si="64"/>
        <v>43936</v>
      </c>
      <c r="K180" s="2">
        <f t="shared" si="65"/>
        <v>116</v>
      </c>
      <c r="L180" s="18">
        <f t="shared" si="66"/>
        <v>116</v>
      </c>
      <c r="M180" s="12">
        <f t="shared" si="56"/>
        <v>1.013019605</v>
      </c>
      <c r="N180" s="12">
        <f t="shared" ca="1" si="57"/>
        <v>1.024300328</v>
      </c>
      <c r="O180" s="18">
        <f t="shared" si="67"/>
        <v>0</v>
      </c>
      <c r="P180" s="14">
        <f t="shared" ca="1" si="58"/>
        <v>24.300328</v>
      </c>
      <c r="Q180" s="21">
        <f t="shared" si="59"/>
        <v>0</v>
      </c>
      <c r="R180" s="14">
        <f t="shared" si="60"/>
        <v>0</v>
      </c>
      <c r="S180" s="4" t="str">
        <f t="shared" si="68"/>
        <v>J=</v>
      </c>
      <c r="T180" s="35">
        <f t="shared" si="69"/>
        <v>44112</v>
      </c>
      <c r="U180" s="3"/>
      <c r="V180" s="3"/>
      <c r="W180" s="111"/>
      <c r="X180" s="112"/>
      <c r="Y180" s="105"/>
      <c r="Z180" s="1"/>
      <c r="AA180" s="3"/>
      <c r="AB180" s="3"/>
      <c r="AC180" s="3"/>
      <c r="AD180" s="3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</row>
    <row r="181" spans="1:162" x14ac:dyDescent="0.15">
      <c r="A181" s="44">
        <f t="shared" si="61"/>
        <v>44105</v>
      </c>
      <c r="B181" s="97">
        <f t="shared" ca="1" si="70"/>
        <v>1024.49107</v>
      </c>
      <c r="C181" s="14">
        <f t="shared" si="62"/>
        <v>1000</v>
      </c>
      <c r="D181" s="13">
        <f ca="1">IF(A181&lt;$B$1,VLOOKUP(A181,[1]DI!$A$4:$B$15000,2,FALSE),0)</f>
        <v>1.9000000000000006E-2</v>
      </c>
      <c r="E181" s="14">
        <f t="shared" ca="1" si="71"/>
        <v>1.0000746899999999</v>
      </c>
      <c r="F181" s="14">
        <f ca="1">(TRUNC(PRODUCT($E$12:$E180),16))</f>
        <v>1.0112112585770701</v>
      </c>
      <c r="G181" s="14">
        <f t="shared" si="72"/>
        <v>1</v>
      </c>
      <c r="H181" s="14">
        <f t="shared" ca="1" si="73"/>
        <v>1.0112112600000001</v>
      </c>
      <c r="I181" s="13">
        <f t="shared" si="63"/>
        <v>2.8500000000000001E-2</v>
      </c>
      <c r="J181" s="35">
        <f t="shared" si="64"/>
        <v>43936</v>
      </c>
      <c r="K181" s="2">
        <f t="shared" si="65"/>
        <v>117</v>
      </c>
      <c r="L181" s="18">
        <f t="shared" si="66"/>
        <v>117</v>
      </c>
      <c r="M181" s="12">
        <f t="shared" si="56"/>
        <v>1.0131325769999999</v>
      </c>
      <c r="N181" s="12">
        <f t="shared" ca="1" si="57"/>
        <v>1.0244910700000001</v>
      </c>
      <c r="O181" s="18">
        <f t="shared" si="67"/>
        <v>0</v>
      </c>
      <c r="P181" s="14">
        <f t="shared" ca="1" si="58"/>
        <v>24.491070000000001</v>
      </c>
      <c r="Q181" s="21">
        <f t="shared" si="59"/>
        <v>0</v>
      </c>
      <c r="R181" s="14">
        <f t="shared" si="60"/>
        <v>0</v>
      </c>
      <c r="S181" s="4" t="str">
        <f t="shared" si="68"/>
        <v>J=</v>
      </c>
      <c r="T181" s="35">
        <f t="shared" si="69"/>
        <v>44112</v>
      </c>
      <c r="U181" s="3"/>
      <c r="V181" s="3"/>
      <c r="W181" s="111"/>
      <c r="X181" s="102"/>
      <c r="Y181" s="105"/>
      <c r="Z181" s="1"/>
      <c r="AA181" s="3"/>
      <c r="AB181" s="3"/>
      <c r="AC181" s="3"/>
      <c r="AD181" s="3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</row>
    <row r="182" spans="1:162" x14ac:dyDescent="0.15">
      <c r="A182" s="44">
        <f t="shared" si="61"/>
        <v>44106</v>
      </c>
      <c r="B182" s="97">
        <f t="shared" ca="1" si="70"/>
        <v>1024.6818519999999</v>
      </c>
      <c r="C182" s="14">
        <f t="shared" si="62"/>
        <v>1000</v>
      </c>
      <c r="D182" s="13">
        <f ca="1">IF(A182&lt;$B$1,VLOOKUP(A182,[1]DI!$A$4:$B$15000,2,FALSE),0)</f>
        <v>1.9000000000000006E-2</v>
      </c>
      <c r="E182" s="14">
        <f t="shared" ca="1" si="71"/>
        <v>1.0000746899999999</v>
      </c>
      <c r="F182" s="14">
        <f ca="1">(TRUNC(PRODUCT($E$12:$E181),16))</f>
        <v>1.01128678594598</v>
      </c>
      <c r="G182" s="14">
        <f t="shared" si="72"/>
        <v>1</v>
      </c>
      <c r="H182" s="14">
        <f t="shared" ca="1" si="73"/>
        <v>1.01128679</v>
      </c>
      <c r="I182" s="13">
        <f t="shared" si="63"/>
        <v>2.8500000000000001E-2</v>
      </c>
      <c r="J182" s="35">
        <f t="shared" si="64"/>
        <v>43936</v>
      </c>
      <c r="K182" s="2">
        <f t="shared" si="65"/>
        <v>118</v>
      </c>
      <c r="L182" s="18">
        <f t="shared" si="66"/>
        <v>118</v>
      </c>
      <c r="M182" s="12">
        <f t="shared" si="56"/>
        <v>1.013245562</v>
      </c>
      <c r="N182" s="12">
        <f t="shared" ca="1" si="57"/>
        <v>1.0246818520000001</v>
      </c>
      <c r="O182" s="18">
        <f t="shared" si="67"/>
        <v>0</v>
      </c>
      <c r="P182" s="14">
        <f t="shared" ca="1" si="58"/>
        <v>24.681851999999999</v>
      </c>
      <c r="Q182" s="21">
        <f t="shared" si="59"/>
        <v>0</v>
      </c>
      <c r="R182" s="14">
        <f t="shared" si="60"/>
        <v>0</v>
      </c>
      <c r="S182" s="4" t="str">
        <f t="shared" si="68"/>
        <v>J=</v>
      </c>
      <c r="T182" s="35">
        <f t="shared" si="69"/>
        <v>44112</v>
      </c>
      <c r="U182" s="3"/>
      <c r="V182" s="3"/>
      <c r="W182" s="111"/>
      <c r="X182" s="112"/>
      <c r="Y182" s="105"/>
      <c r="Z182" s="1"/>
      <c r="AA182" s="3"/>
      <c r="AB182" s="3"/>
      <c r="AC182" s="3"/>
      <c r="AD182" s="3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</row>
    <row r="183" spans="1:162" x14ac:dyDescent="0.15">
      <c r="A183" s="44">
        <f t="shared" si="61"/>
        <v>44107</v>
      </c>
      <c r="B183" s="97">
        <f t="shared" ca="1" si="70"/>
        <v>1024.8726630000001</v>
      </c>
      <c r="C183" s="14">
        <f t="shared" si="62"/>
        <v>1000</v>
      </c>
      <c r="D183" s="13">
        <f ca="1">IF(A183&lt;$B$1,VLOOKUP(A183,[1]DI!$A$4:$B$15000,2,FALSE),0)</f>
        <v>0</v>
      </c>
      <c r="E183" s="14">
        <f t="shared" ca="1" si="71"/>
        <v>1</v>
      </c>
      <c r="F183" s="14">
        <f ca="1">(TRUNC(PRODUCT($E$12:$E182),16))</f>
        <v>1.0113623189560199</v>
      </c>
      <c r="G183" s="14">
        <f t="shared" si="72"/>
        <v>1</v>
      </c>
      <c r="H183" s="14">
        <f t="shared" ca="1" si="73"/>
        <v>1.0113623199999999</v>
      </c>
      <c r="I183" s="13">
        <f t="shared" si="63"/>
        <v>2.8500000000000001E-2</v>
      </c>
      <c r="J183" s="35">
        <f t="shared" si="64"/>
        <v>43936</v>
      </c>
      <c r="K183" s="2">
        <f t="shared" si="65"/>
        <v>118</v>
      </c>
      <c r="L183" s="18">
        <f t="shared" si="66"/>
        <v>119</v>
      </c>
      <c r="M183" s="12">
        <f t="shared" si="56"/>
        <v>1.013358559</v>
      </c>
      <c r="N183" s="12">
        <f t="shared" ca="1" si="57"/>
        <v>1.024872663</v>
      </c>
      <c r="O183" s="18">
        <f t="shared" si="67"/>
        <v>0</v>
      </c>
      <c r="P183" s="14">
        <f t="shared" ca="1" si="58"/>
        <v>24.872662999999999</v>
      </c>
      <c r="Q183" s="21">
        <f t="shared" si="59"/>
        <v>0</v>
      </c>
      <c r="R183" s="14">
        <f t="shared" si="60"/>
        <v>0</v>
      </c>
      <c r="S183" s="4" t="str">
        <f t="shared" si="68"/>
        <v>J=</v>
      </c>
      <c r="T183" s="35">
        <f t="shared" si="69"/>
        <v>44112</v>
      </c>
      <c r="U183" s="3"/>
      <c r="V183" s="3"/>
      <c r="W183" s="111"/>
      <c r="X183" s="112"/>
      <c r="Y183" s="105"/>
      <c r="Z183" s="1"/>
      <c r="AA183" s="3"/>
      <c r="AB183" s="3"/>
      <c r="AC183" s="3"/>
      <c r="AD183" s="3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</row>
    <row r="184" spans="1:162" x14ac:dyDescent="0.15">
      <c r="A184" s="44">
        <f t="shared" si="61"/>
        <v>44108</v>
      </c>
      <c r="B184" s="97">
        <f t="shared" ca="1" si="70"/>
        <v>1024.8726630000001</v>
      </c>
      <c r="C184" s="14">
        <f t="shared" si="62"/>
        <v>1000</v>
      </c>
      <c r="D184" s="13">
        <f ca="1">IF(A184&lt;$B$1,VLOOKUP(A184,[1]DI!$A$4:$B$15000,2,FALSE),0)</f>
        <v>0</v>
      </c>
      <c r="E184" s="14">
        <f t="shared" ca="1" si="71"/>
        <v>1</v>
      </c>
      <c r="F184" s="14">
        <f ca="1">(TRUNC(PRODUCT($E$12:$E183),16))</f>
        <v>1.0113623189560199</v>
      </c>
      <c r="G184" s="14">
        <f t="shared" si="72"/>
        <v>1</v>
      </c>
      <c r="H184" s="14">
        <f t="shared" ca="1" si="73"/>
        <v>1.0113623199999999</v>
      </c>
      <c r="I184" s="13">
        <f t="shared" si="63"/>
        <v>2.8500000000000001E-2</v>
      </c>
      <c r="J184" s="35">
        <f t="shared" si="64"/>
        <v>43936</v>
      </c>
      <c r="K184" s="2">
        <f t="shared" si="65"/>
        <v>118</v>
      </c>
      <c r="L184" s="18">
        <f t="shared" si="66"/>
        <v>119</v>
      </c>
      <c r="M184" s="12">
        <f t="shared" si="56"/>
        <v>1.013358559</v>
      </c>
      <c r="N184" s="12">
        <f t="shared" ca="1" si="57"/>
        <v>1.024872663</v>
      </c>
      <c r="O184" s="18">
        <f t="shared" si="67"/>
        <v>0</v>
      </c>
      <c r="P184" s="14">
        <f t="shared" ca="1" si="58"/>
        <v>24.872662999999999</v>
      </c>
      <c r="Q184" s="21">
        <f t="shared" si="59"/>
        <v>0</v>
      </c>
      <c r="R184" s="14">
        <f t="shared" si="60"/>
        <v>0</v>
      </c>
      <c r="S184" s="4" t="str">
        <f t="shared" si="68"/>
        <v>J=</v>
      </c>
      <c r="T184" s="35">
        <f t="shared" si="69"/>
        <v>44112</v>
      </c>
      <c r="U184" s="3"/>
      <c r="V184" s="3"/>
      <c r="W184" s="111"/>
      <c r="X184" s="112"/>
      <c r="Y184" s="105"/>
      <c r="Z184" s="1"/>
      <c r="AA184" s="3"/>
      <c r="AB184" s="3"/>
      <c r="AC184" s="3"/>
      <c r="AD184" s="3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</row>
    <row r="185" spans="1:162" x14ac:dyDescent="0.15">
      <c r="A185" s="44">
        <f t="shared" si="61"/>
        <v>44109</v>
      </c>
      <c r="B185" s="97">
        <f t="shared" ca="1" si="70"/>
        <v>1024.8726630000001</v>
      </c>
      <c r="C185" s="14">
        <f t="shared" si="62"/>
        <v>1000</v>
      </c>
      <c r="D185" s="13">
        <f ca="1">IF(A185&lt;$B$1,VLOOKUP(A185,[1]DI!$A$4:$B$15000,2,FALSE),0)</f>
        <v>1.9000000000000006E-2</v>
      </c>
      <c r="E185" s="14">
        <f t="shared" ca="1" si="71"/>
        <v>1.0000746899999999</v>
      </c>
      <c r="F185" s="14">
        <f ca="1">(TRUNC(PRODUCT($E$12:$E184),16))</f>
        <v>1.0113623189560199</v>
      </c>
      <c r="G185" s="14">
        <f t="shared" si="72"/>
        <v>1</v>
      </c>
      <c r="H185" s="14">
        <f t="shared" ca="1" si="73"/>
        <v>1.0113623199999999</v>
      </c>
      <c r="I185" s="13">
        <f t="shared" si="63"/>
        <v>2.8500000000000001E-2</v>
      </c>
      <c r="J185" s="35">
        <f t="shared" si="64"/>
        <v>43936</v>
      </c>
      <c r="K185" s="2">
        <f t="shared" si="65"/>
        <v>119</v>
      </c>
      <c r="L185" s="18">
        <f t="shared" si="66"/>
        <v>119</v>
      </c>
      <c r="M185" s="12">
        <f t="shared" si="56"/>
        <v>1.013358559</v>
      </c>
      <c r="N185" s="12">
        <f t="shared" ca="1" si="57"/>
        <v>1.024872663</v>
      </c>
      <c r="O185" s="18">
        <f t="shared" si="67"/>
        <v>0</v>
      </c>
      <c r="P185" s="14">
        <f t="shared" ca="1" si="58"/>
        <v>24.872662999999999</v>
      </c>
      <c r="Q185" s="21">
        <f t="shared" si="59"/>
        <v>0</v>
      </c>
      <c r="R185" s="14">
        <f t="shared" si="60"/>
        <v>0</v>
      </c>
      <c r="S185" s="4" t="str">
        <f t="shared" si="68"/>
        <v>J=</v>
      </c>
      <c r="T185" s="35">
        <f t="shared" si="69"/>
        <v>44112</v>
      </c>
      <c r="U185" s="3"/>
      <c r="V185" s="3"/>
      <c r="W185" s="111"/>
      <c r="X185" s="112"/>
      <c r="Y185" s="105"/>
      <c r="Z185" s="1"/>
      <c r="AA185" s="3"/>
      <c r="AB185" s="3"/>
      <c r="AC185" s="3"/>
      <c r="AD185" s="3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</row>
    <row r="186" spans="1:162" x14ac:dyDescent="0.15">
      <c r="A186" s="44">
        <f t="shared" si="61"/>
        <v>44110</v>
      </c>
      <c r="B186" s="97">
        <f t="shared" ca="1" si="70"/>
        <v>1025.0635139999999</v>
      </c>
      <c r="C186" s="14">
        <f t="shared" si="62"/>
        <v>1000</v>
      </c>
      <c r="D186" s="13">
        <f ca="1">IF(A186&lt;$B$1,VLOOKUP(A186,[1]DI!$A$4:$B$15000,2,FALSE),0)</f>
        <v>1.9000000000000006E-2</v>
      </c>
      <c r="E186" s="14">
        <f t="shared" ca="1" si="71"/>
        <v>1.0000746899999999</v>
      </c>
      <c r="F186" s="14">
        <f ca="1">(TRUNC(PRODUCT($E$12:$E185),16))</f>
        <v>1.01143785760762</v>
      </c>
      <c r="G186" s="14">
        <f t="shared" si="72"/>
        <v>1</v>
      </c>
      <c r="H186" s="14">
        <f t="shared" ca="1" si="73"/>
        <v>1.01143786</v>
      </c>
      <c r="I186" s="13">
        <f t="shared" si="63"/>
        <v>2.8500000000000001E-2</v>
      </c>
      <c r="J186" s="35">
        <f t="shared" si="64"/>
        <v>43936</v>
      </c>
      <c r="K186" s="2">
        <f t="shared" si="65"/>
        <v>120</v>
      </c>
      <c r="L186" s="18">
        <f t="shared" si="66"/>
        <v>120</v>
      </c>
      <c r="M186" s="12">
        <f t="shared" si="56"/>
        <v>1.0134715679999999</v>
      </c>
      <c r="N186" s="12">
        <f t="shared" ca="1" si="57"/>
        <v>1.025063514</v>
      </c>
      <c r="O186" s="18">
        <f t="shared" si="67"/>
        <v>0</v>
      </c>
      <c r="P186" s="14">
        <f t="shared" ca="1" si="58"/>
        <v>25.063514000000001</v>
      </c>
      <c r="Q186" s="21">
        <f t="shared" si="59"/>
        <v>0</v>
      </c>
      <c r="R186" s="14">
        <f t="shared" si="60"/>
        <v>0</v>
      </c>
      <c r="S186" s="4" t="str">
        <f t="shared" si="68"/>
        <v>J=</v>
      </c>
      <c r="T186" s="35">
        <f t="shared" si="69"/>
        <v>44112</v>
      </c>
      <c r="U186" s="3"/>
      <c r="V186" s="3"/>
      <c r="W186" s="111"/>
      <c r="X186" s="112"/>
      <c r="Y186" s="105"/>
      <c r="Z186" s="1"/>
      <c r="AA186" s="3"/>
      <c r="AB186" s="3"/>
      <c r="AC186" s="3"/>
      <c r="AD186" s="3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</row>
    <row r="187" spans="1:162" x14ac:dyDescent="0.15">
      <c r="A187" s="44">
        <f t="shared" si="61"/>
        <v>44111</v>
      </c>
      <c r="B187" s="97">
        <f t="shared" ca="1" si="70"/>
        <v>1025.25439499</v>
      </c>
      <c r="C187" s="14">
        <f t="shared" si="62"/>
        <v>1000</v>
      </c>
      <c r="D187" s="13">
        <f ca="1">IF(A187&lt;$B$1,VLOOKUP(A187,[1]DI!$A$4:$B$15000,2,FALSE),0)</f>
        <v>1.9000000000000006E-2</v>
      </c>
      <c r="E187" s="14">
        <f t="shared" ca="1" si="71"/>
        <v>1.0000746899999999</v>
      </c>
      <c r="F187" s="14">
        <f ca="1">(TRUNC(PRODUCT($E$12:$E186),16))</f>
        <v>1.01151340190121</v>
      </c>
      <c r="G187" s="14">
        <f t="shared" si="72"/>
        <v>1</v>
      </c>
      <c r="H187" s="14">
        <f t="shared" ca="1" si="73"/>
        <v>1.0115133999999999</v>
      </c>
      <c r="I187" s="13">
        <f t="shared" si="63"/>
        <v>2.8500000000000001E-2</v>
      </c>
      <c r="J187" s="35">
        <f t="shared" si="64"/>
        <v>43936</v>
      </c>
      <c r="K187" s="2">
        <f t="shared" si="65"/>
        <v>121</v>
      </c>
      <c r="L187" s="18">
        <f t="shared" si="66"/>
        <v>121</v>
      </c>
      <c r="M187" s="12">
        <f t="shared" si="56"/>
        <v>1.01358459</v>
      </c>
      <c r="N187" s="12">
        <f t="shared" ca="1" si="57"/>
        <v>1.0252543949999999</v>
      </c>
      <c r="O187" s="18">
        <f t="shared" si="67"/>
        <v>0</v>
      </c>
      <c r="P187" s="14">
        <f t="shared" ca="1" si="58"/>
        <v>25.254394990000002</v>
      </c>
      <c r="Q187" s="21">
        <f t="shared" si="59"/>
        <v>0</v>
      </c>
      <c r="R187" s="14">
        <f t="shared" si="60"/>
        <v>0</v>
      </c>
      <c r="S187" s="4" t="str">
        <f t="shared" si="68"/>
        <v>J=</v>
      </c>
      <c r="T187" s="35">
        <f t="shared" si="69"/>
        <v>44112</v>
      </c>
      <c r="U187" s="3"/>
      <c r="V187" s="3"/>
      <c r="W187" s="111"/>
      <c r="X187" s="112"/>
      <c r="Y187" s="105"/>
      <c r="Z187" s="1"/>
      <c r="AA187" s="3"/>
      <c r="AB187" s="3"/>
      <c r="AC187" s="3"/>
      <c r="AD187" s="3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</row>
    <row r="188" spans="1:162" x14ac:dyDescent="0.15">
      <c r="A188" s="44">
        <f t="shared" si="61"/>
        <v>44112</v>
      </c>
      <c r="B188" s="97">
        <f t="shared" ca="1" si="70"/>
        <v>1025.445316</v>
      </c>
      <c r="C188" s="14">
        <f t="shared" si="62"/>
        <v>1000</v>
      </c>
      <c r="D188" s="13">
        <f ca="1">IF(A188&lt;$B$1,VLOOKUP(A188,[1]DI!$A$4:$B$15000,2,FALSE),0)</f>
        <v>1.9000000000000006E-2</v>
      </c>
      <c r="E188" s="14">
        <f t="shared" ca="1" si="71"/>
        <v>1.0000746899999999</v>
      </c>
      <c r="F188" s="14">
        <f ca="1">(TRUNC(PRODUCT($E$12:$E187),16))</f>
        <v>1.0115889518371901</v>
      </c>
      <c r="G188" s="14">
        <f t="shared" si="72"/>
        <v>1</v>
      </c>
      <c r="H188" s="14">
        <f t="shared" ca="1" si="73"/>
        <v>1.0115889499999999</v>
      </c>
      <c r="I188" s="13">
        <f t="shared" si="63"/>
        <v>2.8500000000000001E-2</v>
      </c>
      <c r="J188" s="35">
        <f t="shared" si="64"/>
        <v>43936</v>
      </c>
      <c r="K188" s="2">
        <f t="shared" si="65"/>
        <v>122</v>
      </c>
      <c r="L188" s="18">
        <f t="shared" si="66"/>
        <v>122</v>
      </c>
      <c r="M188" s="12">
        <f t="shared" si="56"/>
        <v>1.013697625</v>
      </c>
      <c r="N188" s="12">
        <f t="shared" ca="1" si="57"/>
        <v>1.0254453160000001</v>
      </c>
      <c r="O188" s="18">
        <f t="shared" si="67"/>
        <v>1</v>
      </c>
      <c r="P188" s="14">
        <f t="shared" ca="1" si="58"/>
        <v>25.445315999999998</v>
      </c>
      <c r="Q188" s="21">
        <f t="shared" si="59"/>
        <v>0</v>
      </c>
      <c r="R188" s="14">
        <f t="shared" si="60"/>
        <v>0</v>
      </c>
      <c r="S188" s="4" t="str">
        <f t="shared" si="68"/>
        <v>J=</v>
      </c>
      <c r="T188" s="35">
        <f t="shared" si="69"/>
        <v>44112</v>
      </c>
      <c r="U188" s="3"/>
      <c r="V188" s="3"/>
      <c r="W188" s="111"/>
      <c r="X188" s="112"/>
      <c r="Y188" s="105"/>
      <c r="Z188" s="1"/>
      <c r="AA188" s="3"/>
      <c r="AB188" s="3"/>
      <c r="AC188" s="3"/>
      <c r="AD188" s="3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</row>
    <row r="189" spans="1:162" x14ac:dyDescent="0.15">
      <c r="A189" s="44">
        <f t="shared" si="61"/>
        <v>44113</v>
      </c>
      <c r="B189" s="97">
        <f t="shared" ca="1" si="70"/>
        <v>1000.1862180000001</v>
      </c>
      <c r="C189" s="14">
        <f t="shared" si="62"/>
        <v>1000</v>
      </c>
      <c r="D189" s="13">
        <f ca="1">IF(A189&lt;$B$1,VLOOKUP(A189,[1]DI!$A$4:$B$15000,2,FALSE),0)</f>
        <v>1.9000000000000006E-2</v>
      </c>
      <c r="E189" s="14">
        <f t="shared" ca="1" si="71"/>
        <v>1.0000746899999999</v>
      </c>
      <c r="F189" s="14">
        <f ca="1">(TRUNC(PRODUCT($E$12:$E188),16))</f>
        <v>1.01166450741601</v>
      </c>
      <c r="G189" s="14">
        <f t="shared" ca="1" si="72"/>
        <v>1.0115889518371901</v>
      </c>
      <c r="H189" s="14">
        <f t="shared" ca="1" si="73"/>
        <v>1.0000746899999999</v>
      </c>
      <c r="I189" s="13">
        <f t="shared" si="63"/>
        <v>2.8500000000000001E-2</v>
      </c>
      <c r="J189" s="35">
        <f t="shared" si="64"/>
        <v>44112</v>
      </c>
      <c r="K189" s="2">
        <f t="shared" si="65"/>
        <v>1</v>
      </c>
      <c r="L189" s="18">
        <f t="shared" si="66"/>
        <v>1</v>
      </c>
      <c r="M189" s="12">
        <f t="shared" si="56"/>
        <v>1.0001115199999999</v>
      </c>
      <c r="N189" s="12">
        <f t="shared" ca="1" si="57"/>
        <v>1.0001862180000001</v>
      </c>
      <c r="O189" s="18">
        <f t="shared" si="67"/>
        <v>0</v>
      </c>
      <c r="P189" s="14">
        <f t="shared" ca="1" si="58"/>
        <v>0.18621799999999999</v>
      </c>
      <c r="Q189" s="21">
        <f t="shared" si="59"/>
        <v>0</v>
      </c>
      <c r="R189" s="14">
        <f t="shared" si="60"/>
        <v>0</v>
      </c>
      <c r="S189" s="4" t="str">
        <f t="shared" si="68"/>
        <v>J=</v>
      </c>
      <c r="T189" s="35">
        <f t="shared" si="69"/>
        <v>44294</v>
      </c>
      <c r="U189" s="3"/>
      <c r="V189" s="3"/>
      <c r="W189" s="111"/>
      <c r="X189" s="112"/>
      <c r="Y189" s="105"/>
      <c r="Z189" s="1"/>
      <c r="AA189" s="3"/>
      <c r="AB189" s="3"/>
      <c r="AC189" s="3"/>
      <c r="AD189" s="3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</row>
    <row r="190" spans="1:162" x14ac:dyDescent="0.15">
      <c r="A190" s="44">
        <f t="shared" si="61"/>
        <v>44114</v>
      </c>
      <c r="B190" s="97">
        <f t="shared" ca="1" si="70"/>
        <v>1000.260927</v>
      </c>
      <c r="C190" s="14">
        <f t="shared" si="62"/>
        <v>1000</v>
      </c>
      <c r="D190" s="13">
        <f ca="1">IF(A190&lt;$B$1,VLOOKUP(A190,[1]DI!$A$4:$B$15000,2,FALSE),0)</f>
        <v>0</v>
      </c>
      <c r="E190" s="14">
        <f t="shared" ca="1" si="71"/>
        <v>1</v>
      </c>
      <c r="F190" s="14">
        <f ca="1">(TRUNC(PRODUCT($E$12:$E189),16))</f>
        <v>1.01174006863806</v>
      </c>
      <c r="G190" s="14">
        <f t="shared" ca="1" si="72"/>
        <v>1.0115889518371901</v>
      </c>
      <c r="H190" s="14">
        <f t="shared" ca="1" si="73"/>
        <v>1.00014939</v>
      </c>
      <c r="I190" s="13">
        <f t="shared" si="63"/>
        <v>2.8500000000000001E-2</v>
      </c>
      <c r="J190" s="35">
        <f t="shared" si="64"/>
        <v>44112</v>
      </c>
      <c r="K190" s="2">
        <f t="shared" si="65"/>
        <v>1</v>
      </c>
      <c r="L190" s="18">
        <f t="shared" si="66"/>
        <v>1</v>
      </c>
      <c r="M190" s="12">
        <f t="shared" si="56"/>
        <v>1.0001115199999999</v>
      </c>
      <c r="N190" s="12">
        <f t="shared" ca="1" si="57"/>
        <v>1.000260927</v>
      </c>
      <c r="O190" s="18">
        <f t="shared" si="67"/>
        <v>0</v>
      </c>
      <c r="P190" s="14">
        <f t="shared" ca="1" si="58"/>
        <v>0.26092700000000002</v>
      </c>
      <c r="Q190" s="21">
        <f t="shared" si="59"/>
        <v>0</v>
      </c>
      <c r="R190" s="14">
        <f t="shared" si="60"/>
        <v>0</v>
      </c>
      <c r="S190" s="4" t="str">
        <f t="shared" si="68"/>
        <v>J=</v>
      </c>
      <c r="T190" s="35">
        <f t="shared" si="69"/>
        <v>44294</v>
      </c>
      <c r="U190" s="3"/>
      <c r="V190" s="3"/>
      <c r="W190" s="111"/>
      <c r="X190" s="102"/>
      <c r="Y190" s="105"/>
      <c r="Z190" s="1"/>
      <c r="AA190" s="3"/>
      <c r="AB190" s="3"/>
      <c r="AC190" s="3"/>
      <c r="AD190" s="3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</row>
    <row r="191" spans="1:162" x14ac:dyDescent="0.15">
      <c r="A191" s="44">
        <f t="shared" si="61"/>
        <v>44115</v>
      </c>
      <c r="B191" s="97">
        <f t="shared" ca="1" si="70"/>
        <v>1000.260927</v>
      </c>
      <c r="C191" s="14">
        <f t="shared" si="62"/>
        <v>1000</v>
      </c>
      <c r="D191" s="13">
        <f ca="1">IF(A191&lt;$B$1,VLOOKUP(A191,[1]DI!$A$4:$B$15000,2,FALSE),0)</f>
        <v>0</v>
      </c>
      <c r="E191" s="14">
        <f t="shared" ca="1" si="71"/>
        <v>1</v>
      </c>
      <c r="F191" s="14">
        <f ca="1">(TRUNC(PRODUCT($E$12:$E190),16))</f>
        <v>1.01174006863806</v>
      </c>
      <c r="G191" s="14">
        <f t="shared" ca="1" si="72"/>
        <v>1.0115889518371901</v>
      </c>
      <c r="H191" s="14">
        <f t="shared" ca="1" si="73"/>
        <v>1.00014939</v>
      </c>
      <c r="I191" s="13">
        <f t="shared" si="63"/>
        <v>2.8500000000000001E-2</v>
      </c>
      <c r="J191" s="35">
        <f t="shared" si="64"/>
        <v>44112</v>
      </c>
      <c r="K191" s="2">
        <f t="shared" si="65"/>
        <v>1</v>
      </c>
      <c r="L191" s="18">
        <f t="shared" si="66"/>
        <v>1</v>
      </c>
      <c r="M191" s="12">
        <f t="shared" si="56"/>
        <v>1.0001115199999999</v>
      </c>
      <c r="N191" s="12">
        <f t="shared" ca="1" si="57"/>
        <v>1.000260927</v>
      </c>
      <c r="O191" s="18">
        <f t="shared" si="67"/>
        <v>0</v>
      </c>
      <c r="P191" s="14">
        <f t="shared" ca="1" si="58"/>
        <v>0.26092700000000002</v>
      </c>
      <c r="Q191" s="21">
        <f t="shared" si="59"/>
        <v>0</v>
      </c>
      <c r="R191" s="14">
        <f t="shared" si="60"/>
        <v>0</v>
      </c>
      <c r="S191" s="4" t="str">
        <f t="shared" si="68"/>
        <v>J=</v>
      </c>
      <c r="T191" s="35">
        <f t="shared" si="69"/>
        <v>44294</v>
      </c>
      <c r="U191" s="3"/>
      <c r="V191" s="3"/>
      <c r="W191" s="111"/>
      <c r="X191" s="112"/>
      <c r="Y191" s="105"/>
      <c r="Z191" s="1"/>
      <c r="AA191" s="3"/>
      <c r="AB191" s="3"/>
      <c r="AC191" s="3"/>
      <c r="AD191" s="3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</row>
    <row r="192" spans="1:162" x14ac:dyDescent="0.15">
      <c r="A192" s="44">
        <f t="shared" si="61"/>
        <v>44116</v>
      </c>
      <c r="B192" s="97">
        <f t="shared" ca="1" si="70"/>
        <v>1000.260927</v>
      </c>
      <c r="C192" s="14">
        <f t="shared" si="62"/>
        <v>1000</v>
      </c>
      <c r="D192" s="13">
        <f ca="1">IF(A192&lt;$B$1,VLOOKUP(A192,[1]DI!$A$4:$B$15000,2,FALSE),0)</f>
        <v>0</v>
      </c>
      <c r="E192" s="14">
        <f t="shared" ca="1" si="71"/>
        <v>1</v>
      </c>
      <c r="F192" s="14">
        <f ca="1">(TRUNC(PRODUCT($E$12:$E191),16))</f>
        <v>1.01174006863806</v>
      </c>
      <c r="G192" s="14">
        <f t="shared" ca="1" si="72"/>
        <v>1.0115889518371901</v>
      </c>
      <c r="H192" s="14">
        <f t="shared" ca="1" si="73"/>
        <v>1.00014939</v>
      </c>
      <c r="I192" s="13">
        <f t="shared" si="63"/>
        <v>2.8500000000000001E-2</v>
      </c>
      <c r="J192" s="35">
        <f t="shared" si="64"/>
        <v>44112</v>
      </c>
      <c r="K192" s="2">
        <f t="shared" si="65"/>
        <v>1</v>
      </c>
      <c r="L192" s="18">
        <f t="shared" si="66"/>
        <v>1</v>
      </c>
      <c r="M192" s="12">
        <f t="shared" si="56"/>
        <v>1.0001115199999999</v>
      </c>
      <c r="N192" s="12">
        <f t="shared" ca="1" si="57"/>
        <v>1.000260927</v>
      </c>
      <c r="O192" s="18">
        <f t="shared" si="67"/>
        <v>0</v>
      </c>
      <c r="P192" s="14">
        <f t="shared" ca="1" si="58"/>
        <v>0.26092700000000002</v>
      </c>
      <c r="Q192" s="21">
        <f t="shared" si="59"/>
        <v>0</v>
      </c>
      <c r="R192" s="14">
        <f t="shared" si="60"/>
        <v>0</v>
      </c>
      <c r="S192" s="4" t="str">
        <f t="shared" si="68"/>
        <v>J=</v>
      </c>
      <c r="T192" s="35">
        <f t="shared" si="69"/>
        <v>44294</v>
      </c>
      <c r="U192" s="3"/>
      <c r="V192" s="3"/>
      <c r="W192" s="111"/>
      <c r="X192" s="112"/>
      <c r="Y192" s="105"/>
      <c r="Z192" s="1"/>
      <c r="AA192" s="3"/>
      <c r="AB192" s="3"/>
      <c r="AC192" s="3"/>
      <c r="AD192" s="3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</row>
    <row r="193" spans="1:162" x14ac:dyDescent="0.15">
      <c r="A193" s="44">
        <f t="shared" si="61"/>
        <v>44117</v>
      </c>
      <c r="B193" s="97">
        <f t="shared" ca="1" si="70"/>
        <v>1000.372475</v>
      </c>
      <c r="C193" s="14">
        <f t="shared" si="62"/>
        <v>1000</v>
      </c>
      <c r="D193" s="13">
        <f ca="1">IF(A193&lt;$B$1,VLOOKUP(A193,[1]DI!$A$4:$B$15000,2,FALSE),0)</f>
        <v>1.9000000000000006E-2</v>
      </c>
      <c r="E193" s="14">
        <f t="shared" ca="1" si="71"/>
        <v>1.0000746899999999</v>
      </c>
      <c r="F193" s="14">
        <f ca="1">(TRUNC(PRODUCT($E$12:$E192),16))</f>
        <v>1.01174006863806</v>
      </c>
      <c r="G193" s="14">
        <f t="shared" ca="1" si="72"/>
        <v>1.0115889518371901</v>
      </c>
      <c r="H193" s="14">
        <f t="shared" ca="1" si="73"/>
        <v>1.00014939</v>
      </c>
      <c r="I193" s="13">
        <f t="shared" si="63"/>
        <v>2.8500000000000001E-2</v>
      </c>
      <c r="J193" s="35">
        <f t="shared" si="64"/>
        <v>44112</v>
      </c>
      <c r="K193" s="2">
        <f t="shared" si="65"/>
        <v>2</v>
      </c>
      <c r="L193" s="18">
        <f t="shared" si="66"/>
        <v>2</v>
      </c>
      <c r="M193" s="12">
        <f t="shared" si="56"/>
        <v>1.0002230519999999</v>
      </c>
      <c r="N193" s="12">
        <f t="shared" ca="1" si="57"/>
        <v>1.000372475</v>
      </c>
      <c r="O193" s="18">
        <f t="shared" si="67"/>
        <v>0</v>
      </c>
      <c r="P193" s="14">
        <f t="shared" ca="1" si="58"/>
        <v>0.372475</v>
      </c>
      <c r="Q193" s="21">
        <f t="shared" si="59"/>
        <v>0</v>
      </c>
      <c r="R193" s="14">
        <f t="shared" si="60"/>
        <v>0</v>
      </c>
      <c r="S193" s="4" t="str">
        <f t="shared" si="68"/>
        <v>J=</v>
      </c>
      <c r="T193" s="35">
        <f t="shared" si="69"/>
        <v>44294</v>
      </c>
      <c r="U193" s="3"/>
      <c r="V193" s="3"/>
      <c r="W193" s="111"/>
      <c r="X193" s="112"/>
      <c r="Y193" s="105"/>
      <c r="Z193" s="1"/>
      <c r="AA193" s="3"/>
      <c r="AB193" s="3"/>
      <c r="AC193" s="3"/>
      <c r="AD193" s="3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</row>
    <row r="194" spans="1:162" x14ac:dyDescent="0.15">
      <c r="A194" s="44">
        <f t="shared" si="61"/>
        <v>44118</v>
      </c>
      <c r="B194" s="97">
        <f t="shared" ca="1" si="70"/>
        <v>1000.558762</v>
      </c>
      <c r="C194" s="14">
        <f t="shared" si="62"/>
        <v>1000</v>
      </c>
      <c r="D194" s="13">
        <f ca="1">IF(A194&lt;$B$1,VLOOKUP(A194,[1]DI!$A$4:$B$15000,2,FALSE),0)</f>
        <v>1.9000000000000006E-2</v>
      </c>
      <c r="E194" s="14">
        <f t="shared" ca="1" si="71"/>
        <v>1.0000746899999999</v>
      </c>
      <c r="F194" s="14">
        <f ca="1">(TRUNC(PRODUCT($E$12:$E193),16))</f>
        <v>1.0118156355037899</v>
      </c>
      <c r="G194" s="14">
        <f t="shared" ca="1" si="72"/>
        <v>1.0115889518371901</v>
      </c>
      <c r="H194" s="14">
        <f t="shared" ca="1" si="73"/>
        <v>1.0002240899999999</v>
      </c>
      <c r="I194" s="13">
        <f t="shared" si="63"/>
        <v>2.8500000000000001E-2</v>
      </c>
      <c r="J194" s="35">
        <f t="shared" si="64"/>
        <v>44112</v>
      </c>
      <c r="K194" s="2">
        <f t="shared" si="65"/>
        <v>3</v>
      </c>
      <c r="L194" s="18">
        <f t="shared" si="66"/>
        <v>3</v>
      </c>
      <c r="M194" s="12">
        <f t="shared" si="56"/>
        <v>1.0003345969999999</v>
      </c>
      <c r="N194" s="12">
        <f t="shared" ca="1" si="57"/>
        <v>1.000558762</v>
      </c>
      <c r="O194" s="18">
        <f t="shared" si="67"/>
        <v>0</v>
      </c>
      <c r="P194" s="14">
        <f t="shared" ca="1" si="58"/>
        <v>0.55876199999999998</v>
      </c>
      <c r="Q194" s="21">
        <f t="shared" si="59"/>
        <v>0</v>
      </c>
      <c r="R194" s="14">
        <f t="shared" si="60"/>
        <v>0</v>
      </c>
      <c r="S194" s="4" t="str">
        <f t="shared" si="68"/>
        <v>J=</v>
      </c>
      <c r="T194" s="35">
        <f t="shared" si="69"/>
        <v>44294</v>
      </c>
      <c r="U194" s="22"/>
      <c r="V194" s="22"/>
      <c r="W194" s="111"/>
      <c r="X194" s="112"/>
      <c r="Y194" s="105"/>
      <c r="Z194" s="1"/>
      <c r="AA194" s="3"/>
      <c r="AB194" s="3"/>
      <c r="AC194" s="3"/>
      <c r="AD194" s="3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</row>
    <row r="195" spans="1:162" x14ac:dyDescent="0.15">
      <c r="A195" s="44">
        <f t="shared" si="61"/>
        <v>44119</v>
      </c>
      <c r="B195" s="97">
        <f t="shared" ca="1" si="70"/>
        <v>1000.74507699</v>
      </c>
      <c r="C195" s="14">
        <f t="shared" si="62"/>
        <v>1000</v>
      </c>
      <c r="D195" s="13">
        <f ca="1">IF(A195&lt;$B$1,VLOOKUP(A195,[1]DI!$A$4:$B$15000,2,FALSE),0)</f>
        <v>1.9000000000000006E-2</v>
      </c>
      <c r="E195" s="14">
        <f t="shared" ca="1" si="71"/>
        <v>1.0000746899999999</v>
      </c>
      <c r="F195" s="14">
        <f ca="1">(TRUNC(PRODUCT($E$12:$E194),16))</f>
        <v>1.01189120801361</v>
      </c>
      <c r="G195" s="14">
        <f t="shared" ca="1" si="72"/>
        <v>1.0115889518371901</v>
      </c>
      <c r="H195" s="14">
        <f t="shared" ca="1" si="73"/>
        <v>1.00029879</v>
      </c>
      <c r="I195" s="13">
        <f t="shared" si="63"/>
        <v>2.8500000000000001E-2</v>
      </c>
      <c r="J195" s="35">
        <f t="shared" si="64"/>
        <v>44112</v>
      </c>
      <c r="K195" s="2">
        <f t="shared" si="65"/>
        <v>4</v>
      </c>
      <c r="L195" s="18">
        <f t="shared" si="66"/>
        <v>4</v>
      </c>
      <c r="M195" s="12">
        <f t="shared" si="56"/>
        <v>1.000446154</v>
      </c>
      <c r="N195" s="12">
        <f t="shared" ca="1" si="57"/>
        <v>1.0007450769999999</v>
      </c>
      <c r="O195" s="18">
        <f t="shared" si="67"/>
        <v>0</v>
      </c>
      <c r="P195" s="14">
        <f t="shared" ca="1" si="58"/>
        <v>0.74507699000000005</v>
      </c>
      <c r="Q195" s="21">
        <f t="shared" si="59"/>
        <v>0</v>
      </c>
      <c r="R195" s="14">
        <f t="shared" si="60"/>
        <v>0</v>
      </c>
      <c r="S195" s="4" t="str">
        <f t="shared" si="68"/>
        <v>J=</v>
      </c>
      <c r="T195" s="35">
        <f t="shared" si="69"/>
        <v>44294</v>
      </c>
      <c r="U195" s="3"/>
      <c r="V195" s="3"/>
      <c r="W195" s="111"/>
      <c r="X195" s="112"/>
      <c r="Y195" s="105"/>
      <c r="Z195" s="1"/>
      <c r="AA195" s="3"/>
      <c r="AB195" s="3"/>
      <c r="AC195" s="3"/>
      <c r="AD195" s="3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</row>
    <row r="196" spans="1:162" x14ac:dyDescent="0.15">
      <c r="A196" s="44">
        <f t="shared" si="61"/>
        <v>44120</v>
      </c>
      <c r="B196" s="97">
        <f t="shared" ca="1" si="70"/>
        <v>1000.9314419900001</v>
      </c>
      <c r="C196" s="14">
        <f t="shared" si="62"/>
        <v>1000</v>
      </c>
      <c r="D196" s="13">
        <f ca="1">IF(A196&lt;$B$1,VLOOKUP(A196,[1]DI!$A$4:$B$15000,2,FALSE),0)</f>
        <v>1.9000000000000006E-2</v>
      </c>
      <c r="E196" s="14">
        <f t="shared" ca="1" si="71"/>
        <v>1.0000746899999999</v>
      </c>
      <c r="F196" s="14">
        <f ca="1">(TRUNC(PRODUCT($E$12:$E195),16))</f>
        <v>1.01196678616793</v>
      </c>
      <c r="G196" s="14">
        <f t="shared" ca="1" si="72"/>
        <v>1.0115889518371901</v>
      </c>
      <c r="H196" s="14">
        <f t="shared" ca="1" si="73"/>
        <v>1.00037351</v>
      </c>
      <c r="I196" s="13">
        <f t="shared" si="63"/>
        <v>2.8500000000000001E-2</v>
      </c>
      <c r="J196" s="35">
        <f t="shared" si="64"/>
        <v>44112</v>
      </c>
      <c r="K196" s="2">
        <f t="shared" si="65"/>
        <v>5</v>
      </c>
      <c r="L196" s="18">
        <f t="shared" si="66"/>
        <v>5</v>
      </c>
      <c r="M196" s="12">
        <f t="shared" si="56"/>
        <v>1.0005577240000001</v>
      </c>
      <c r="N196" s="12">
        <f t="shared" ca="1" si="57"/>
        <v>1.0009314419999999</v>
      </c>
      <c r="O196" s="18">
        <f t="shared" si="67"/>
        <v>0</v>
      </c>
      <c r="P196" s="14">
        <f t="shared" ca="1" si="58"/>
        <v>0.93144199000000005</v>
      </c>
      <c r="Q196" s="21">
        <f t="shared" si="59"/>
        <v>0</v>
      </c>
      <c r="R196" s="14">
        <f t="shared" si="60"/>
        <v>0</v>
      </c>
      <c r="S196" s="4" t="str">
        <f t="shared" si="68"/>
        <v>J=</v>
      </c>
      <c r="T196" s="35">
        <f t="shared" si="69"/>
        <v>44294</v>
      </c>
      <c r="U196" s="3"/>
      <c r="V196" s="3"/>
      <c r="W196" s="111"/>
      <c r="X196" s="112"/>
      <c r="Y196" s="105"/>
      <c r="Z196" s="1"/>
      <c r="AA196" s="3"/>
      <c r="AB196" s="3"/>
      <c r="AC196" s="3"/>
      <c r="AD196" s="3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</row>
    <row r="197" spans="1:162" x14ac:dyDescent="0.15">
      <c r="A197" s="44">
        <f t="shared" si="61"/>
        <v>44121</v>
      </c>
      <c r="B197" s="97">
        <f t="shared" ca="1" si="70"/>
        <v>1001.11782599</v>
      </c>
      <c r="C197" s="14">
        <f t="shared" si="62"/>
        <v>1000</v>
      </c>
      <c r="D197" s="13">
        <f ca="1">IF(A197&lt;$B$1,VLOOKUP(A197,[1]DI!$A$4:$B$15000,2,FALSE),0)</f>
        <v>0</v>
      </c>
      <c r="E197" s="14">
        <f t="shared" ca="1" si="71"/>
        <v>1</v>
      </c>
      <c r="F197" s="14">
        <f ca="1">(TRUNC(PRODUCT($E$12:$E196),16))</f>
        <v>1.0120423699671901</v>
      </c>
      <c r="G197" s="14">
        <f t="shared" ca="1" si="72"/>
        <v>1.0115889518371901</v>
      </c>
      <c r="H197" s="14">
        <f t="shared" ca="1" si="73"/>
        <v>1.00044822</v>
      </c>
      <c r="I197" s="13">
        <f t="shared" si="63"/>
        <v>2.8500000000000001E-2</v>
      </c>
      <c r="J197" s="35">
        <f t="shared" si="64"/>
        <v>44112</v>
      </c>
      <c r="K197" s="2">
        <f t="shared" si="65"/>
        <v>5</v>
      </c>
      <c r="L197" s="18">
        <f t="shared" si="66"/>
        <v>6</v>
      </c>
      <c r="M197" s="12">
        <f t="shared" si="56"/>
        <v>1.000669306</v>
      </c>
      <c r="N197" s="12">
        <f t="shared" ca="1" si="57"/>
        <v>1.001117826</v>
      </c>
      <c r="O197" s="18">
        <f t="shared" si="67"/>
        <v>0</v>
      </c>
      <c r="P197" s="14">
        <f t="shared" ca="1" si="58"/>
        <v>1.11782599</v>
      </c>
      <c r="Q197" s="21">
        <f t="shared" si="59"/>
        <v>0</v>
      </c>
      <c r="R197" s="14">
        <f t="shared" si="60"/>
        <v>0</v>
      </c>
      <c r="S197" s="4" t="str">
        <f t="shared" si="68"/>
        <v>J=</v>
      </c>
      <c r="T197" s="35">
        <f t="shared" si="69"/>
        <v>44294</v>
      </c>
      <c r="U197" s="22"/>
      <c r="V197" s="22"/>
      <c r="W197" s="111"/>
      <c r="X197" s="112"/>
      <c r="Y197" s="105"/>
      <c r="Z197" s="1"/>
      <c r="AA197" s="3"/>
      <c r="AB197" s="3"/>
      <c r="AC197" s="3"/>
      <c r="AD197" s="3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</row>
    <row r="198" spans="1:162" x14ac:dyDescent="0.15">
      <c r="A198" s="44">
        <f t="shared" si="61"/>
        <v>44122</v>
      </c>
      <c r="B198" s="97">
        <f t="shared" ca="1" si="70"/>
        <v>1001.11782599</v>
      </c>
      <c r="C198" s="14">
        <f t="shared" si="62"/>
        <v>1000</v>
      </c>
      <c r="D198" s="13">
        <f ca="1">IF(A198&lt;$B$1,VLOOKUP(A198,[1]DI!$A$4:$B$15000,2,FALSE),0)</f>
        <v>0</v>
      </c>
      <c r="E198" s="14">
        <f t="shared" ca="1" si="71"/>
        <v>1</v>
      </c>
      <c r="F198" s="14">
        <f ca="1">(TRUNC(PRODUCT($E$12:$E197),16))</f>
        <v>1.0120423699671901</v>
      </c>
      <c r="G198" s="14">
        <f t="shared" ca="1" si="72"/>
        <v>1.0115889518371901</v>
      </c>
      <c r="H198" s="14">
        <f t="shared" ca="1" si="73"/>
        <v>1.00044822</v>
      </c>
      <c r="I198" s="13">
        <f t="shared" si="63"/>
        <v>2.8500000000000001E-2</v>
      </c>
      <c r="J198" s="35">
        <f t="shared" si="64"/>
        <v>44112</v>
      </c>
      <c r="K198" s="2">
        <f t="shared" si="65"/>
        <v>5</v>
      </c>
      <c r="L198" s="18">
        <f t="shared" si="66"/>
        <v>6</v>
      </c>
      <c r="M198" s="12">
        <f t="shared" si="56"/>
        <v>1.000669306</v>
      </c>
      <c r="N198" s="12">
        <f t="shared" ca="1" si="57"/>
        <v>1.001117826</v>
      </c>
      <c r="O198" s="18">
        <f t="shared" si="67"/>
        <v>0</v>
      </c>
      <c r="P198" s="14">
        <f t="shared" ca="1" si="58"/>
        <v>1.11782599</v>
      </c>
      <c r="Q198" s="21">
        <f t="shared" si="59"/>
        <v>0</v>
      </c>
      <c r="R198" s="14">
        <f t="shared" si="60"/>
        <v>0</v>
      </c>
      <c r="S198" s="4" t="str">
        <f t="shared" si="68"/>
        <v>J=</v>
      </c>
      <c r="T198" s="35">
        <f t="shared" si="69"/>
        <v>44294</v>
      </c>
      <c r="U198" s="3"/>
      <c r="V198" s="3"/>
      <c r="W198" s="111"/>
      <c r="X198" s="112"/>
      <c r="Y198" s="105"/>
      <c r="Z198" s="1"/>
      <c r="AA198" s="3"/>
      <c r="AB198" s="3"/>
      <c r="AC198" s="3"/>
      <c r="AD198" s="3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</row>
    <row r="199" spans="1:162" x14ac:dyDescent="0.15">
      <c r="A199" s="44">
        <f t="shared" si="61"/>
        <v>44123</v>
      </c>
      <c r="B199" s="97">
        <f t="shared" ca="1" si="70"/>
        <v>1001.11782599</v>
      </c>
      <c r="C199" s="14">
        <f t="shared" si="62"/>
        <v>1000</v>
      </c>
      <c r="D199" s="13">
        <f ca="1">IF(A199&lt;$B$1,VLOOKUP(A199,[1]DI!$A$4:$B$15000,2,FALSE),0)</f>
        <v>1.9000000000000006E-2</v>
      </c>
      <c r="E199" s="14">
        <f t="shared" ca="1" si="71"/>
        <v>1.0000746899999999</v>
      </c>
      <c r="F199" s="14">
        <f ca="1">(TRUNC(PRODUCT($E$12:$E198),16))</f>
        <v>1.0120423699671901</v>
      </c>
      <c r="G199" s="14">
        <f t="shared" ca="1" si="72"/>
        <v>1.0115889518371901</v>
      </c>
      <c r="H199" s="14">
        <f t="shared" ca="1" si="73"/>
        <v>1.00044822</v>
      </c>
      <c r="I199" s="13">
        <f t="shared" si="63"/>
        <v>2.8500000000000001E-2</v>
      </c>
      <c r="J199" s="35">
        <f t="shared" si="64"/>
        <v>44112</v>
      </c>
      <c r="K199" s="2">
        <f t="shared" si="65"/>
        <v>6</v>
      </c>
      <c r="L199" s="18">
        <f t="shared" si="66"/>
        <v>6</v>
      </c>
      <c r="M199" s="12">
        <f t="shared" si="56"/>
        <v>1.000669306</v>
      </c>
      <c r="N199" s="12">
        <f t="shared" ca="1" si="57"/>
        <v>1.001117826</v>
      </c>
      <c r="O199" s="18">
        <f t="shared" si="67"/>
        <v>0</v>
      </c>
      <c r="P199" s="14">
        <f t="shared" ca="1" si="58"/>
        <v>1.11782599</v>
      </c>
      <c r="Q199" s="21">
        <f t="shared" si="59"/>
        <v>0</v>
      </c>
      <c r="R199" s="14">
        <f t="shared" si="60"/>
        <v>0</v>
      </c>
      <c r="S199" s="4" t="str">
        <f t="shared" si="68"/>
        <v>J=</v>
      </c>
      <c r="T199" s="35">
        <f t="shared" si="69"/>
        <v>44294</v>
      </c>
      <c r="U199" s="3"/>
      <c r="V199" s="3"/>
      <c r="W199" s="111"/>
      <c r="X199" s="102"/>
      <c r="Y199" s="105"/>
      <c r="Z199" s="1"/>
      <c r="AA199" s="3"/>
      <c r="AB199" s="3"/>
      <c r="AC199" s="3"/>
      <c r="AD199" s="3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</row>
    <row r="200" spans="1:162" x14ac:dyDescent="0.15">
      <c r="A200" s="44">
        <f t="shared" si="61"/>
        <v>44124</v>
      </c>
      <c r="B200" s="97">
        <f t="shared" ca="1" si="70"/>
        <v>1001.304258</v>
      </c>
      <c r="C200" s="14">
        <f t="shared" si="62"/>
        <v>1000</v>
      </c>
      <c r="D200" s="13">
        <f ca="1">IF(A200&lt;$B$1,VLOOKUP(A200,[1]DI!$A$4:$B$15000,2,FALSE),0)</f>
        <v>1.9000000000000006E-2</v>
      </c>
      <c r="E200" s="14">
        <f t="shared" ca="1" si="71"/>
        <v>1.0000746899999999</v>
      </c>
      <c r="F200" s="14">
        <f ca="1">(TRUNC(PRODUCT($E$12:$E199),16))</f>
        <v>1.0121179594117999</v>
      </c>
      <c r="G200" s="14">
        <f t="shared" ca="1" si="72"/>
        <v>1.0115889518371901</v>
      </c>
      <c r="H200" s="14">
        <f t="shared" ca="1" si="73"/>
        <v>1.0005229499999999</v>
      </c>
      <c r="I200" s="13">
        <f t="shared" si="63"/>
        <v>2.8500000000000001E-2</v>
      </c>
      <c r="J200" s="35">
        <f t="shared" si="64"/>
        <v>44112</v>
      </c>
      <c r="K200" s="2">
        <f t="shared" si="65"/>
        <v>7</v>
      </c>
      <c r="L200" s="18">
        <f t="shared" si="66"/>
        <v>7</v>
      </c>
      <c r="M200" s="12">
        <f t="shared" si="56"/>
        <v>1.0007809000000001</v>
      </c>
      <c r="N200" s="12">
        <f t="shared" ca="1" si="57"/>
        <v>1.001304258</v>
      </c>
      <c r="O200" s="18">
        <f t="shared" si="67"/>
        <v>0</v>
      </c>
      <c r="P200" s="14">
        <f t="shared" ca="1" si="58"/>
        <v>1.3042579999999999</v>
      </c>
      <c r="Q200" s="21">
        <f t="shared" si="59"/>
        <v>0</v>
      </c>
      <c r="R200" s="14">
        <f t="shared" si="60"/>
        <v>0</v>
      </c>
      <c r="S200" s="4" t="str">
        <f t="shared" si="68"/>
        <v>J=</v>
      </c>
      <c r="T200" s="35">
        <f t="shared" si="69"/>
        <v>44294</v>
      </c>
      <c r="U200" s="3"/>
      <c r="V200" s="3"/>
      <c r="W200" s="111"/>
      <c r="X200" s="112"/>
      <c r="Y200" s="105"/>
      <c r="Z200" s="1"/>
      <c r="AA200" s="3"/>
      <c r="AB200" s="3"/>
      <c r="AC200" s="3"/>
      <c r="AD200" s="3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</row>
    <row r="201" spans="1:162" x14ac:dyDescent="0.15">
      <c r="A201" s="44">
        <f t="shared" si="61"/>
        <v>44125</v>
      </c>
      <c r="B201" s="97">
        <f t="shared" ca="1" si="70"/>
        <v>1001.49072</v>
      </c>
      <c r="C201" s="14">
        <f t="shared" si="62"/>
        <v>1000</v>
      </c>
      <c r="D201" s="13">
        <f ca="1">IF(A201&lt;$B$1,VLOOKUP(A201,[1]DI!$A$4:$B$15000,2,FALSE),0)</f>
        <v>1.9000000000000006E-2</v>
      </c>
      <c r="E201" s="14">
        <f t="shared" ca="1" si="71"/>
        <v>1.0000746899999999</v>
      </c>
      <c r="F201" s="14">
        <f ca="1">(TRUNC(PRODUCT($E$12:$E200),16))</f>
        <v>1.0121935545021901</v>
      </c>
      <c r="G201" s="14">
        <f t="shared" ca="1" si="72"/>
        <v>1.0115889518371901</v>
      </c>
      <c r="H201" s="14">
        <f t="shared" ca="1" si="73"/>
        <v>1.00059768</v>
      </c>
      <c r="I201" s="13">
        <f t="shared" si="63"/>
        <v>2.8500000000000001E-2</v>
      </c>
      <c r="J201" s="35">
        <f t="shared" si="64"/>
        <v>44112</v>
      </c>
      <c r="K201" s="2">
        <f t="shared" si="65"/>
        <v>8</v>
      </c>
      <c r="L201" s="18">
        <f t="shared" si="66"/>
        <v>8</v>
      </c>
      <c r="M201" s="12">
        <f t="shared" si="56"/>
        <v>1.0008925070000001</v>
      </c>
      <c r="N201" s="12">
        <f t="shared" ca="1" si="57"/>
        <v>1.0014907200000001</v>
      </c>
      <c r="O201" s="18">
        <f t="shared" si="67"/>
        <v>0</v>
      </c>
      <c r="P201" s="14">
        <f t="shared" ca="1" si="58"/>
        <v>1.49072</v>
      </c>
      <c r="Q201" s="21">
        <f t="shared" si="59"/>
        <v>0</v>
      </c>
      <c r="R201" s="14">
        <f t="shared" si="60"/>
        <v>0</v>
      </c>
      <c r="S201" s="4" t="str">
        <f t="shared" si="68"/>
        <v>J=</v>
      </c>
      <c r="T201" s="35">
        <f t="shared" si="69"/>
        <v>44294</v>
      </c>
      <c r="U201" s="3"/>
      <c r="V201" s="3"/>
      <c r="W201" s="111"/>
      <c r="X201" s="112"/>
      <c r="Y201" s="105"/>
      <c r="Z201" s="1"/>
      <c r="AA201" s="3"/>
      <c r="AB201" s="3"/>
      <c r="AC201" s="3"/>
      <c r="AD201" s="3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</row>
    <row r="202" spans="1:162" x14ac:dyDescent="0.15">
      <c r="A202" s="44">
        <f t="shared" si="61"/>
        <v>44126</v>
      </c>
      <c r="B202" s="97">
        <f t="shared" ca="1" si="70"/>
        <v>1001.6772110000001</v>
      </c>
      <c r="C202" s="14">
        <f t="shared" si="62"/>
        <v>1000</v>
      </c>
      <c r="D202" s="13">
        <f ca="1">IF(A202&lt;$B$1,VLOOKUP(A202,[1]DI!$A$4:$B$15000,2,FALSE),0)</f>
        <v>1.9000000000000006E-2</v>
      </c>
      <c r="E202" s="14">
        <f t="shared" ca="1" si="71"/>
        <v>1.0000746899999999</v>
      </c>
      <c r="F202" s="14">
        <f ca="1">(TRUNC(PRODUCT($E$12:$E201),16))</f>
        <v>1.0122691552387799</v>
      </c>
      <c r="G202" s="14">
        <f t="shared" ca="1" si="72"/>
        <v>1.0115889518371901</v>
      </c>
      <c r="H202" s="14">
        <f t="shared" ca="1" si="73"/>
        <v>1.00067241</v>
      </c>
      <c r="I202" s="13">
        <f t="shared" si="63"/>
        <v>2.8500000000000001E-2</v>
      </c>
      <c r="J202" s="35">
        <f t="shared" si="64"/>
        <v>44112</v>
      </c>
      <c r="K202" s="2">
        <f t="shared" si="65"/>
        <v>9</v>
      </c>
      <c r="L202" s="18">
        <f t="shared" si="66"/>
        <v>9</v>
      </c>
      <c r="M202" s="12">
        <f t="shared" si="56"/>
        <v>1.001004126</v>
      </c>
      <c r="N202" s="12">
        <f t="shared" ca="1" si="57"/>
        <v>1.0016772110000001</v>
      </c>
      <c r="O202" s="18">
        <f t="shared" si="67"/>
        <v>0</v>
      </c>
      <c r="P202" s="14">
        <f t="shared" ca="1" si="58"/>
        <v>1.677211</v>
      </c>
      <c r="Q202" s="21">
        <f t="shared" si="59"/>
        <v>0</v>
      </c>
      <c r="R202" s="14">
        <f t="shared" si="60"/>
        <v>0</v>
      </c>
      <c r="S202" s="4" t="str">
        <f t="shared" si="68"/>
        <v>J=</v>
      </c>
      <c r="T202" s="35">
        <f t="shared" si="69"/>
        <v>44294</v>
      </c>
      <c r="U202" s="3"/>
      <c r="V202" s="3"/>
      <c r="W202" s="111"/>
      <c r="X202" s="112"/>
      <c r="Y202" s="105"/>
      <c r="Z202" s="1"/>
      <c r="AA202" s="3"/>
      <c r="AB202" s="3"/>
      <c r="AC202" s="3"/>
      <c r="AD202" s="3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</row>
    <row r="203" spans="1:162" x14ac:dyDescent="0.15">
      <c r="A203" s="44">
        <f t="shared" si="61"/>
        <v>44127</v>
      </c>
      <c r="B203" s="97">
        <f t="shared" ca="1" si="70"/>
        <v>1001.863742</v>
      </c>
      <c r="C203" s="14">
        <f t="shared" si="62"/>
        <v>1000</v>
      </c>
      <c r="D203" s="13">
        <f ca="1">IF(A203&lt;$B$1,VLOOKUP(A203,[1]DI!$A$4:$B$15000,2,FALSE),0)</f>
        <v>1.9000000000000006E-2</v>
      </c>
      <c r="E203" s="14">
        <f t="shared" ca="1" si="71"/>
        <v>1.0000746899999999</v>
      </c>
      <c r="F203" s="14">
        <f ca="1">(TRUNC(PRODUCT($E$12:$E202),16))</f>
        <v>1.0123447616219801</v>
      </c>
      <c r="G203" s="14">
        <f t="shared" ca="1" si="72"/>
        <v>1.0115889518371901</v>
      </c>
      <c r="H203" s="14">
        <f t="shared" ca="1" si="73"/>
        <v>1.00074715</v>
      </c>
      <c r="I203" s="13">
        <f t="shared" si="63"/>
        <v>2.8500000000000001E-2</v>
      </c>
      <c r="J203" s="35">
        <f t="shared" si="64"/>
        <v>44112</v>
      </c>
      <c r="K203" s="2">
        <f t="shared" si="65"/>
        <v>10</v>
      </c>
      <c r="L203" s="18">
        <f t="shared" si="66"/>
        <v>10</v>
      </c>
      <c r="M203" s="12">
        <f t="shared" si="56"/>
        <v>1.0011157580000001</v>
      </c>
      <c r="N203" s="12">
        <f t="shared" ca="1" si="57"/>
        <v>1.0018637420000001</v>
      </c>
      <c r="O203" s="18">
        <f t="shared" si="67"/>
        <v>0</v>
      </c>
      <c r="P203" s="14">
        <f t="shared" ca="1" si="58"/>
        <v>1.863742</v>
      </c>
      <c r="Q203" s="21">
        <f t="shared" si="59"/>
        <v>0</v>
      </c>
      <c r="R203" s="14">
        <f t="shared" si="60"/>
        <v>0</v>
      </c>
      <c r="S203" s="4" t="str">
        <f t="shared" si="68"/>
        <v>J=</v>
      </c>
      <c r="T203" s="35">
        <f t="shared" si="69"/>
        <v>44294</v>
      </c>
      <c r="U203" s="3"/>
      <c r="V203" s="3"/>
      <c r="W203" s="111"/>
      <c r="X203" s="112"/>
      <c r="Y203" s="105"/>
      <c r="Z203" s="1"/>
      <c r="AA203" s="3"/>
      <c r="AB203" s="3"/>
      <c r="AC203" s="3"/>
      <c r="AD203" s="3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</row>
    <row r="204" spans="1:162" x14ac:dyDescent="0.15">
      <c r="A204" s="44">
        <f t="shared" si="61"/>
        <v>44128</v>
      </c>
      <c r="B204" s="97">
        <f t="shared" ca="1" si="70"/>
        <v>1002.050311</v>
      </c>
      <c r="C204" s="14">
        <f t="shared" si="62"/>
        <v>1000</v>
      </c>
      <c r="D204" s="13">
        <f ca="1">IF(A204&lt;$B$1,VLOOKUP(A204,[1]DI!$A$4:$B$15000,2,FALSE),0)</f>
        <v>0</v>
      </c>
      <c r="E204" s="14">
        <f t="shared" ca="1" si="71"/>
        <v>1</v>
      </c>
      <c r="F204" s="14">
        <f ca="1">(TRUNC(PRODUCT($E$12:$E203),16))</f>
        <v>1.0124203736522299</v>
      </c>
      <c r="G204" s="14">
        <f t="shared" ca="1" si="72"/>
        <v>1.0115889518371901</v>
      </c>
      <c r="H204" s="14">
        <f t="shared" ca="1" si="73"/>
        <v>1.0008219</v>
      </c>
      <c r="I204" s="13">
        <f t="shared" si="63"/>
        <v>2.8500000000000001E-2</v>
      </c>
      <c r="J204" s="35">
        <f t="shared" si="64"/>
        <v>44112</v>
      </c>
      <c r="K204" s="2">
        <f t="shared" si="65"/>
        <v>10</v>
      </c>
      <c r="L204" s="18">
        <f t="shared" si="66"/>
        <v>11</v>
      </c>
      <c r="M204" s="12">
        <f t="shared" ref="M204:M267" si="74">ROUND((I204+1)^(L204/252),9)</f>
        <v>1.001227402</v>
      </c>
      <c r="N204" s="12">
        <f t="shared" ref="N204:N267" ca="1" si="75">ROUND(H204*M204,9)</f>
        <v>1.0020503110000001</v>
      </c>
      <c r="O204" s="18">
        <f t="shared" si="67"/>
        <v>0</v>
      </c>
      <c r="P204" s="14">
        <f t="shared" ref="P204:P267" ca="1" si="76">TRUNC(((N204-1)*C204),8)</f>
        <v>2.0503110000000002</v>
      </c>
      <c r="Q204" s="21">
        <f t="shared" ref="Q204:Q267" si="77">IF($O204&gt;0,VLOOKUP($O204,$W$12:$AC$19,7),0)</f>
        <v>0</v>
      </c>
      <c r="R204" s="14">
        <f t="shared" ref="R204:R267" si="78">IF(Q204&gt;0,TRUNC(Q204*C$12,8),0)</f>
        <v>0</v>
      </c>
      <c r="S204" s="4" t="str">
        <f t="shared" si="68"/>
        <v>J=</v>
      </c>
      <c r="T204" s="35">
        <f t="shared" si="69"/>
        <v>44294</v>
      </c>
      <c r="U204" s="3"/>
      <c r="V204" s="3"/>
      <c r="W204" s="111"/>
      <c r="X204" s="112"/>
      <c r="Y204" s="105"/>
      <c r="Z204" s="1"/>
      <c r="AA204" s="3"/>
      <c r="AB204" s="3"/>
      <c r="AC204" s="3"/>
      <c r="AD204" s="3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</row>
    <row r="205" spans="1:162" x14ac:dyDescent="0.15">
      <c r="A205" s="44">
        <f t="shared" ref="A205:A268" si="79">(A204+1)</f>
        <v>44129</v>
      </c>
      <c r="B205" s="97">
        <f t="shared" ca="1" si="70"/>
        <v>1002.050311</v>
      </c>
      <c r="C205" s="14">
        <f t="shared" ref="C205:C268" si="80">(C204-R204)</f>
        <v>1000</v>
      </c>
      <c r="D205" s="13">
        <f ca="1">IF(A205&lt;$B$1,VLOOKUP(A205,[1]DI!$A$4:$B$15000,2,FALSE),0)</f>
        <v>0</v>
      </c>
      <c r="E205" s="14">
        <f t="shared" ca="1" si="71"/>
        <v>1</v>
      </c>
      <c r="F205" s="14">
        <f ca="1">(TRUNC(PRODUCT($E$12:$E204),16))</f>
        <v>1.0124203736522299</v>
      </c>
      <c r="G205" s="14">
        <f t="shared" ca="1" si="72"/>
        <v>1.0115889518371901</v>
      </c>
      <c r="H205" s="14">
        <f t="shared" ca="1" si="73"/>
        <v>1.0008219</v>
      </c>
      <c r="I205" s="13">
        <f t="shared" ref="I205:I268" si="81">I204</f>
        <v>2.8500000000000001E-2</v>
      </c>
      <c r="J205" s="35">
        <f t="shared" ref="J205:J268" si="82">IF(O204&gt;0,VLOOKUP(O204,W$12:AG$150,2),J204)</f>
        <v>44112</v>
      </c>
      <c r="K205" s="2">
        <f t="shared" ref="K205:K268" si="83">IF(A205&gt;J205,IF(NETWORKDAYS(J205,A205,$W$22:$W$406)-1=0,1,NETWORKDAYS(J205,A205,$W$22:$W$406)-1),0)</f>
        <v>10</v>
      </c>
      <c r="L205" s="18">
        <f t="shared" ref="L205:L268" si="84">IF(AND(K205=1,K204=1),1,IF(K205&gt;0,IF(K205=K204,K205+1,K205),0))</f>
        <v>11</v>
      </c>
      <c r="M205" s="12">
        <f t="shared" si="74"/>
        <v>1.001227402</v>
      </c>
      <c r="N205" s="12">
        <f t="shared" ca="1" si="75"/>
        <v>1.0020503110000001</v>
      </c>
      <c r="O205" s="18">
        <f t="shared" ref="O205:O268" si="85">IF(VLOOKUP(A205,X$12:AE$150,8)=VLOOKUP(A204,X$12:AE$150,8),0,VLOOKUP(A205,X$12:AE$150,8))</f>
        <v>0</v>
      </c>
      <c r="P205" s="14">
        <f t="shared" ca="1" si="76"/>
        <v>2.0503110000000002</v>
      </c>
      <c r="Q205" s="21">
        <f t="shared" si="77"/>
        <v>0</v>
      </c>
      <c r="R205" s="14">
        <f t="shared" si="78"/>
        <v>0</v>
      </c>
      <c r="S205" s="4" t="str">
        <f t="shared" ref="S205:S268" si="86">IF(O204&gt;0,VLOOKUP(O204,W$12:AG$150,10),S204)</f>
        <v>J=</v>
      </c>
      <c r="T205" s="35">
        <f t="shared" ref="T205:T268" si="87">IF(O204&gt;0,VLOOKUP(O204,W$12:AG$150,11),T204)</f>
        <v>44294</v>
      </c>
      <c r="U205" s="3"/>
      <c r="V205" s="3"/>
      <c r="W205" s="111"/>
      <c r="X205" s="112"/>
      <c r="Y205" s="105"/>
      <c r="Z205" s="1"/>
      <c r="AA205" s="3"/>
      <c r="AB205" s="3"/>
      <c r="AC205" s="3"/>
      <c r="AD205" s="3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</row>
    <row r="206" spans="1:162" x14ac:dyDescent="0.15">
      <c r="A206" s="44">
        <f t="shared" si="79"/>
        <v>44130</v>
      </c>
      <c r="B206" s="97">
        <f t="shared" ref="B206:B269" ca="1" si="88">IF(A206&lt;=TODAY(),C206+P206,IF(AND(A206&gt;TODAY(),A206&lt;=$B$1),IF(VLOOKUP(TODAY(),$A$10:$D$5000,4,FALSE)=0,"n.d",C206+P206),"n.d"))</f>
        <v>1002.050311</v>
      </c>
      <c r="C206" s="14">
        <f t="shared" si="80"/>
        <v>1000</v>
      </c>
      <c r="D206" s="13">
        <f ca="1">IF(A206&lt;$B$1,VLOOKUP(A206,[1]DI!$A$4:$B$15000,2,FALSE),0)</f>
        <v>1.9000000000000006E-2</v>
      </c>
      <c r="E206" s="14">
        <f t="shared" ref="E206:E269" ca="1" si="89">ROUND(((1+D206)^(1/252)),8)</f>
        <v>1.0000746899999999</v>
      </c>
      <c r="F206" s="14">
        <f ca="1">(TRUNC(PRODUCT($E$12:$E205),16))</f>
        <v>1.0124203736522299</v>
      </c>
      <c r="G206" s="14">
        <f t="shared" ref="G206:G269" ca="1" si="90">IF(O205&gt;0,F205,G205)</f>
        <v>1.0115889518371901</v>
      </c>
      <c r="H206" s="14">
        <f t="shared" ref="H206:H269" ca="1" si="91">ROUND(F206/G206,8)</f>
        <v>1.0008219</v>
      </c>
      <c r="I206" s="13">
        <f t="shared" si="81"/>
        <v>2.8500000000000001E-2</v>
      </c>
      <c r="J206" s="35">
        <f t="shared" si="82"/>
        <v>44112</v>
      </c>
      <c r="K206" s="2">
        <f t="shared" si="83"/>
        <v>11</v>
      </c>
      <c r="L206" s="18">
        <f t="shared" si="84"/>
        <v>11</v>
      </c>
      <c r="M206" s="12">
        <f t="shared" si="74"/>
        <v>1.001227402</v>
      </c>
      <c r="N206" s="12">
        <f t="shared" ca="1" si="75"/>
        <v>1.0020503110000001</v>
      </c>
      <c r="O206" s="18">
        <f t="shared" si="85"/>
        <v>0</v>
      </c>
      <c r="P206" s="14">
        <f t="shared" ca="1" si="76"/>
        <v>2.0503110000000002</v>
      </c>
      <c r="Q206" s="21">
        <f t="shared" si="77"/>
        <v>0</v>
      </c>
      <c r="R206" s="14">
        <f t="shared" si="78"/>
        <v>0</v>
      </c>
      <c r="S206" s="4" t="str">
        <f t="shared" si="86"/>
        <v>J=</v>
      </c>
      <c r="T206" s="35">
        <f t="shared" si="87"/>
        <v>44294</v>
      </c>
      <c r="U206" s="3"/>
      <c r="V206" s="3"/>
      <c r="W206" s="111"/>
      <c r="X206" s="112"/>
      <c r="Y206" s="105"/>
      <c r="Z206" s="1"/>
      <c r="AA206" s="3"/>
      <c r="AB206" s="3"/>
      <c r="AC206" s="3"/>
      <c r="AD206" s="3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</row>
    <row r="207" spans="1:162" x14ac:dyDescent="0.15">
      <c r="A207" s="44">
        <f t="shared" si="79"/>
        <v>44131</v>
      </c>
      <c r="B207" s="97">
        <f t="shared" ca="1" si="88"/>
        <v>1002.23690999</v>
      </c>
      <c r="C207" s="14">
        <f t="shared" si="80"/>
        <v>1000</v>
      </c>
      <c r="D207" s="13">
        <f ca="1">IF(A207&lt;$B$1,VLOOKUP(A207,[1]DI!$A$4:$B$15000,2,FALSE),0)</f>
        <v>1.9000000000000006E-2</v>
      </c>
      <c r="E207" s="14">
        <f t="shared" ca="1" si="89"/>
        <v>1.0000746899999999</v>
      </c>
      <c r="F207" s="14">
        <f ca="1">(TRUNC(PRODUCT($E$12:$E206),16))</f>
        <v>1.0124959913299401</v>
      </c>
      <c r="G207" s="14">
        <f t="shared" ca="1" si="90"/>
        <v>1.0115889518371901</v>
      </c>
      <c r="H207" s="14">
        <f t="shared" ca="1" si="91"/>
        <v>1.0008966500000001</v>
      </c>
      <c r="I207" s="13">
        <f t="shared" si="81"/>
        <v>2.8500000000000001E-2</v>
      </c>
      <c r="J207" s="35">
        <f t="shared" si="82"/>
        <v>44112</v>
      </c>
      <c r="K207" s="2">
        <f t="shared" si="83"/>
        <v>12</v>
      </c>
      <c r="L207" s="18">
        <f t="shared" si="84"/>
        <v>12</v>
      </c>
      <c r="M207" s="12">
        <f t="shared" si="74"/>
        <v>1.001339059</v>
      </c>
      <c r="N207" s="12">
        <f t="shared" ca="1" si="75"/>
        <v>1.0022369099999999</v>
      </c>
      <c r="O207" s="18">
        <f t="shared" si="85"/>
        <v>0</v>
      </c>
      <c r="P207" s="14">
        <f t="shared" ca="1" si="76"/>
        <v>2.23690999</v>
      </c>
      <c r="Q207" s="21">
        <f t="shared" si="77"/>
        <v>0</v>
      </c>
      <c r="R207" s="14">
        <f t="shared" si="78"/>
        <v>0</v>
      </c>
      <c r="S207" s="4" t="str">
        <f t="shared" si="86"/>
        <v>J=</v>
      </c>
      <c r="T207" s="35">
        <f t="shared" si="87"/>
        <v>44294</v>
      </c>
      <c r="U207" s="3"/>
      <c r="V207" s="3"/>
      <c r="W207" s="111"/>
      <c r="X207" s="112"/>
      <c r="Y207" s="105"/>
      <c r="Z207" s="1"/>
      <c r="AA207" s="3"/>
      <c r="AB207" s="3"/>
      <c r="AC207" s="3"/>
      <c r="AD207" s="3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</row>
    <row r="208" spans="1:162" x14ac:dyDescent="0.15">
      <c r="A208" s="44">
        <f t="shared" si="79"/>
        <v>44132</v>
      </c>
      <c r="B208" s="97">
        <f t="shared" ca="1" si="88"/>
        <v>1002.423547</v>
      </c>
      <c r="C208" s="14">
        <f t="shared" si="80"/>
        <v>1000</v>
      </c>
      <c r="D208" s="13">
        <f ca="1">IF(A208&lt;$B$1,VLOOKUP(A208,[1]DI!$A$4:$B$15000,2,FALSE),0)</f>
        <v>1.9000000000000006E-2</v>
      </c>
      <c r="E208" s="14">
        <f t="shared" ca="1" si="89"/>
        <v>1.0000746899999999</v>
      </c>
      <c r="F208" s="14">
        <f ca="1">(TRUNC(PRODUCT($E$12:$E207),16))</f>
        <v>1.0125716146555299</v>
      </c>
      <c r="G208" s="14">
        <f t="shared" ca="1" si="90"/>
        <v>1.0115889518371901</v>
      </c>
      <c r="H208" s="14">
        <f t="shared" ca="1" si="91"/>
        <v>1.00097141</v>
      </c>
      <c r="I208" s="13">
        <f t="shared" si="81"/>
        <v>2.8500000000000001E-2</v>
      </c>
      <c r="J208" s="35">
        <f t="shared" si="82"/>
        <v>44112</v>
      </c>
      <c r="K208" s="2">
        <f t="shared" si="83"/>
        <v>13</v>
      </c>
      <c r="L208" s="18">
        <f t="shared" si="84"/>
        <v>13</v>
      </c>
      <c r="M208" s="12">
        <f t="shared" si="74"/>
        <v>1.001450728</v>
      </c>
      <c r="N208" s="12">
        <f t="shared" ca="1" si="75"/>
        <v>1.002423547</v>
      </c>
      <c r="O208" s="18">
        <f t="shared" si="85"/>
        <v>0</v>
      </c>
      <c r="P208" s="14">
        <f t="shared" ca="1" si="76"/>
        <v>2.4235470000000001</v>
      </c>
      <c r="Q208" s="21">
        <f t="shared" si="77"/>
        <v>0</v>
      </c>
      <c r="R208" s="14">
        <f t="shared" si="78"/>
        <v>0</v>
      </c>
      <c r="S208" s="4" t="str">
        <f t="shared" si="86"/>
        <v>J=</v>
      </c>
      <c r="T208" s="35">
        <f t="shared" si="87"/>
        <v>44294</v>
      </c>
      <c r="U208" s="3"/>
      <c r="V208" s="3"/>
      <c r="W208" s="111"/>
      <c r="X208" s="112"/>
      <c r="Y208" s="105"/>
      <c r="Z208" s="1"/>
      <c r="AA208" s="3"/>
      <c r="AB208" s="3"/>
      <c r="AC208" s="3"/>
      <c r="AD208" s="3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</row>
    <row r="209" spans="1:162" x14ac:dyDescent="0.15">
      <c r="A209" s="44">
        <f t="shared" si="79"/>
        <v>44133</v>
      </c>
      <c r="B209" s="97">
        <f t="shared" ca="1" si="88"/>
        <v>1002.610215</v>
      </c>
      <c r="C209" s="14">
        <f t="shared" si="80"/>
        <v>1000</v>
      </c>
      <c r="D209" s="13">
        <f ca="1">IF(A209&lt;$B$1,VLOOKUP(A209,[1]DI!$A$4:$B$15000,2,FALSE),0)</f>
        <v>1.9000000000000006E-2</v>
      </c>
      <c r="E209" s="14">
        <f t="shared" ca="1" si="89"/>
        <v>1.0000746899999999</v>
      </c>
      <c r="F209" s="14">
        <f ca="1">(TRUNC(PRODUCT($E$12:$E208),16))</f>
        <v>1.01264724362943</v>
      </c>
      <c r="G209" s="14">
        <f t="shared" ca="1" si="90"/>
        <v>1.0115889518371901</v>
      </c>
      <c r="H209" s="14">
        <f t="shared" ca="1" si="91"/>
        <v>1.00104617</v>
      </c>
      <c r="I209" s="13">
        <f t="shared" si="81"/>
        <v>2.8500000000000001E-2</v>
      </c>
      <c r="J209" s="35">
        <f t="shared" si="82"/>
        <v>44112</v>
      </c>
      <c r="K209" s="2">
        <f t="shared" si="83"/>
        <v>14</v>
      </c>
      <c r="L209" s="18">
        <f t="shared" si="84"/>
        <v>14</v>
      </c>
      <c r="M209" s="12">
        <f t="shared" si="74"/>
        <v>1.00156241</v>
      </c>
      <c r="N209" s="12">
        <f t="shared" ca="1" si="75"/>
        <v>1.002610215</v>
      </c>
      <c r="O209" s="18">
        <f t="shared" si="85"/>
        <v>0</v>
      </c>
      <c r="P209" s="14">
        <f t="shared" ca="1" si="76"/>
        <v>2.6102150000000002</v>
      </c>
      <c r="Q209" s="21">
        <f t="shared" si="77"/>
        <v>0</v>
      </c>
      <c r="R209" s="14">
        <f t="shared" si="78"/>
        <v>0</v>
      </c>
      <c r="S209" s="4" t="str">
        <f t="shared" si="86"/>
        <v>J=</v>
      </c>
      <c r="T209" s="35">
        <f t="shared" si="87"/>
        <v>44294</v>
      </c>
      <c r="U209" s="3"/>
      <c r="V209" s="3"/>
      <c r="W209" s="111"/>
      <c r="X209" s="102"/>
      <c r="Y209" s="105"/>
      <c r="Z209" s="1"/>
      <c r="AA209" s="3"/>
      <c r="AB209" s="3"/>
      <c r="AC209" s="3"/>
      <c r="AD209" s="3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</row>
    <row r="210" spans="1:162" x14ac:dyDescent="0.15">
      <c r="A210" s="44">
        <f t="shared" si="79"/>
        <v>44134</v>
      </c>
      <c r="B210" s="97">
        <f t="shared" ca="1" si="88"/>
        <v>1002.796921</v>
      </c>
      <c r="C210" s="14">
        <f t="shared" si="80"/>
        <v>1000</v>
      </c>
      <c r="D210" s="13">
        <f ca="1">IF(A210&lt;$B$1,VLOOKUP(A210,[1]DI!$A$4:$B$15000,2,FALSE),0)</f>
        <v>1.9000000000000006E-2</v>
      </c>
      <c r="E210" s="14">
        <f t="shared" ca="1" si="89"/>
        <v>1.0000746899999999</v>
      </c>
      <c r="F210" s="14">
        <f ca="1">(TRUNC(PRODUCT($E$12:$E209),16))</f>
        <v>1.0127228782520501</v>
      </c>
      <c r="G210" s="14">
        <f t="shared" ca="1" si="90"/>
        <v>1.0115889518371901</v>
      </c>
      <c r="H210" s="14">
        <f t="shared" ca="1" si="91"/>
        <v>1.0011209400000001</v>
      </c>
      <c r="I210" s="13">
        <f t="shared" si="81"/>
        <v>2.8500000000000001E-2</v>
      </c>
      <c r="J210" s="35">
        <f t="shared" si="82"/>
        <v>44112</v>
      </c>
      <c r="K210" s="2">
        <f t="shared" si="83"/>
        <v>15</v>
      </c>
      <c r="L210" s="18">
        <f t="shared" si="84"/>
        <v>15</v>
      </c>
      <c r="M210" s="12">
        <f t="shared" si="74"/>
        <v>1.0016741039999999</v>
      </c>
      <c r="N210" s="12">
        <f t="shared" ca="1" si="75"/>
        <v>1.0027969210000001</v>
      </c>
      <c r="O210" s="18">
        <f t="shared" si="85"/>
        <v>0</v>
      </c>
      <c r="P210" s="14">
        <f t="shared" ca="1" si="76"/>
        <v>2.7969210000000002</v>
      </c>
      <c r="Q210" s="21">
        <f t="shared" si="77"/>
        <v>0</v>
      </c>
      <c r="R210" s="14">
        <f t="shared" si="78"/>
        <v>0</v>
      </c>
      <c r="S210" s="4" t="str">
        <f t="shared" si="86"/>
        <v>J=</v>
      </c>
      <c r="T210" s="35">
        <f t="shared" si="87"/>
        <v>44294</v>
      </c>
      <c r="U210" s="3"/>
      <c r="V210" s="3"/>
      <c r="W210" s="111"/>
      <c r="X210" s="112"/>
      <c r="Y210" s="105"/>
      <c r="Z210" s="1"/>
      <c r="AA210" s="3"/>
      <c r="AB210" s="3"/>
      <c r="AC210" s="3"/>
      <c r="AD210" s="3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</row>
    <row r="211" spans="1:162" x14ac:dyDescent="0.15">
      <c r="A211" s="44">
        <f t="shared" si="79"/>
        <v>44135</v>
      </c>
      <c r="B211" s="97">
        <f t="shared" ca="1" si="88"/>
        <v>1002.98365499</v>
      </c>
      <c r="C211" s="14">
        <f t="shared" si="80"/>
        <v>1000</v>
      </c>
      <c r="D211" s="13">
        <f ca="1">IF(A211&lt;$B$1,VLOOKUP(A211,[1]DI!$A$4:$B$15000,2,FALSE),0)</f>
        <v>0</v>
      </c>
      <c r="E211" s="14">
        <f t="shared" ca="1" si="89"/>
        <v>1</v>
      </c>
      <c r="F211" s="14">
        <f ca="1">(TRUNC(PRODUCT($E$12:$E210),16))</f>
        <v>1.01279851852383</v>
      </c>
      <c r="G211" s="14">
        <f t="shared" ca="1" si="90"/>
        <v>1.0115889518371901</v>
      </c>
      <c r="H211" s="14">
        <f t="shared" ca="1" si="91"/>
        <v>1.00119571</v>
      </c>
      <c r="I211" s="13">
        <f t="shared" si="81"/>
        <v>2.8500000000000001E-2</v>
      </c>
      <c r="J211" s="35">
        <f t="shared" si="82"/>
        <v>44112</v>
      </c>
      <c r="K211" s="2">
        <f t="shared" si="83"/>
        <v>15</v>
      </c>
      <c r="L211" s="18">
        <f t="shared" si="84"/>
        <v>16</v>
      </c>
      <c r="M211" s="12">
        <f t="shared" si="74"/>
        <v>1.0017858100000001</v>
      </c>
      <c r="N211" s="12">
        <f t="shared" ca="1" si="75"/>
        <v>1.002983655</v>
      </c>
      <c r="O211" s="18">
        <f t="shared" si="85"/>
        <v>0</v>
      </c>
      <c r="P211" s="14">
        <f t="shared" ca="1" si="76"/>
        <v>2.9836549899999998</v>
      </c>
      <c r="Q211" s="21">
        <f t="shared" si="77"/>
        <v>0</v>
      </c>
      <c r="R211" s="14">
        <f t="shared" si="78"/>
        <v>0</v>
      </c>
      <c r="S211" s="4" t="str">
        <f t="shared" si="86"/>
        <v>J=</v>
      </c>
      <c r="T211" s="35">
        <f t="shared" si="87"/>
        <v>44294</v>
      </c>
      <c r="U211" s="3"/>
      <c r="V211" s="3"/>
      <c r="W211" s="111"/>
      <c r="X211" s="112"/>
      <c r="Y211" s="105"/>
      <c r="Z211" s="1"/>
      <c r="AA211" s="3"/>
      <c r="AB211" s="3"/>
      <c r="AC211" s="3"/>
      <c r="AD211" s="3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</row>
    <row r="212" spans="1:162" x14ac:dyDescent="0.15">
      <c r="A212" s="44">
        <f t="shared" si="79"/>
        <v>44136</v>
      </c>
      <c r="B212" s="97">
        <f t="shared" ca="1" si="88"/>
        <v>1002.98365499</v>
      </c>
      <c r="C212" s="14">
        <f t="shared" si="80"/>
        <v>1000</v>
      </c>
      <c r="D212" s="13">
        <f ca="1">IF(A212&lt;$B$1,VLOOKUP(A212,[1]DI!$A$4:$B$15000,2,FALSE),0)</f>
        <v>0</v>
      </c>
      <c r="E212" s="14">
        <f t="shared" ca="1" si="89"/>
        <v>1</v>
      </c>
      <c r="F212" s="14">
        <f ca="1">(TRUNC(PRODUCT($E$12:$E211),16))</f>
        <v>1.01279851852383</v>
      </c>
      <c r="G212" s="14">
        <f t="shared" ca="1" si="90"/>
        <v>1.0115889518371901</v>
      </c>
      <c r="H212" s="14">
        <f t="shared" ca="1" si="91"/>
        <v>1.00119571</v>
      </c>
      <c r="I212" s="13">
        <f t="shared" si="81"/>
        <v>2.8500000000000001E-2</v>
      </c>
      <c r="J212" s="35">
        <f t="shared" si="82"/>
        <v>44112</v>
      </c>
      <c r="K212" s="2">
        <f t="shared" si="83"/>
        <v>15</v>
      </c>
      <c r="L212" s="18">
        <f t="shared" si="84"/>
        <v>16</v>
      </c>
      <c r="M212" s="12">
        <f t="shared" si="74"/>
        <v>1.0017858100000001</v>
      </c>
      <c r="N212" s="12">
        <f t="shared" ca="1" si="75"/>
        <v>1.002983655</v>
      </c>
      <c r="O212" s="18">
        <f t="shared" si="85"/>
        <v>0</v>
      </c>
      <c r="P212" s="14">
        <f t="shared" ca="1" si="76"/>
        <v>2.9836549899999998</v>
      </c>
      <c r="Q212" s="21">
        <f t="shared" si="77"/>
        <v>0</v>
      </c>
      <c r="R212" s="14">
        <f t="shared" si="78"/>
        <v>0</v>
      </c>
      <c r="S212" s="4" t="str">
        <f t="shared" si="86"/>
        <v>J=</v>
      </c>
      <c r="T212" s="35">
        <f t="shared" si="87"/>
        <v>44294</v>
      </c>
      <c r="U212" s="3"/>
      <c r="V212" s="3"/>
      <c r="W212" s="111"/>
      <c r="X212" s="112"/>
      <c r="Y212" s="105"/>
      <c r="Z212" s="1"/>
      <c r="AA212" s="3"/>
      <c r="AB212" s="3"/>
      <c r="AC212" s="3"/>
      <c r="AD212" s="3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</row>
    <row r="213" spans="1:162" x14ac:dyDescent="0.15">
      <c r="A213" s="44">
        <f t="shared" si="79"/>
        <v>44137</v>
      </c>
      <c r="B213" s="97">
        <f t="shared" ca="1" si="88"/>
        <v>1002.98365499</v>
      </c>
      <c r="C213" s="14">
        <f t="shared" si="80"/>
        <v>1000</v>
      </c>
      <c r="D213" s="13">
        <f ca="1">IF(A213&lt;$B$1,VLOOKUP(A213,[1]DI!$A$4:$B$15000,2,FALSE),0)</f>
        <v>0</v>
      </c>
      <c r="E213" s="14">
        <f t="shared" ca="1" si="89"/>
        <v>1</v>
      </c>
      <c r="F213" s="14">
        <f ca="1">(TRUNC(PRODUCT($E$12:$E212),16))</f>
        <v>1.01279851852383</v>
      </c>
      <c r="G213" s="14">
        <f t="shared" ca="1" si="90"/>
        <v>1.0115889518371901</v>
      </c>
      <c r="H213" s="14">
        <f t="shared" ca="1" si="91"/>
        <v>1.00119571</v>
      </c>
      <c r="I213" s="13">
        <f t="shared" si="81"/>
        <v>2.8500000000000001E-2</v>
      </c>
      <c r="J213" s="35">
        <f t="shared" si="82"/>
        <v>44112</v>
      </c>
      <c r="K213" s="2">
        <f t="shared" si="83"/>
        <v>15</v>
      </c>
      <c r="L213" s="18">
        <f t="shared" si="84"/>
        <v>16</v>
      </c>
      <c r="M213" s="12">
        <f t="shared" si="74"/>
        <v>1.0017858100000001</v>
      </c>
      <c r="N213" s="12">
        <f t="shared" ca="1" si="75"/>
        <v>1.002983655</v>
      </c>
      <c r="O213" s="18">
        <f t="shared" si="85"/>
        <v>0</v>
      </c>
      <c r="P213" s="14">
        <f t="shared" ca="1" si="76"/>
        <v>2.9836549899999998</v>
      </c>
      <c r="Q213" s="21">
        <f t="shared" si="77"/>
        <v>0</v>
      </c>
      <c r="R213" s="14">
        <f t="shared" si="78"/>
        <v>0</v>
      </c>
      <c r="S213" s="4" t="str">
        <f t="shared" si="86"/>
        <v>J=</v>
      </c>
      <c r="T213" s="35">
        <f t="shared" si="87"/>
        <v>44294</v>
      </c>
      <c r="U213" s="3"/>
      <c r="V213" s="3"/>
      <c r="W213" s="114"/>
      <c r="X213" s="114"/>
      <c r="Y213" s="105"/>
      <c r="Z213" s="1"/>
      <c r="AA213" s="3"/>
      <c r="AB213" s="3"/>
      <c r="AC213" s="3"/>
      <c r="AD213" s="3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</row>
    <row r="214" spans="1:162" x14ac:dyDescent="0.15">
      <c r="A214" s="44">
        <f t="shared" si="79"/>
        <v>44138</v>
      </c>
      <c r="B214" s="97">
        <f t="shared" ca="1" si="88"/>
        <v>1002.98365499</v>
      </c>
      <c r="C214" s="14">
        <f t="shared" si="80"/>
        <v>1000</v>
      </c>
      <c r="D214" s="13">
        <f ca="1">IF(A214&lt;$B$1,VLOOKUP(A214,[1]DI!$A$4:$B$15000,2,FALSE),0)</f>
        <v>1.9000000000000006E-2</v>
      </c>
      <c r="E214" s="14">
        <f t="shared" ca="1" si="89"/>
        <v>1.0000746899999999</v>
      </c>
      <c r="F214" s="14">
        <f ca="1">(TRUNC(PRODUCT($E$12:$E213),16))</f>
        <v>1.01279851852383</v>
      </c>
      <c r="G214" s="14">
        <f t="shared" ca="1" si="90"/>
        <v>1.0115889518371901</v>
      </c>
      <c r="H214" s="14">
        <f t="shared" ca="1" si="91"/>
        <v>1.00119571</v>
      </c>
      <c r="I214" s="13">
        <f t="shared" si="81"/>
        <v>2.8500000000000001E-2</v>
      </c>
      <c r="J214" s="35">
        <f t="shared" si="82"/>
        <v>44112</v>
      </c>
      <c r="K214" s="2">
        <f t="shared" si="83"/>
        <v>16</v>
      </c>
      <c r="L214" s="18">
        <f t="shared" si="84"/>
        <v>16</v>
      </c>
      <c r="M214" s="12">
        <f t="shared" si="74"/>
        <v>1.0017858100000001</v>
      </c>
      <c r="N214" s="12">
        <f t="shared" ca="1" si="75"/>
        <v>1.002983655</v>
      </c>
      <c r="O214" s="18">
        <f t="shared" si="85"/>
        <v>0</v>
      </c>
      <c r="P214" s="14">
        <f t="shared" ca="1" si="76"/>
        <v>2.9836549899999998</v>
      </c>
      <c r="Q214" s="21">
        <f t="shared" si="77"/>
        <v>0</v>
      </c>
      <c r="R214" s="14">
        <f t="shared" si="78"/>
        <v>0</v>
      </c>
      <c r="S214" s="4" t="str">
        <f t="shared" si="86"/>
        <v>J=</v>
      </c>
      <c r="T214" s="35">
        <f t="shared" si="87"/>
        <v>44294</v>
      </c>
      <c r="U214" s="3"/>
      <c r="V214" s="3"/>
      <c r="W214" s="114"/>
      <c r="X214" s="114"/>
      <c r="Y214" s="105"/>
      <c r="Z214" s="1"/>
      <c r="AA214" s="3"/>
      <c r="AB214" s="3"/>
      <c r="AC214" s="3"/>
      <c r="AD214" s="3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</row>
    <row r="215" spans="1:162" x14ac:dyDescent="0.15">
      <c r="A215" s="44">
        <f t="shared" si="79"/>
        <v>44139</v>
      </c>
      <c r="B215" s="97">
        <f t="shared" ca="1" si="88"/>
        <v>1003.17042999</v>
      </c>
      <c r="C215" s="14">
        <f t="shared" si="80"/>
        <v>1000</v>
      </c>
      <c r="D215" s="13">
        <f ca="1">IF(A215&lt;$B$1,VLOOKUP(A215,[1]DI!$A$4:$B$15000,2,FALSE),0)</f>
        <v>1.9000000000000006E-2</v>
      </c>
      <c r="E215" s="14">
        <f t="shared" ca="1" si="89"/>
        <v>1.0000746899999999</v>
      </c>
      <c r="F215" s="14">
        <f ca="1">(TRUNC(PRODUCT($E$12:$E214),16))</f>
        <v>1.01287416444518</v>
      </c>
      <c r="G215" s="14">
        <f t="shared" ca="1" si="90"/>
        <v>1.0115889518371901</v>
      </c>
      <c r="H215" s="14">
        <f t="shared" ca="1" si="91"/>
        <v>1.00127049</v>
      </c>
      <c r="I215" s="13">
        <f t="shared" si="81"/>
        <v>2.8500000000000001E-2</v>
      </c>
      <c r="J215" s="35">
        <f t="shared" si="82"/>
        <v>44112</v>
      </c>
      <c r="K215" s="2">
        <f t="shared" si="83"/>
        <v>17</v>
      </c>
      <c r="L215" s="18">
        <f t="shared" si="84"/>
        <v>17</v>
      </c>
      <c r="M215" s="12">
        <f t="shared" si="74"/>
        <v>1.0018975290000001</v>
      </c>
      <c r="N215" s="12">
        <f t="shared" ca="1" si="75"/>
        <v>1.0031704299999999</v>
      </c>
      <c r="O215" s="18">
        <f t="shared" si="85"/>
        <v>0</v>
      </c>
      <c r="P215" s="14">
        <f t="shared" ca="1" si="76"/>
        <v>3.1704299900000001</v>
      </c>
      <c r="Q215" s="21">
        <f t="shared" si="77"/>
        <v>0</v>
      </c>
      <c r="R215" s="14">
        <f t="shared" si="78"/>
        <v>0</v>
      </c>
      <c r="S215" s="4" t="str">
        <f t="shared" si="86"/>
        <v>J=</v>
      </c>
      <c r="T215" s="35">
        <f t="shared" si="87"/>
        <v>44294</v>
      </c>
      <c r="U215" s="3"/>
      <c r="V215" s="3"/>
      <c r="W215" s="114"/>
      <c r="X215" s="114"/>
      <c r="Y215" s="105"/>
      <c r="Z215" s="1"/>
      <c r="AA215" s="3"/>
      <c r="AB215" s="3"/>
      <c r="AC215" s="3"/>
      <c r="AD215" s="3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</row>
    <row r="216" spans="1:162" x14ac:dyDescent="0.15">
      <c r="A216" s="44">
        <f t="shared" si="79"/>
        <v>44140</v>
      </c>
      <c r="B216" s="97">
        <f t="shared" ca="1" si="88"/>
        <v>1003.3572339999999</v>
      </c>
      <c r="C216" s="14">
        <f t="shared" si="80"/>
        <v>1000</v>
      </c>
      <c r="D216" s="13">
        <f ca="1">IF(A216&lt;$B$1,VLOOKUP(A216,[1]DI!$A$4:$B$15000,2,FALSE),0)</f>
        <v>1.9000000000000006E-2</v>
      </c>
      <c r="E216" s="14">
        <f t="shared" ca="1" si="89"/>
        <v>1.0000746899999999</v>
      </c>
      <c r="F216" s="14">
        <f ca="1">(TRUNC(PRODUCT($E$12:$E215),16))</f>
        <v>1.01294981601652</v>
      </c>
      <c r="G216" s="14">
        <f t="shared" ca="1" si="90"/>
        <v>1.0115889518371901</v>
      </c>
      <c r="H216" s="14">
        <f t="shared" ca="1" si="91"/>
        <v>1.0013452700000001</v>
      </c>
      <c r="I216" s="13">
        <f t="shared" si="81"/>
        <v>2.8500000000000001E-2</v>
      </c>
      <c r="J216" s="35">
        <f t="shared" si="82"/>
        <v>44112</v>
      </c>
      <c r="K216" s="2">
        <f t="shared" si="83"/>
        <v>18</v>
      </c>
      <c r="L216" s="18">
        <f t="shared" si="84"/>
        <v>18</v>
      </c>
      <c r="M216" s="12">
        <f t="shared" si="74"/>
        <v>1.002009261</v>
      </c>
      <c r="N216" s="12">
        <f t="shared" ca="1" si="75"/>
        <v>1.0033572340000001</v>
      </c>
      <c r="O216" s="18">
        <f t="shared" si="85"/>
        <v>0</v>
      </c>
      <c r="P216" s="14">
        <f t="shared" ca="1" si="76"/>
        <v>3.3572340000000001</v>
      </c>
      <c r="Q216" s="21">
        <f t="shared" si="77"/>
        <v>0</v>
      </c>
      <c r="R216" s="14">
        <f t="shared" si="78"/>
        <v>0</v>
      </c>
      <c r="S216" s="4" t="str">
        <f t="shared" si="86"/>
        <v>J=</v>
      </c>
      <c r="T216" s="35">
        <f t="shared" si="87"/>
        <v>44294</v>
      </c>
      <c r="U216" s="3"/>
      <c r="V216" s="3"/>
      <c r="W216" s="114"/>
      <c r="X216" s="114"/>
      <c r="Y216" s="105"/>
      <c r="Z216" s="1"/>
      <c r="AA216" s="3"/>
      <c r="AB216" s="3"/>
      <c r="AC216" s="3"/>
      <c r="AD216" s="3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</row>
    <row r="217" spans="1:162" x14ac:dyDescent="0.15">
      <c r="A217" s="44">
        <f t="shared" si="79"/>
        <v>44141</v>
      </c>
      <c r="B217" s="97">
        <f t="shared" ca="1" si="88"/>
        <v>1003.54407699</v>
      </c>
      <c r="C217" s="14">
        <f t="shared" si="80"/>
        <v>1000</v>
      </c>
      <c r="D217" s="13">
        <f ca="1">IF(A217&lt;$B$1,VLOOKUP(A217,[1]DI!$A$4:$B$15000,2,FALSE),0)</f>
        <v>1.9000000000000006E-2</v>
      </c>
      <c r="E217" s="14">
        <f t="shared" ca="1" si="89"/>
        <v>1.0000746899999999</v>
      </c>
      <c r="F217" s="14">
        <f ca="1">(TRUNC(PRODUCT($E$12:$E216),16))</f>
        <v>1.01302547323828</v>
      </c>
      <c r="G217" s="14">
        <f t="shared" ca="1" si="90"/>
        <v>1.0115889518371901</v>
      </c>
      <c r="H217" s="14">
        <f t="shared" ca="1" si="91"/>
        <v>1.0014200600000001</v>
      </c>
      <c r="I217" s="13">
        <f t="shared" si="81"/>
        <v>2.8500000000000001E-2</v>
      </c>
      <c r="J217" s="35">
        <f t="shared" si="82"/>
        <v>44112</v>
      </c>
      <c r="K217" s="2">
        <f t="shared" si="83"/>
        <v>19</v>
      </c>
      <c r="L217" s="18">
        <f t="shared" si="84"/>
        <v>19</v>
      </c>
      <c r="M217" s="12">
        <f t="shared" si="74"/>
        <v>1.002121005</v>
      </c>
      <c r="N217" s="12">
        <f t="shared" ca="1" si="75"/>
        <v>1.0035440769999999</v>
      </c>
      <c r="O217" s="18">
        <f t="shared" si="85"/>
        <v>0</v>
      </c>
      <c r="P217" s="14">
        <f t="shared" ca="1" si="76"/>
        <v>3.5440769900000002</v>
      </c>
      <c r="Q217" s="21">
        <f t="shared" si="77"/>
        <v>0</v>
      </c>
      <c r="R217" s="14">
        <f t="shared" si="78"/>
        <v>0</v>
      </c>
      <c r="S217" s="4" t="str">
        <f t="shared" si="86"/>
        <v>J=</v>
      </c>
      <c r="T217" s="35">
        <f t="shared" si="87"/>
        <v>44294</v>
      </c>
      <c r="U217" s="3"/>
      <c r="V217" s="3"/>
      <c r="W217" s="114"/>
      <c r="X217" s="114"/>
      <c r="Y217" s="105"/>
      <c r="Z217" s="1"/>
      <c r="AA217" s="3"/>
      <c r="AB217" s="3"/>
      <c r="AC217" s="3"/>
      <c r="AD217" s="3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</row>
    <row r="218" spans="1:162" x14ac:dyDescent="0.15">
      <c r="A218" s="44">
        <f t="shared" si="79"/>
        <v>44142</v>
      </c>
      <c r="B218" s="97">
        <f t="shared" ca="1" si="88"/>
        <v>1003.730959</v>
      </c>
      <c r="C218" s="14">
        <f t="shared" si="80"/>
        <v>1000</v>
      </c>
      <c r="D218" s="13">
        <f ca="1">IF(A218&lt;$B$1,VLOOKUP(A218,[1]DI!$A$4:$B$15000,2,FALSE),0)</f>
        <v>0</v>
      </c>
      <c r="E218" s="14">
        <f t="shared" ca="1" si="89"/>
        <v>1</v>
      </c>
      <c r="F218" s="14">
        <f ca="1">(TRUNC(PRODUCT($E$12:$E217),16))</f>
        <v>1.0131011361108799</v>
      </c>
      <c r="G218" s="14">
        <f t="shared" ca="1" si="90"/>
        <v>1.0115889518371901</v>
      </c>
      <c r="H218" s="14">
        <f t="shared" ca="1" si="91"/>
        <v>1.00149486</v>
      </c>
      <c r="I218" s="13">
        <f t="shared" si="81"/>
        <v>2.8500000000000001E-2</v>
      </c>
      <c r="J218" s="35">
        <f t="shared" si="82"/>
        <v>44112</v>
      </c>
      <c r="K218" s="2">
        <f t="shared" si="83"/>
        <v>19</v>
      </c>
      <c r="L218" s="18">
        <f t="shared" si="84"/>
        <v>20</v>
      </c>
      <c r="M218" s="12">
        <f t="shared" si="74"/>
        <v>1.0022327609999999</v>
      </c>
      <c r="N218" s="12">
        <f t="shared" ca="1" si="75"/>
        <v>1.0037309590000001</v>
      </c>
      <c r="O218" s="18">
        <f t="shared" si="85"/>
        <v>0</v>
      </c>
      <c r="P218" s="14">
        <f t="shared" ca="1" si="76"/>
        <v>3.7309589999999999</v>
      </c>
      <c r="Q218" s="21">
        <f t="shared" si="77"/>
        <v>0</v>
      </c>
      <c r="R218" s="14">
        <f t="shared" si="78"/>
        <v>0</v>
      </c>
      <c r="S218" s="4" t="str">
        <f t="shared" si="86"/>
        <v>J=</v>
      </c>
      <c r="T218" s="35">
        <f t="shared" si="87"/>
        <v>44294</v>
      </c>
      <c r="U218" s="3"/>
      <c r="V218" s="3"/>
      <c r="W218" s="114"/>
      <c r="X218" s="114"/>
      <c r="Y218" s="105"/>
      <c r="Z218" s="1"/>
      <c r="AA218" s="3"/>
      <c r="AB218" s="3"/>
      <c r="AC218" s="3"/>
      <c r="AD218" s="3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</row>
    <row r="219" spans="1:162" x14ac:dyDescent="0.15">
      <c r="A219" s="44">
        <f t="shared" si="79"/>
        <v>44143</v>
      </c>
      <c r="B219" s="97">
        <f t="shared" ca="1" si="88"/>
        <v>1003.730959</v>
      </c>
      <c r="C219" s="14">
        <f t="shared" si="80"/>
        <v>1000</v>
      </c>
      <c r="D219" s="13">
        <f ca="1">IF(A219&lt;$B$1,VLOOKUP(A219,[1]DI!$A$4:$B$15000,2,FALSE),0)</f>
        <v>0</v>
      </c>
      <c r="E219" s="14">
        <f t="shared" ca="1" si="89"/>
        <v>1</v>
      </c>
      <c r="F219" s="14">
        <f ca="1">(TRUNC(PRODUCT($E$12:$E218),16))</f>
        <v>1.0131011361108799</v>
      </c>
      <c r="G219" s="14">
        <f t="shared" ca="1" si="90"/>
        <v>1.0115889518371901</v>
      </c>
      <c r="H219" s="14">
        <f t="shared" ca="1" si="91"/>
        <v>1.00149486</v>
      </c>
      <c r="I219" s="13">
        <f t="shared" si="81"/>
        <v>2.8500000000000001E-2</v>
      </c>
      <c r="J219" s="35">
        <f t="shared" si="82"/>
        <v>44112</v>
      </c>
      <c r="K219" s="2">
        <f t="shared" si="83"/>
        <v>19</v>
      </c>
      <c r="L219" s="18">
        <f t="shared" si="84"/>
        <v>20</v>
      </c>
      <c r="M219" s="12">
        <f t="shared" si="74"/>
        <v>1.0022327609999999</v>
      </c>
      <c r="N219" s="12">
        <f t="shared" ca="1" si="75"/>
        <v>1.0037309590000001</v>
      </c>
      <c r="O219" s="18">
        <f t="shared" si="85"/>
        <v>0</v>
      </c>
      <c r="P219" s="14">
        <f t="shared" ca="1" si="76"/>
        <v>3.7309589999999999</v>
      </c>
      <c r="Q219" s="21">
        <f t="shared" si="77"/>
        <v>0</v>
      </c>
      <c r="R219" s="14">
        <f t="shared" si="78"/>
        <v>0</v>
      </c>
      <c r="S219" s="4" t="str">
        <f t="shared" si="86"/>
        <v>J=</v>
      </c>
      <c r="T219" s="35">
        <f t="shared" si="87"/>
        <v>44294</v>
      </c>
      <c r="U219" s="3"/>
      <c r="V219" s="3"/>
      <c r="W219" s="114"/>
      <c r="X219" s="114"/>
      <c r="Y219" s="105"/>
      <c r="Z219" s="1"/>
      <c r="AA219" s="3"/>
      <c r="AB219" s="3"/>
      <c r="AC219" s="3"/>
      <c r="AD219" s="3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</row>
    <row r="220" spans="1:162" x14ac:dyDescent="0.15">
      <c r="A220" s="44">
        <f t="shared" si="79"/>
        <v>44144</v>
      </c>
      <c r="B220" s="97">
        <f t="shared" ca="1" si="88"/>
        <v>1003.730959</v>
      </c>
      <c r="C220" s="14">
        <f t="shared" si="80"/>
        <v>1000</v>
      </c>
      <c r="D220" s="13">
        <f ca="1">IF(A220&lt;$B$1,VLOOKUP(A220,[1]DI!$A$4:$B$15000,2,FALSE),0)</f>
        <v>1.9000000000000006E-2</v>
      </c>
      <c r="E220" s="14">
        <f t="shared" ca="1" si="89"/>
        <v>1.0000746899999999</v>
      </c>
      <c r="F220" s="14">
        <f ca="1">(TRUNC(PRODUCT($E$12:$E219),16))</f>
        <v>1.0131011361108799</v>
      </c>
      <c r="G220" s="14">
        <f t="shared" ca="1" si="90"/>
        <v>1.0115889518371901</v>
      </c>
      <c r="H220" s="14">
        <f t="shared" ca="1" si="91"/>
        <v>1.00149486</v>
      </c>
      <c r="I220" s="13">
        <f t="shared" si="81"/>
        <v>2.8500000000000001E-2</v>
      </c>
      <c r="J220" s="35">
        <f t="shared" si="82"/>
        <v>44112</v>
      </c>
      <c r="K220" s="2">
        <f t="shared" si="83"/>
        <v>20</v>
      </c>
      <c r="L220" s="18">
        <f t="shared" si="84"/>
        <v>20</v>
      </c>
      <c r="M220" s="12">
        <f t="shared" si="74"/>
        <v>1.0022327609999999</v>
      </c>
      <c r="N220" s="12">
        <f t="shared" ca="1" si="75"/>
        <v>1.0037309590000001</v>
      </c>
      <c r="O220" s="18">
        <f t="shared" si="85"/>
        <v>0</v>
      </c>
      <c r="P220" s="14">
        <f t="shared" ca="1" si="76"/>
        <v>3.7309589999999999</v>
      </c>
      <c r="Q220" s="21">
        <f t="shared" si="77"/>
        <v>0</v>
      </c>
      <c r="R220" s="14">
        <f t="shared" si="78"/>
        <v>0</v>
      </c>
      <c r="S220" s="4" t="str">
        <f t="shared" si="86"/>
        <v>J=</v>
      </c>
      <c r="T220" s="35">
        <f t="shared" si="87"/>
        <v>44294</v>
      </c>
      <c r="U220" s="3"/>
      <c r="V220" s="3"/>
      <c r="W220" s="114"/>
      <c r="X220" s="114"/>
      <c r="Y220" s="105"/>
      <c r="Z220" s="1"/>
      <c r="AA220" s="3"/>
      <c r="AB220" s="3"/>
      <c r="AC220" s="3"/>
      <c r="AD220" s="3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</row>
    <row r="221" spans="1:162" x14ac:dyDescent="0.15">
      <c r="A221" s="44">
        <f t="shared" si="79"/>
        <v>44145</v>
      </c>
      <c r="B221" s="97">
        <f t="shared" ca="1" si="88"/>
        <v>1003.91786999</v>
      </c>
      <c r="C221" s="14">
        <f t="shared" si="80"/>
        <v>1000</v>
      </c>
      <c r="D221" s="13">
        <f ca="1">IF(A221&lt;$B$1,VLOOKUP(A221,[1]DI!$A$4:$B$15000,2,FALSE),0)</f>
        <v>1.9000000000000006E-2</v>
      </c>
      <c r="E221" s="14">
        <f t="shared" ca="1" si="89"/>
        <v>1.0000746899999999</v>
      </c>
      <c r="F221" s="14">
        <f ca="1">(TRUNC(PRODUCT($E$12:$E220),16))</f>
        <v>1.01317680463473</v>
      </c>
      <c r="G221" s="14">
        <f t="shared" ca="1" si="90"/>
        <v>1.0115889518371901</v>
      </c>
      <c r="H221" s="14">
        <f t="shared" ca="1" si="91"/>
        <v>1.0015696599999999</v>
      </c>
      <c r="I221" s="13">
        <f t="shared" si="81"/>
        <v>2.8500000000000001E-2</v>
      </c>
      <c r="J221" s="35">
        <f t="shared" si="82"/>
        <v>44112</v>
      </c>
      <c r="K221" s="2">
        <f t="shared" si="83"/>
        <v>21</v>
      </c>
      <c r="L221" s="18">
        <f t="shared" si="84"/>
        <v>21</v>
      </c>
      <c r="M221" s="12">
        <f t="shared" si="74"/>
        <v>1.00234453</v>
      </c>
      <c r="N221" s="12">
        <f t="shared" ca="1" si="75"/>
        <v>1.00391787</v>
      </c>
      <c r="O221" s="18">
        <f t="shared" si="85"/>
        <v>0</v>
      </c>
      <c r="P221" s="14">
        <f t="shared" ca="1" si="76"/>
        <v>3.9178699899999998</v>
      </c>
      <c r="Q221" s="21">
        <f t="shared" si="77"/>
        <v>0</v>
      </c>
      <c r="R221" s="14">
        <f t="shared" si="78"/>
        <v>0</v>
      </c>
      <c r="S221" s="4" t="str">
        <f t="shared" si="86"/>
        <v>J=</v>
      </c>
      <c r="T221" s="35">
        <f t="shared" si="87"/>
        <v>44294</v>
      </c>
      <c r="U221" s="3"/>
      <c r="V221" s="3"/>
      <c r="W221" s="114"/>
      <c r="X221" s="114"/>
      <c r="Y221" s="105"/>
      <c r="Z221" s="1"/>
      <c r="AA221" s="3"/>
      <c r="AB221" s="3"/>
      <c r="AC221" s="3"/>
      <c r="AD221" s="3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</row>
    <row r="222" spans="1:162" x14ac:dyDescent="0.15">
      <c r="A222" s="44">
        <f t="shared" si="79"/>
        <v>44146</v>
      </c>
      <c r="B222" s="97">
        <f t="shared" ca="1" si="88"/>
        <v>1004.10482</v>
      </c>
      <c r="C222" s="14">
        <f t="shared" si="80"/>
        <v>1000</v>
      </c>
      <c r="D222" s="13">
        <f ca="1">IF(A222&lt;$B$1,VLOOKUP(A222,[1]DI!$A$4:$B$15000,2,FALSE),0)</f>
        <v>1.9000000000000006E-2</v>
      </c>
      <c r="E222" s="14">
        <f t="shared" ca="1" si="89"/>
        <v>1.0000746899999999</v>
      </c>
      <c r="F222" s="14">
        <f ca="1">(TRUNC(PRODUCT($E$12:$E221),16))</f>
        <v>1.0132524788102699</v>
      </c>
      <c r="G222" s="14">
        <f t="shared" ca="1" si="90"/>
        <v>1.0115889518371901</v>
      </c>
      <c r="H222" s="14">
        <f t="shared" ca="1" si="91"/>
        <v>1.00164447</v>
      </c>
      <c r="I222" s="13">
        <f t="shared" si="81"/>
        <v>2.8500000000000001E-2</v>
      </c>
      <c r="J222" s="35">
        <f t="shared" si="82"/>
        <v>44112</v>
      </c>
      <c r="K222" s="2">
        <f t="shared" si="83"/>
        <v>22</v>
      </c>
      <c r="L222" s="18">
        <f t="shared" si="84"/>
        <v>22</v>
      </c>
      <c r="M222" s="12">
        <f t="shared" si="74"/>
        <v>1.002456311</v>
      </c>
      <c r="N222" s="12">
        <f t="shared" ca="1" si="75"/>
        <v>1.00410482</v>
      </c>
      <c r="O222" s="18">
        <f t="shared" si="85"/>
        <v>0</v>
      </c>
      <c r="P222" s="14">
        <f t="shared" ca="1" si="76"/>
        <v>4.1048200000000001</v>
      </c>
      <c r="Q222" s="21">
        <f t="shared" si="77"/>
        <v>0</v>
      </c>
      <c r="R222" s="14">
        <f t="shared" si="78"/>
        <v>0</v>
      </c>
      <c r="S222" s="4" t="str">
        <f t="shared" si="86"/>
        <v>J=</v>
      </c>
      <c r="T222" s="35">
        <f t="shared" si="87"/>
        <v>44294</v>
      </c>
      <c r="U222" s="3"/>
      <c r="V222" s="3"/>
      <c r="W222" s="114"/>
      <c r="X222" s="114"/>
      <c r="Y222" s="105"/>
      <c r="Z222" s="1"/>
      <c r="AA222" s="3"/>
      <c r="AB222" s="3"/>
      <c r="AC222" s="3"/>
      <c r="AD222" s="3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</row>
    <row r="223" spans="1:162" x14ac:dyDescent="0.15">
      <c r="A223" s="44">
        <f t="shared" si="79"/>
        <v>44147</v>
      </c>
      <c r="B223" s="97">
        <f t="shared" ca="1" si="88"/>
        <v>1004.2918</v>
      </c>
      <c r="C223" s="14">
        <f t="shared" si="80"/>
        <v>1000</v>
      </c>
      <c r="D223" s="13">
        <f ca="1">IF(A223&lt;$B$1,VLOOKUP(A223,[1]DI!$A$4:$B$15000,2,FALSE),0)</f>
        <v>1.9000000000000006E-2</v>
      </c>
      <c r="E223" s="14">
        <f t="shared" ca="1" si="89"/>
        <v>1.0000746899999999</v>
      </c>
      <c r="F223" s="14">
        <f ca="1">(TRUNC(PRODUCT($E$12:$E222),16))</f>
        <v>1.0133281586379099</v>
      </c>
      <c r="G223" s="14">
        <f t="shared" ca="1" si="90"/>
        <v>1.0115889518371901</v>
      </c>
      <c r="H223" s="14">
        <f t="shared" ca="1" si="91"/>
        <v>1.0017192800000001</v>
      </c>
      <c r="I223" s="13">
        <f t="shared" si="81"/>
        <v>2.8500000000000001E-2</v>
      </c>
      <c r="J223" s="35">
        <f t="shared" si="82"/>
        <v>44112</v>
      </c>
      <c r="K223" s="2">
        <f t="shared" si="83"/>
        <v>23</v>
      </c>
      <c r="L223" s="18">
        <f t="shared" si="84"/>
        <v>23</v>
      </c>
      <c r="M223" s="12">
        <f t="shared" si="74"/>
        <v>1.0025681049999999</v>
      </c>
      <c r="N223" s="12">
        <f t="shared" ca="1" si="75"/>
        <v>1.0042918000000001</v>
      </c>
      <c r="O223" s="18">
        <f t="shared" si="85"/>
        <v>0</v>
      </c>
      <c r="P223" s="14">
        <f t="shared" ca="1" si="76"/>
        <v>4.2918000000000003</v>
      </c>
      <c r="Q223" s="21">
        <f t="shared" si="77"/>
        <v>0</v>
      </c>
      <c r="R223" s="14">
        <f t="shared" si="78"/>
        <v>0</v>
      </c>
      <c r="S223" s="4" t="str">
        <f t="shared" si="86"/>
        <v>J=</v>
      </c>
      <c r="T223" s="35">
        <f t="shared" si="87"/>
        <v>44294</v>
      </c>
      <c r="U223" s="3"/>
      <c r="V223" s="3"/>
      <c r="W223" s="114"/>
      <c r="X223" s="114"/>
      <c r="Y223" s="105"/>
      <c r="Z223" s="1"/>
      <c r="AA223" s="3"/>
      <c r="AB223" s="3"/>
      <c r="AC223" s="3"/>
      <c r="AD223" s="3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</row>
    <row r="224" spans="1:162" x14ac:dyDescent="0.15">
      <c r="A224" s="44">
        <f t="shared" si="79"/>
        <v>44148</v>
      </c>
      <c r="B224" s="97">
        <f t="shared" ca="1" si="88"/>
        <v>1004.478819</v>
      </c>
      <c r="C224" s="14">
        <f t="shared" si="80"/>
        <v>1000</v>
      </c>
      <c r="D224" s="13">
        <f ca="1">IF(A224&lt;$B$1,VLOOKUP(A224,[1]DI!$A$4:$B$15000,2,FALSE),0)</f>
        <v>1.9000000000000006E-2</v>
      </c>
      <c r="E224" s="14">
        <f t="shared" ca="1" si="89"/>
        <v>1.0000746899999999</v>
      </c>
      <c r="F224" s="14">
        <f ca="1">(TRUNC(PRODUCT($E$12:$E223),16))</f>
        <v>1.0134038441180799</v>
      </c>
      <c r="G224" s="14">
        <f t="shared" ca="1" si="90"/>
        <v>1.0115889518371901</v>
      </c>
      <c r="H224" s="14">
        <f t="shared" ca="1" si="91"/>
        <v>1.0017940999999999</v>
      </c>
      <c r="I224" s="13">
        <f t="shared" si="81"/>
        <v>2.8500000000000001E-2</v>
      </c>
      <c r="J224" s="35">
        <f t="shared" si="82"/>
        <v>44112</v>
      </c>
      <c r="K224" s="2">
        <f t="shared" si="83"/>
        <v>24</v>
      </c>
      <c r="L224" s="18">
        <f t="shared" si="84"/>
        <v>24</v>
      </c>
      <c r="M224" s="12">
        <f t="shared" si="74"/>
        <v>1.002679911</v>
      </c>
      <c r="N224" s="12">
        <f t="shared" ca="1" si="75"/>
        <v>1.004478819</v>
      </c>
      <c r="O224" s="18">
        <f t="shared" si="85"/>
        <v>0</v>
      </c>
      <c r="P224" s="14">
        <f t="shared" ca="1" si="76"/>
        <v>4.4788189999999997</v>
      </c>
      <c r="Q224" s="21">
        <f t="shared" si="77"/>
        <v>0</v>
      </c>
      <c r="R224" s="14">
        <f t="shared" si="78"/>
        <v>0</v>
      </c>
      <c r="S224" s="4" t="str">
        <f t="shared" si="86"/>
        <v>J=</v>
      </c>
      <c r="T224" s="35">
        <f t="shared" si="87"/>
        <v>44294</v>
      </c>
      <c r="U224" s="3"/>
      <c r="V224" s="3"/>
      <c r="W224" s="114"/>
      <c r="X224" s="114"/>
      <c r="Y224" s="105"/>
      <c r="Z224" s="1"/>
      <c r="AA224" s="3"/>
      <c r="AB224" s="3"/>
      <c r="AC224" s="3"/>
      <c r="AD224" s="3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</row>
    <row r="225" spans="1:162" x14ac:dyDescent="0.15">
      <c r="A225" s="44">
        <f t="shared" si="79"/>
        <v>44149</v>
      </c>
      <c r="B225" s="97">
        <f t="shared" ca="1" si="88"/>
        <v>1004.665868</v>
      </c>
      <c r="C225" s="14">
        <f t="shared" si="80"/>
        <v>1000</v>
      </c>
      <c r="D225" s="13">
        <f ca="1">IF(A225&lt;$B$1,VLOOKUP(A225,[1]DI!$A$4:$B$15000,2,FALSE),0)</f>
        <v>0</v>
      </c>
      <c r="E225" s="14">
        <f t="shared" ca="1" si="89"/>
        <v>1</v>
      </c>
      <c r="F225" s="14">
        <f ca="1">(TRUNC(PRODUCT($E$12:$E224),16))</f>
        <v>1.0134795352512</v>
      </c>
      <c r="G225" s="14">
        <f t="shared" ca="1" si="90"/>
        <v>1.0115889518371901</v>
      </c>
      <c r="H225" s="14">
        <f t="shared" ca="1" si="91"/>
        <v>1.0018689199999999</v>
      </c>
      <c r="I225" s="13">
        <f t="shared" si="81"/>
        <v>2.8500000000000001E-2</v>
      </c>
      <c r="J225" s="35">
        <f t="shared" si="82"/>
        <v>44112</v>
      </c>
      <c r="K225" s="2">
        <f t="shared" si="83"/>
        <v>24</v>
      </c>
      <c r="L225" s="18">
        <f t="shared" si="84"/>
        <v>25</v>
      </c>
      <c r="M225" s="12">
        <f t="shared" si="74"/>
        <v>1.00279173</v>
      </c>
      <c r="N225" s="12">
        <f t="shared" ca="1" si="75"/>
        <v>1.004665868</v>
      </c>
      <c r="O225" s="18">
        <f t="shared" si="85"/>
        <v>0</v>
      </c>
      <c r="P225" s="14">
        <f t="shared" ca="1" si="76"/>
        <v>4.6658679999999997</v>
      </c>
      <c r="Q225" s="21">
        <f t="shared" si="77"/>
        <v>0</v>
      </c>
      <c r="R225" s="14">
        <f t="shared" si="78"/>
        <v>0</v>
      </c>
      <c r="S225" s="4" t="str">
        <f t="shared" si="86"/>
        <v>J=</v>
      </c>
      <c r="T225" s="35">
        <f t="shared" si="87"/>
        <v>44294</v>
      </c>
      <c r="U225" s="3"/>
      <c r="V225" s="3"/>
      <c r="W225" s="114"/>
      <c r="X225" s="114"/>
      <c r="Y225" s="105"/>
      <c r="Z225" s="1"/>
      <c r="AA225" s="3"/>
      <c r="AB225" s="3"/>
      <c r="AC225" s="3"/>
      <c r="AD225" s="3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</row>
    <row r="226" spans="1:162" x14ac:dyDescent="0.15">
      <c r="A226" s="44">
        <f t="shared" si="79"/>
        <v>44150</v>
      </c>
      <c r="B226" s="97">
        <f t="shared" ca="1" si="88"/>
        <v>1004.665868</v>
      </c>
      <c r="C226" s="14">
        <f t="shared" si="80"/>
        <v>1000</v>
      </c>
      <c r="D226" s="13">
        <f ca="1">IF(A226&lt;$B$1,VLOOKUP(A226,[1]DI!$A$4:$B$15000,2,FALSE),0)</f>
        <v>0</v>
      </c>
      <c r="E226" s="14">
        <f t="shared" ca="1" si="89"/>
        <v>1</v>
      </c>
      <c r="F226" s="14">
        <f ca="1">(TRUNC(PRODUCT($E$12:$E225),16))</f>
        <v>1.0134795352512</v>
      </c>
      <c r="G226" s="14">
        <f t="shared" ca="1" si="90"/>
        <v>1.0115889518371901</v>
      </c>
      <c r="H226" s="14">
        <f t="shared" ca="1" si="91"/>
        <v>1.0018689199999999</v>
      </c>
      <c r="I226" s="13">
        <f t="shared" si="81"/>
        <v>2.8500000000000001E-2</v>
      </c>
      <c r="J226" s="35">
        <f t="shared" si="82"/>
        <v>44112</v>
      </c>
      <c r="K226" s="2">
        <f t="shared" si="83"/>
        <v>24</v>
      </c>
      <c r="L226" s="18">
        <f t="shared" si="84"/>
        <v>25</v>
      </c>
      <c r="M226" s="12">
        <f t="shared" si="74"/>
        <v>1.00279173</v>
      </c>
      <c r="N226" s="12">
        <f t="shared" ca="1" si="75"/>
        <v>1.004665868</v>
      </c>
      <c r="O226" s="18">
        <f t="shared" si="85"/>
        <v>0</v>
      </c>
      <c r="P226" s="14">
        <f t="shared" ca="1" si="76"/>
        <v>4.6658679999999997</v>
      </c>
      <c r="Q226" s="21">
        <f t="shared" si="77"/>
        <v>0</v>
      </c>
      <c r="R226" s="14">
        <f t="shared" si="78"/>
        <v>0</v>
      </c>
      <c r="S226" s="4" t="str">
        <f t="shared" si="86"/>
        <v>J=</v>
      </c>
      <c r="T226" s="35">
        <f t="shared" si="87"/>
        <v>44294</v>
      </c>
      <c r="U226" s="3"/>
      <c r="V226" s="3"/>
      <c r="W226" s="114"/>
      <c r="X226" s="114"/>
      <c r="Y226" s="105"/>
      <c r="Z226" s="1"/>
      <c r="AA226" s="3"/>
      <c r="AB226" s="3"/>
      <c r="AC226" s="3"/>
      <c r="AD226" s="3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</row>
    <row r="227" spans="1:162" x14ac:dyDescent="0.15">
      <c r="A227" s="44">
        <f t="shared" si="79"/>
        <v>44151</v>
      </c>
      <c r="B227" s="97">
        <f t="shared" ca="1" si="88"/>
        <v>1004.665868</v>
      </c>
      <c r="C227" s="14">
        <f t="shared" si="80"/>
        <v>1000</v>
      </c>
      <c r="D227" s="13">
        <f ca="1">IF(A227&lt;$B$1,VLOOKUP(A227,[1]DI!$A$4:$B$15000,2,FALSE),0)</f>
        <v>1.9000000000000006E-2</v>
      </c>
      <c r="E227" s="14">
        <f t="shared" ca="1" si="89"/>
        <v>1.0000746899999999</v>
      </c>
      <c r="F227" s="14">
        <f ca="1">(TRUNC(PRODUCT($E$12:$E226),16))</f>
        <v>1.0134795352512</v>
      </c>
      <c r="G227" s="14">
        <f t="shared" ca="1" si="90"/>
        <v>1.0115889518371901</v>
      </c>
      <c r="H227" s="14">
        <f t="shared" ca="1" si="91"/>
        <v>1.0018689199999999</v>
      </c>
      <c r="I227" s="13">
        <f t="shared" si="81"/>
        <v>2.8500000000000001E-2</v>
      </c>
      <c r="J227" s="35">
        <f t="shared" si="82"/>
        <v>44112</v>
      </c>
      <c r="K227" s="2">
        <f t="shared" si="83"/>
        <v>25</v>
      </c>
      <c r="L227" s="18">
        <f t="shared" si="84"/>
        <v>25</v>
      </c>
      <c r="M227" s="12">
        <f t="shared" si="74"/>
        <v>1.00279173</v>
      </c>
      <c r="N227" s="12">
        <f t="shared" ca="1" si="75"/>
        <v>1.004665868</v>
      </c>
      <c r="O227" s="18">
        <f t="shared" si="85"/>
        <v>0</v>
      </c>
      <c r="P227" s="14">
        <f t="shared" ca="1" si="76"/>
        <v>4.6658679999999997</v>
      </c>
      <c r="Q227" s="21">
        <f t="shared" si="77"/>
        <v>0</v>
      </c>
      <c r="R227" s="14">
        <f t="shared" si="78"/>
        <v>0</v>
      </c>
      <c r="S227" s="4" t="str">
        <f t="shared" si="86"/>
        <v>J=</v>
      </c>
      <c r="T227" s="35">
        <f t="shared" si="87"/>
        <v>44294</v>
      </c>
      <c r="U227" s="3"/>
      <c r="V227" s="3"/>
      <c r="W227" s="114"/>
      <c r="X227" s="114"/>
      <c r="Y227" s="105"/>
      <c r="Z227" s="1"/>
      <c r="AA227" s="3"/>
      <c r="AB227" s="3"/>
      <c r="AC227" s="3"/>
      <c r="AD227" s="3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</row>
    <row r="228" spans="1:162" x14ac:dyDescent="0.15">
      <c r="A228" s="44">
        <f t="shared" si="79"/>
        <v>44152</v>
      </c>
      <c r="B228" s="97">
        <f t="shared" ca="1" si="88"/>
        <v>1004.852955</v>
      </c>
      <c r="C228" s="14">
        <f t="shared" si="80"/>
        <v>1000</v>
      </c>
      <c r="D228" s="13">
        <f ca="1">IF(A228&lt;$B$1,VLOOKUP(A228,[1]DI!$A$4:$B$15000,2,FALSE),0)</f>
        <v>1.9000000000000006E-2</v>
      </c>
      <c r="E228" s="14">
        <f t="shared" ca="1" si="89"/>
        <v>1.0000746899999999</v>
      </c>
      <c r="F228" s="14">
        <f ca="1">(TRUNC(PRODUCT($E$12:$E227),16))</f>
        <v>1.0135552320376899</v>
      </c>
      <c r="G228" s="14">
        <f t="shared" ca="1" si="90"/>
        <v>1.0115889518371901</v>
      </c>
      <c r="H228" s="14">
        <f t="shared" ca="1" si="91"/>
        <v>1.0019437499999999</v>
      </c>
      <c r="I228" s="13">
        <f t="shared" si="81"/>
        <v>2.8500000000000001E-2</v>
      </c>
      <c r="J228" s="35">
        <f t="shared" si="82"/>
        <v>44112</v>
      </c>
      <c r="K228" s="2">
        <f t="shared" si="83"/>
        <v>26</v>
      </c>
      <c r="L228" s="18">
        <f t="shared" si="84"/>
        <v>26</v>
      </c>
      <c r="M228" s="12">
        <f t="shared" si="74"/>
        <v>1.0029035610000001</v>
      </c>
      <c r="N228" s="12">
        <f t="shared" ca="1" si="75"/>
        <v>1.004852955</v>
      </c>
      <c r="O228" s="18">
        <f t="shared" si="85"/>
        <v>0</v>
      </c>
      <c r="P228" s="14">
        <f t="shared" ca="1" si="76"/>
        <v>4.8529549999999997</v>
      </c>
      <c r="Q228" s="21">
        <f t="shared" si="77"/>
        <v>0</v>
      </c>
      <c r="R228" s="14">
        <f t="shared" si="78"/>
        <v>0</v>
      </c>
      <c r="S228" s="4" t="str">
        <f t="shared" si="86"/>
        <v>J=</v>
      </c>
      <c r="T228" s="35">
        <f t="shared" si="87"/>
        <v>44294</v>
      </c>
      <c r="U228" s="3"/>
      <c r="V228" s="3"/>
      <c r="W228" s="114"/>
      <c r="X228" s="114"/>
      <c r="Y228" s="105"/>
      <c r="Z228" s="1"/>
      <c r="AA228" s="3"/>
      <c r="AB228" s="3"/>
      <c r="AC228" s="3"/>
      <c r="AD228" s="3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</row>
    <row r="229" spans="1:162" x14ac:dyDescent="0.15">
      <c r="A229" s="44">
        <f t="shared" si="79"/>
        <v>44153</v>
      </c>
      <c r="B229" s="97">
        <f t="shared" ca="1" si="88"/>
        <v>1005.040082</v>
      </c>
      <c r="C229" s="14">
        <f t="shared" si="80"/>
        <v>1000</v>
      </c>
      <c r="D229" s="13">
        <f ca="1">IF(A229&lt;$B$1,VLOOKUP(A229,[1]DI!$A$4:$B$15000,2,FALSE),0)</f>
        <v>1.9000000000000006E-2</v>
      </c>
      <c r="E229" s="14">
        <f t="shared" ca="1" si="89"/>
        <v>1.0000746899999999</v>
      </c>
      <c r="F229" s="14">
        <f ca="1">(TRUNC(PRODUCT($E$12:$E228),16))</f>
        <v>1.0136309344779699</v>
      </c>
      <c r="G229" s="14">
        <f t="shared" ca="1" si="90"/>
        <v>1.0115889518371901</v>
      </c>
      <c r="H229" s="14">
        <f t="shared" ca="1" si="91"/>
        <v>1.00201859</v>
      </c>
      <c r="I229" s="13">
        <f t="shared" si="81"/>
        <v>2.8500000000000001E-2</v>
      </c>
      <c r="J229" s="35">
        <f t="shared" si="82"/>
        <v>44112</v>
      </c>
      <c r="K229" s="2">
        <f t="shared" si="83"/>
        <v>27</v>
      </c>
      <c r="L229" s="18">
        <f t="shared" si="84"/>
        <v>27</v>
      </c>
      <c r="M229" s="12">
        <f t="shared" si="74"/>
        <v>1.003015405</v>
      </c>
      <c r="N229" s="12">
        <f t="shared" ca="1" si="75"/>
        <v>1.0050400820000001</v>
      </c>
      <c r="O229" s="18">
        <f t="shared" si="85"/>
        <v>0</v>
      </c>
      <c r="P229" s="14">
        <f t="shared" ca="1" si="76"/>
        <v>5.040082</v>
      </c>
      <c r="Q229" s="21">
        <f t="shared" si="77"/>
        <v>0</v>
      </c>
      <c r="R229" s="14">
        <f t="shared" si="78"/>
        <v>0</v>
      </c>
      <c r="S229" s="4" t="str">
        <f t="shared" si="86"/>
        <v>J=</v>
      </c>
      <c r="T229" s="35">
        <f t="shared" si="87"/>
        <v>44294</v>
      </c>
      <c r="U229" s="3"/>
      <c r="V229" s="3"/>
      <c r="W229" s="114"/>
      <c r="X229" s="102"/>
      <c r="Y229" s="105"/>
      <c r="Z229" s="1"/>
      <c r="AA229" s="3"/>
      <c r="AB229" s="3"/>
      <c r="AC229" s="3"/>
      <c r="AD229" s="3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</row>
    <row r="230" spans="1:162" x14ac:dyDescent="0.15">
      <c r="A230" s="44">
        <f t="shared" si="79"/>
        <v>44154</v>
      </c>
      <c r="B230" s="97">
        <f t="shared" ca="1" si="88"/>
        <v>1005.2272379999999</v>
      </c>
      <c r="C230" s="14">
        <f t="shared" si="80"/>
        <v>1000</v>
      </c>
      <c r="D230" s="13">
        <f ca="1">IF(A230&lt;$B$1,VLOOKUP(A230,[1]DI!$A$4:$B$15000,2,FALSE),0)</f>
        <v>1.9000000000000006E-2</v>
      </c>
      <c r="E230" s="14">
        <f t="shared" ca="1" si="89"/>
        <v>1.0000746899999999</v>
      </c>
      <c r="F230" s="14">
        <f ca="1">(TRUNC(PRODUCT($E$12:$E229),16))</f>
        <v>1.0137066425724599</v>
      </c>
      <c r="G230" s="14">
        <f t="shared" ca="1" si="90"/>
        <v>1.0115889518371901</v>
      </c>
      <c r="H230" s="14">
        <f t="shared" ca="1" si="91"/>
        <v>1.00209343</v>
      </c>
      <c r="I230" s="13">
        <f t="shared" si="81"/>
        <v>2.8500000000000001E-2</v>
      </c>
      <c r="J230" s="35">
        <f t="shared" si="82"/>
        <v>44112</v>
      </c>
      <c r="K230" s="2">
        <f t="shared" si="83"/>
        <v>28</v>
      </c>
      <c r="L230" s="18">
        <f t="shared" si="84"/>
        <v>28</v>
      </c>
      <c r="M230" s="12">
        <f t="shared" si="74"/>
        <v>1.0031272609999999</v>
      </c>
      <c r="N230" s="12">
        <f t="shared" ca="1" si="75"/>
        <v>1.005227238</v>
      </c>
      <c r="O230" s="18">
        <f t="shared" si="85"/>
        <v>0</v>
      </c>
      <c r="P230" s="14">
        <f t="shared" ca="1" si="76"/>
        <v>5.2272379999999998</v>
      </c>
      <c r="Q230" s="21">
        <f t="shared" si="77"/>
        <v>0</v>
      </c>
      <c r="R230" s="14">
        <f t="shared" si="78"/>
        <v>0</v>
      </c>
      <c r="S230" s="4" t="str">
        <f t="shared" si="86"/>
        <v>J=</v>
      </c>
      <c r="T230" s="35">
        <f t="shared" si="87"/>
        <v>44294</v>
      </c>
      <c r="U230" s="3"/>
      <c r="V230" s="3"/>
      <c r="W230" s="114"/>
      <c r="X230" s="114"/>
      <c r="Y230" s="105"/>
      <c r="Z230" s="1"/>
      <c r="AA230" s="3"/>
      <c r="AB230" s="3"/>
      <c r="AC230" s="3"/>
      <c r="AD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</row>
    <row r="231" spans="1:162" x14ac:dyDescent="0.15">
      <c r="A231" s="44">
        <f t="shared" si="79"/>
        <v>44155</v>
      </c>
      <c r="B231" s="97">
        <f t="shared" ca="1" si="88"/>
        <v>1005.414432</v>
      </c>
      <c r="C231" s="14">
        <f t="shared" si="80"/>
        <v>1000</v>
      </c>
      <c r="D231" s="13">
        <f ca="1">IF(A231&lt;$B$1,VLOOKUP(A231,[1]DI!$A$4:$B$15000,2,FALSE),0)</f>
        <v>1.9000000000000006E-2</v>
      </c>
      <c r="E231" s="14">
        <f t="shared" ca="1" si="89"/>
        <v>1.0000746899999999</v>
      </c>
      <c r="F231" s="14">
        <f ca="1">(TRUNC(PRODUCT($E$12:$E230),16))</f>
        <v>1.0137823563216</v>
      </c>
      <c r="G231" s="14">
        <f t="shared" ca="1" si="90"/>
        <v>1.0115889518371901</v>
      </c>
      <c r="H231" s="14">
        <f t="shared" ca="1" si="91"/>
        <v>1.00216828</v>
      </c>
      <c r="I231" s="13">
        <f t="shared" si="81"/>
        <v>2.8500000000000001E-2</v>
      </c>
      <c r="J231" s="35">
        <f t="shared" si="82"/>
        <v>44112</v>
      </c>
      <c r="K231" s="2">
        <f t="shared" si="83"/>
        <v>29</v>
      </c>
      <c r="L231" s="18">
        <f t="shared" si="84"/>
        <v>29</v>
      </c>
      <c r="M231" s="12">
        <f t="shared" si="74"/>
        <v>1.003239129</v>
      </c>
      <c r="N231" s="12">
        <f t="shared" ca="1" si="75"/>
        <v>1.005414432</v>
      </c>
      <c r="O231" s="18">
        <f t="shared" si="85"/>
        <v>0</v>
      </c>
      <c r="P231" s="14">
        <f t="shared" ca="1" si="76"/>
        <v>5.4144319999999997</v>
      </c>
      <c r="Q231" s="21">
        <f t="shared" si="77"/>
        <v>0</v>
      </c>
      <c r="R231" s="14">
        <f t="shared" si="78"/>
        <v>0</v>
      </c>
      <c r="S231" s="4" t="str">
        <f t="shared" si="86"/>
        <v>J=</v>
      </c>
      <c r="T231" s="35">
        <f t="shared" si="87"/>
        <v>44294</v>
      </c>
      <c r="U231" s="3"/>
      <c r="V231" s="3"/>
      <c r="W231" s="114"/>
      <c r="X231" s="114"/>
      <c r="Y231" s="105"/>
      <c r="Z231" s="1"/>
      <c r="AA231" s="3"/>
      <c r="AB231" s="3"/>
      <c r="AC231" s="3"/>
      <c r="AD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</row>
    <row r="232" spans="1:162" x14ac:dyDescent="0.15">
      <c r="A232" s="44">
        <f t="shared" si="79"/>
        <v>44156</v>
      </c>
      <c r="B232" s="97">
        <f t="shared" ca="1" si="88"/>
        <v>1005.60165699</v>
      </c>
      <c r="C232" s="14">
        <f t="shared" si="80"/>
        <v>1000</v>
      </c>
      <c r="D232" s="13">
        <f ca="1">IF(A232&lt;$B$1,VLOOKUP(A232,[1]DI!$A$4:$B$15000,2,FALSE),0)</f>
        <v>0</v>
      </c>
      <c r="E232" s="14">
        <f t="shared" ca="1" si="89"/>
        <v>1</v>
      </c>
      <c r="F232" s="14">
        <f ca="1">(TRUNC(PRODUCT($E$12:$E231),16))</f>
        <v>1.01385807572579</v>
      </c>
      <c r="G232" s="14">
        <f t="shared" ca="1" si="90"/>
        <v>1.0115889518371901</v>
      </c>
      <c r="H232" s="14">
        <f t="shared" ca="1" si="91"/>
        <v>1.0022431300000001</v>
      </c>
      <c r="I232" s="13">
        <f t="shared" si="81"/>
        <v>2.8500000000000001E-2</v>
      </c>
      <c r="J232" s="35">
        <f t="shared" si="82"/>
        <v>44112</v>
      </c>
      <c r="K232" s="2">
        <f t="shared" si="83"/>
        <v>29</v>
      </c>
      <c r="L232" s="18">
        <f t="shared" si="84"/>
        <v>30</v>
      </c>
      <c r="M232" s="12">
        <f t="shared" si="74"/>
        <v>1.00335101</v>
      </c>
      <c r="N232" s="12">
        <f t="shared" ca="1" si="75"/>
        <v>1.0056016569999999</v>
      </c>
      <c r="O232" s="18">
        <f t="shared" si="85"/>
        <v>0</v>
      </c>
      <c r="P232" s="14">
        <f t="shared" ca="1" si="76"/>
        <v>5.6016569900000004</v>
      </c>
      <c r="Q232" s="21">
        <f t="shared" si="77"/>
        <v>0</v>
      </c>
      <c r="R232" s="14">
        <f t="shared" si="78"/>
        <v>0</v>
      </c>
      <c r="S232" s="4" t="str">
        <f t="shared" si="86"/>
        <v>J=</v>
      </c>
      <c r="T232" s="35">
        <f t="shared" si="87"/>
        <v>44294</v>
      </c>
      <c r="U232" s="3"/>
      <c r="V232" s="3"/>
      <c r="W232" s="114"/>
      <c r="X232" s="114"/>
      <c r="Y232" s="105"/>
      <c r="Z232" s="1"/>
      <c r="AA232" s="3"/>
      <c r="AB232" s="3"/>
      <c r="AC232" s="3"/>
      <c r="AD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</row>
    <row r="233" spans="1:162" x14ac:dyDescent="0.15">
      <c r="A233" s="44">
        <f t="shared" si="79"/>
        <v>44157</v>
      </c>
      <c r="B233" s="97">
        <f t="shared" ca="1" si="88"/>
        <v>1005.60165699</v>
      </c>
      <c r="C233" s="14">
        <f t="shared" si="80"/>
        <v>1000</v>
      </c>
      <c r="D233" s="13">
        <f ca="1">IF(A233&lt;$B$1,VLOOKUP(A233,[1]DI!$A$4:$B$15000,2,FALSE),0)</f>
        <v>0</v>
      </c>
      <c r="E233" s="14">
        <f t="shared" ca="1" si="89"/>
        <v>1</v>
      </c>
      <c r="F233" s="14">
        <f ca="1">(TRUNC(PRODUCT($E$12:$E232),16))</f>
        <v>1.01385807572579</v>
      </c>
      <c r="G233" s="14">
        <f t="shared" ca="1" si="90"/>
        <v>1.0115889518371901</v>
      </c>
      <c r="H233" s="14">
        <f t="shared" ca="1" si="91"/>
        <v>1.0022431300000001</v>
      </c>
      <c r="I233" s="13">
        <f t="shared" si="81"/>
        <v>2.8500000000000001E-2</v>
      </c>
      <c r="J233" s="35">
        <f t="shared" si="82"/>
        <v>44112</v>
      </c>
      <c r="K233" s="2">
        <f t="shared" si="83"/>
        <v>29</v>
      </c>
      <c r="L233" s="18">
        <f t="shared" si="84"/>
        <v>30</v>
      </c>
      <c r="M233" s="12">
        <f t="shared" si="74"/>
        <v>1.00335101</v>
      </c>
      <c r="N233" s="12">
        <f t="shared" ca="1" si="75"/>
        <v>1.0056016569999999</v>
      </c>
      <c r="O233" s="18">
        <f t="shared" si="85"/>
        <v>0</v>
      </c>
      <c r="P233" s="14">
        <f t="shared" ca="1" si="76"/>
        <v>5.6016569900000004</v>
      </c>
      <c r="Q233" s="21">
        <f t="shared" si="77"/>
        <v>0</v>
      </c>
      <c r="R233" s="14">
        <f t="shared" si="78"/>
        <v>0</v>
      </c>
      <c r="S233" s="4" t="str">
        <f t="shared" si="86"/>
        <v>J=</v>
      </c>
      <c r="T233" s="35">
        <f t="shared" si="87"/>
        <v>44294</v>
      </c>
      <c r="U233" s="3"/>
      <c r="V233" s="3"/>
      <c r="W233" s="114"/>
      <c r="X233" s="114"/>
      <c r="Y233" s="105"/>
      <c r="Z233" s="1"/>
      <c r="AA233" s="3"/>
      <c r="AB233" s="3"/>
      <c r="AC233" s="3"/>
      <c r="AD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</row>
    <row r="234" spans="1:162" x14ac:dyDescent="0.15">
      <c r="A234" s="44">
        <f t="shared" si="79"/>
        <v>44158</v>
      </c>
      <c r="B234" s="97">
        <f t="shared" ca="1" si="88"/>
        <v>1005.60165699</v>
      </c>
      <c r="C234" s="14">
        <f t="shared" si="80"/>
        <v>1000</v>
      </c>
      <c r="D234" s="13">
        <f ca="1">IF(A234&lt;$B$1,VLOOKUP(A234,[1]DI!$A$4:$B$15000,2,FALSE),0)</f>
        <v>1.9000000000000006E-2</v>
      </c>
      <c r="E234" s="14">
        <f t="shared" ca="1" si="89"/>
        <v>1.0000746899999999</v>
      </c>
      <c r="F234" s="14">
        <f ca="1">(TRUNC(PRODUCT($E$12:$E233),16))</f>
        <v>1.01385807572579</v>
      </c>
      <c r="G234" s="14">
        <f t="shared" ca="1" si="90"/>
        <v>1.0115889518371901</v>
      </c>
      <c r="H234" s="14">
        <f t="shared" ca="1" si="91"/>
        <v>1.0022431300000001</v>
      </c>
      <c r="I234" s="13">
        <f t="shared" si="81"/>
        <v>2.8500000000000001E-2</v>
      </c>
      <c r="J234" s="35">
        <f t="shared" si="82"/>
        <v>44112</v>
      </c>
      <c r="K234" s="2">
        <f t="shared" si="83"/>
        <v>30</v>
      </c>
      <c r="L234" s="18">
        <f t="shared" si="84"/>
        <v>30</v>
      </c>
      <c r="M234" s="12">
        <f t="shared" si="74"/>
        <v>1.00335101</v>
      </c>
      <c r="N234" s="12">
        <f t="shared" ca="1" si="75"/>
        <v>1.0056016569999999</v>
      </c>
      <c r="O234" s="18">
        <f t="shared" si="85"/>
        <v>0</v>
      </c>
      <c r="P234" s="14">
        <f t="shared" ca="1" si="76"/>
        <v>5.6016569900000004</v>
      </c>
      <c r="Q234" s="21">
        <f t="shared" si="77"/>
        <v>0</v>
      </c>
      <c r="R234" s="14">
        <f t="shared" si="78"/>
        <v>0</v>
      </c>
      <c r="S234" s="4" t="str">
        <f t="shared" si="86"/>
        <v>J=</v>
      </c>
      <c r="T234" s="35">
        <f t="shared" si="87"/>
        <v>44294</v>
      </c>
      <c r="U234" s="3"/>
      <c r="V234" s="3"/>
      <c r="W234" s="114"/>
      <c r="X234" s="114"/>
      <c r="Y234" s="105"/>
      <c r="Z234" s="1"/>
      <c r="AA234" s="3"/>
      <c r="AB234" s="3"/>
      <c r="AC234" s="3"/>
      <c r="AD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</row>
    <row r="235" spans="1:162" x14ac:dyDescent="0.15">
      <c r="A235" s="44">
        <f t="shared" si="79"/>
        <v>44159</v>
      </c>
      <c r="B235" s="97">
        <f t="shared" ca="1" si="88"/>
        <v>1005.78892099</v>
      </c>
      <c r="C235" s="14">
        <f t="shared" si="80"/>
        <v>1000</v>
      </c>
      <c r="D235" s="13">
        <f ca="1">IF(A235&lt;$B$1,VLOOKUP(A235,[1]DI!$A$4:$B$15000,2,FALSE),0)</f>
        <v>1.9000000000000006E-2</v>
      </c>
      <c r="E235" s="14">
        <f t="shared" ca="1" si="89"/>
        <v>1.0000746899999999</v>
      </c>
      <c r="F235" s="14">
        <f ca="1">(TRUNC(PRODUCT($E$12:$E234),16))</f>
        <v>1.0139338007854699</v>
      </c>
      <c r="G235" s="14">
        <f t="shared" ca="1" si="90"/>
        <v>1.0115889518371901</v>
      </c>
      <c r="H235" s="14">
        <f t="shared" ca="1" si="91"/>
        <v>1.0023179900000001</v>
      </c>
      <c r="I235" s="13">
        <f t="shared" si="81"/>
        <v>2.8500000000000001E-2</v>
      </c>
      <c r="J235" s="35">
        <f t="shared" si="82"/>
        <v>44112</v>
      </c>
      <c r="K235" s="2">
        <f t="shared" si="83"/>
        <v>31</v>
      </c>
      <c r="L235" s="18">
        <f t="shared" si="84"/>
        <v>31</v>
      </c>
      <c r="M235" s="12">
        <f t="shared" si="74"/>
        <v>1.003462904</v>
      </c>
      <c r="N235" s="12">
        <f t="shared" ca="1" si="75"/>
        <v>1.0057889209999999</v>
      </c>
      <c r="O235" s="18">
        <f t="shared" si="85"/>
        <v>0</v>
      </c>
      <c r="P235" s="14">
        <f t="shared" ca="1" si="76"/>
        <v>5.7889209900000003</v>
      </c>
      <c r="Q235" s="21">
        <f t="shared" si="77"/>
        <v>0</v>
      </c>
      <c r="R235" s="14">
        <f t="shared" si="78"/>
        <v>0</v>
      </c>
      <c r="S235" s="4" t="str">
        <f t="shared" si="86"/>
        <v>J=</v>
      </c>
      <c r="T235" s="35">
        <f t="shared" si="87"/>
        <v>44294</v>
      </c>
      <c r="U235" s="3"/>
      <c r="V235" s="3"/>
      <c r="W235" s="114"/>
      <c r="X235" s="114"/>
      <c r="Y235" s="105"/>
      <c r="Z235" s="1"/>
      <c r="AA235" s="3"/>
      <c r="AB235" s="3"/>
      <c r="AC235" s="3"/>
      <c r="AD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</row>
    <row r="236" spans="1:162" x14ac:dyDescent="0.15">
      <c r="A236" s="44">
        <f t="shared" si="79"/>
        <v>44160</v>
      </c>
      <c r="B236" s="97">
        <f t="shared" ca="1" si="88"/>
        <v>1005.97621399</v>
      </c>
      <c r="C236" s="14">
        <f t="shared" si="80"/>
        <v>1000</v>
      </c>
      <c r="D236" s="13">
        <f ca="1">IF(A236&lt;$B$1,VLOOKUP(A236,[1]DI!$A$4:$B$15000,2,FALSE),0)</f>
        <v>1.9000000000000006E-2</v>
      </c>
      <c r="E236" s="14">
        <f t="shared" ca="1" si="89"/>
        <v>1.0000746899999999</v>
      </c>
      <c r="F236" s="14">
        <f ca="1">(TRUNC(PRODUCT($E$12:$E235),16))</f>
        <v>1.01400953150105</v>
      </c>
      <c r="G236" s="14">
        <f t="shared" ca="1" si="90"/>
        <v>1.0115889518371901</v>
      </c>
      <c r="H236" s="14">
        <f t="shared" ca="1" si="91"/>
        <v>1.0023928499999999</v>
      </c>
      <c r="I236" s="13">
        <f t="shared" si="81"/>
        <v>2.8500000000000001E-2</v>
      </c>
      <c r="J236" s="35">
        <f t="shared" si="82"/>
        <v>44112</v>
      </c>
      <c r="K236" s="2">
        <f t="shared" si="83"/>
        <v>32</v>
      </c>
      <c r="L236" s="18">
        <f t="shared" si="84"/>
        <v>32</v>
      </c>
      <c r="M236" s="12">
        <f t="shared" si="74"/>
        <v>1.0035748099999999</v>
      </c>
      <c r="N236" s="12">
        <f t="shared" ca="1" si="75"/>
        <v>1.0059762139999999</v>
      </c>
      <c r="O236" s="18">
        <f t="shared" si="85"/>
        <v>0</v>
      </c>
      <c r="P236" s="14">
        <f t="shared" ca="1" si="76"/>
        <v>5.9762139899999998</v>
      </c>
      <c r="Q236" s="21">
        <f t="shared" si="77"/>
        <v>0</v>
      </c>
      <c r="R236" s="14">
        <f t="shared" si="78"/>
        <v>0</v>
      </c>
      <c r="S236" s="4" t="str">
        <f t="shared" si="86"/>
        <v>J=</v>
      </c>
      <c r="T236" s="35">
        <f t="shared" si="87"/>
        <v>44294</v>
      </c>
      <c r="U236" s="3"/>
      <c r="V236" s="3"/>
      <c r="W236" s="114"/>
      <c r="X236" s="114"/>
      <c r="Y236" s="105"/>
      <c r="Z236" s="1"/>
      <c r="AA236" s="3"/>
      <c r="AB236" s="3"/>
      <c r="AC236" s="3"/>
      <c r="AD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</row>
    <row r="237" spans="1:162" x14ac:dyDescent="0.15">
      <c r="A237" s="44">
        <f t="shared" si="79"/>
        <v>44161</v>
      </c>
      <c r="B237" s="97">
        <f t="shared" ca="1" si="88"/>
        <v>1006.163547</v>
      </c>
      <c r="C237" s="14">
        <f t="shared" si="80"/>
        <v>1000</v>
      </c>
      <c r="D237" s="13">
        <f ca="1">IF(A237&lt;$B$1,VLOOKUP(A237,[1]DI!$A$4:$B$15000,2,FALSE),0)</f>
        <v>1.9000000000000006E-2</v>
      </c>
      <c r="E237" s="14">
        <f t="shared" ca="1" si="89"/>
        <v>1.0000746899999999</v>
      </c>
      <c r="F237" s="14">
        <f ca="1">(TRUNC(PRODUCT($E$12:$E236),16))</f>
        <v>1.0140852678729499</v>
      </c>
      <c r="G237" s="14">
        <f t="shared" ca="1" si="90"/>
        <v>1.0115889518371901</v>
      </c>
      <c r="H237" s="14">
        <f t="shared" ca="1" si="91"/>
        <v>1.0024677200000001</v>
      </c>
      <c r="I237" s="13">
        <f t="shared" si="81"/>
        <v>2.8500000000000001E-2</v>
      </c>
      <c r="J237" s="35">
        <f t="shared" si="82"/>
        <v>44112</v>
      </c>
      <c r="K237" s="2">
        <f t="shared" si="83"/>
        <v>33</v>
      </c>
      <c r="L237" s="18">
        <f t="shared" si="84"/>
        <v>33</v>
      </c>
      <c r="M237" s="12">
        <f t="shared" si="74"/>
        <v>1.003686729</v>
      </c>
      <c r="N237" s="12">
        <f t="shared" ca="1" si="75"/>
        <v>1.0061635470000001</v>
      </c>
      <c r="O237" s="18">
        <f t="shared" si="85"/>
        <v>0</v>
      </c>
      <c r="P237" s="14">
        <f t="shared" ca="1" si="76"/>
        <v>6.1635470000000003</v>
      </c>
      <c r="Q237" s="21">
        <f t="shared" si="77"/>
        <v>0</v>
      </c>
      <c r="R237" s="14">
        <f t="shared" si="78"/>
        <v>0</v>
      </c>
      <c r="S237" s="4" t="str">
        <f t="shared" si="86"/>
        <v>J=</v>
      </c>
      <c r="T237" s="35">
        <f t="shared" si="87"/>
        <v>44294</v>
      </c>
      <c r="U237" s="3"/>
      <c r="V237" s="3"/>
      <c r="W237" s="114"/>
      <c r="X237" s="114"/>
      <c r="Y237" s="105"/>
      <c r="Z237" s="1"/>
      <c r="AA237" s="3"/>
      <c r="AB237" s="3"/>
      <c r="AC237" s="3"/>
      <c r="AD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</row>
    <row r="238" spans="1:162" x14ac:dyDescent="0.15">
      <c r="A238" s="44">
        <f t="shared" si="79"/>
        <v>44162</v>
      </c>
      <c r="B238" s="97">
        <f t="shared" ca="1" si="88"/>
        <v>1006.350907</v>
      </c>
      <c r="C238" s="14">
        <f t="shared" si="80"/>
        <v>1000</v>
      </c>
      <c r="D238" s="13">
        <f ca="1">IF(A238&lt;$B$1,VLOOKUP(A238,[1]DI!$A$4:$B$15000,2,FALSE),0)</f>
        <v>1.9000000000000006E-2</v>
      </c>
      <c r="E238" s="14">
        <f t="shared" ca="1" si="89"/>
        <v>1.0000746899999999</v>
      </c>
      <c r="F238" s="14">
        <f ca="1">(TRUNC(PRODUCT($E$12:$E237),16))</f>
        <v>1.0141610099016101</v>
      </c>
      <c r="G238" s="14">
        <f t="shared" ca="1" si="90"/>
        <v>1.0115889518371901</v>
      </c>
      <c r="H238" s="14">
        <f t="shared" ca="1" si="91"/>
        <v>1.00254259</v>
      </c>
      <c r="I238" s="13">
        <f t="shared" si="81"/>
        <v>2.8500000000000001E-2</v>
      </c>
      <c r="J238" s="35">
        <f t="shared" si="82"/>
        <v>44112</v>
      </c>
      <c r="K238" s="2">
        <f t="shared" si="83"/>
        <v>34</v>
      </c>
      <c r="L238" s="18">
        <f t="shared" si="84"/>
        <v>34</v>
      </c>
      <c r="M238" s="12">
        <f t="shared" si="74"/>
        <v>1.0037986590000001</v>
      </c>
      <c r="N238" s="12">
        <f t="shared" ca="1" si="75"/>
        <v>1.0063509070000001</v>
      </c>
      <c r="O238" s="18">
        <f t="shared" si="85"/>
        <v>0</v>
      </c>
      <c r="P238" s="14">
        <f t="shared" ca="1" si="76"/>
        <v>6.3509070000000003</v>
      </c>
      <c r="Q238" s="21">
        <f t="shared" si="77"/>
        <v>0</v>
      </c>
      <c r="R238" s="14">
        <f t="shared" si="78"/>
        <v>0</v>
      </c>
      <c r="S238" s="4" t="str">
        <f t="shared" si="86"/>
        <v>J=</v>
      </c>
      <c r="T238" s="35">
        <f t="shared" si="87"/>
        <v>44294</v>
      </c>
      <c r="U238" s="3"/>
      <c r="V238" s="3"/>
      <c r="W238" s="114"/>
      <c r="X238" s="114"/>
      <c r="Y238" s="105"/>
      <c r="Z238" s="1"/>
      <c r="AA238" s="3"/>
      <c r="AB238" s="3"/>
      <c r="AC238" s="3"/>
      <c r="AD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</row>
    <row r="239" spans="1:162" x14ac:dyDescent="0.15">
      <c r="A239" s="44">
        <f t="shared" si="79"/>
        <v>44163</v>
      </c>
      <c r="B239" s="97">
        <f t="shared" ca="1" si="88"/>
        <v>1006.53830899</v>
      </c>
      <c r="C239" s="14">
        <f t="shared" si="80"/>
        <v>1000</v>
      </c>
      <c r="D239" s="13">
        <f ca="1">IF(A239&lt;$B$1,VLOOKUP(A239,[1]DI!$A$4:$B$15000,2,FALSE),0)</f>
        <v>0</v>
      </c>
      <c r="E239" s="14">
        <f t="shared" ca="1" si="89"/>
        <v>1</v>
      </c>
      <c r="F239" s="14">
        <f ca="1">(TRUNC(PRODUCT($E$12:$E238),16))</f>
        <v>1.01423675758744</v>
      </c>
      <c r="G239" s="14">
        <f t="shared" ca="1" si="90"/>
        <v>1.0115889518371901</v>
      </c>
      <c r="H239" s="14">
        <f t="shared" ca="1" si="91"/>
        <v>1.0026174699999999</v>
      </c>
      <c r="I239" s="13">
        <f t="shared" si="81"/>
        <v>2.8500000000000001E-2</v>
      </c>
      <c r="J239" s="35">
        <f t="shared" si="82"/>
        <v>44112</v>
      </c>
      <c r="K239" s="2">
        <f t="shared" si="83"/>
        <v>34</v>
      </c>
      <c r="L239" s="18">
        <f t="shared" si="84"/>
        <v>35</v>
      </c>
      <c r="M239" s="12">
        <f t="shared" si="74"/>
        <v>1.003910603</v>
      </c>
      <c r="N239" s="12">
        <f t="shared" ca="1" si="75"/>
        <v>1.006538309</v>
      </c>
      <c r="O239" s="18">
        <f t="shared" si="85"/>
        <v>0</v>
      </c>
      <c r="P239" s="14">
        <f t="shared" ca="1" si="76"/>
        <v>6.53830899</v>
      </c>
      <c r="Q239" s="21">
        <f t="shared" si="77"/>
        <v>0</v>
      </c>
      <c r="R239" s="14">
        <f t="shared" si="78"/>
        <v>0</v>
      </c>
      <c r="S239" s="4" t="str">
        <f t="shared" si="86"/>
        <v>J=</v>
      </c>
      <c r="T239" s="35">
        <f t="shared" si="87"/>
        <v>44294</v>
      </c>
      <c r="U239" s="3"/>
      <c r="V239" s="3"/>
      <c r="W239" s="114"/>
      <c r="X239" s="102"/>
      <c r="Y239" s="105"/>
      <c r="Z239" s="1"/>
      <c r="AA239" s="3"/>
      <c r="AB239" s="3"/>
      <c r="AC239" s="3"/>
      <c r="AD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</row>
    <row r="240" spans="1:162" x14ac:dyDescent="0.15">
      <c r="A240" s="44">
        <f t="shared" si="79"/>
        <v>44164</v>
      </c>
      <c r="B240" s="97">
        <f t="shared" ca="1" si="88"/>
        <v>1006.53830899</v>
      </c>
      <c r="C240" s="14">
        <f t="shared" si="80"/>
        <v>1000</v>
      </c>
      <c r="D240" s="13">
        <f ca="1">IF(A240&lt;$B$1,VLOOKUP(A240,[1]DI!$A$4:$B$15000,2,FALSE),0)</f>
        <v>0</v>
      </c>
      <c r="E240" s="14">
        <f t="shared" ca="1" si="89"/>
        <v>1</v>
      </c>
      <c r="F240" s="14">
        <f ca="1">(TRUNC(PRODUCT($E$12:$E239),16))</f>
        <v>1.01423675758744</v>
      </c>
      <c r="G240" s="14">
        <f t="shared" ca="1" si="90"/>
        <v>1.0115889518371901</v>
      </c>
      <c r="H240" s="14">
        <f t="shared" ca="1" si="91"/>
        <v>1.0026174699999999</v>
      </c>
      <c r="I240" s="13">
        <f t="shared" si="81"/>
        <v>2.8500000000000001E-2</v>
      </c>
      <c r="J240" s="35">
        <f t="shared" si="82"/>
        <v>44112</v>
      </c>
      <c r="K240" s="2">
        <f t="shared" si="83"/>
        <v>34</v>
      </c>
      <c r="L240" s="18">
        <f t="shared" si="84"/>
        <v>35</v>
      </c>
      <c r="M240" s="12">
        <f t="shared" si="74"/>
        <v>1.003910603</v>
      </c>
      <c r="N240" s="12">
        <f t="shared" ca="1" si="75"/>
        <v>1.006538309</v>
      </c>
      <c r="O240" s="18">
        <f t="shared" si="85"/>
        <v>0</v>
      </c>
      <c r="P240" s="14">
        <f t="shared" ca="1" si="76"/>
        <v>6.53830899</v>
      </c>
      <c r="Q240" s="21">
        <f t="shared" si="77"/>
        <v>0</v>
      </c>
      <c r="R240" s="14">
        <f t="shared" si="78"/>
        <v>0</v>
      </c>
      <c r="S240" s="4" t="str">
        <f t="shared" si="86"/>
        <v>J=</v>
      </c>
      <c r="T240" s="35">
        <f t="shared" si="87"/>
        <v>44294</v>
      </c>
      <c r="U240" s="3"/>
      <c r="V240" s="3"/>
      <c r="W240" s="114"/>
      <c r="X240" s="114"/>
      <c r="Y240" s="105"/>
      <c r="Z240" s="1"/>
      <c r="AA240" s="3"/>
      <c r="AB240" s="3"/>
      <c r="AC240" s="3"/>
      <c r="AD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</row>
    <row r="241" spans="1:162" x14ac:dyDescent="0.15">
      <c r="A241" s="44">
        <f t="shared" si="79"/>
        <v>44165</v>
      </c>
      <c r="B241" s="97">
        <f t="shared" ca="1" si="88"/>
        <v>1006.53830899</v>
      </c>
      <c r="C241" s="14">
        <f t="shared" si="80"/>
        <v>1000</v>
      </c>
      <c r="D241" s="13">
        <f ca="1">IF(A241&lt;$B$1,VLOOKUP(A241,[1]DI!$A$4:$B$15000,2,FALSE),0)</f>
        <v>1.9000000000000006E-2</v>
      </c>
      <c r="E241" s="14">
        <f t="shared" ca="1" si="89"/>
        <v>1.0000746899999999</v>
      </c>
      <c r="F241" s="14">
        <f ca="1">(TRUNC(PRODUCT($E$12:$E240),16))</f>
        <v>1.01423675758744</v>
      </c>
      <c r="G241" s="14">
        <f t="shared" ca="1" si="90"/>
        <v>1.0115889518371901</v>
      </c>
      <c r="H241" s="14">
        <f t="shared" ca="1" si="91"/>
        <v>1.0026174699999999</v>
      </c>
      <c r="I241" s="13">
        <f t="shared" si="81"/>
        <v>2.8500000000000001E-2</v>
      </c>
      <c r="J241" s="35">
        <f t="shared" si="82"/>
        <v>44112</v>
      </c>
      <c r="K241" s="2">
        <f t="shared" si="83"/>
        <v>35</v>
      </c>
      <c r="L241" s="18">
        <f t="shared" si="84"/>
        <v>35</v>
      </c>
      <c r="M241" s="12">
        <f t="shared" si="74"/>
        <v>1.003910603</v>
      </c>
      <c r="N241" s="12">
        <f t="shared" ca="1" si="75"/>
        <v>1.006538309</v>
      </c>
      <c r="O241" s="18">
        <f t="shared" si="85"/>
        <v>0</v>
      </c>
      <c r="P241" s="14">
        <f t="shared" ca="1" si="76"/>
        <v>6.53830899</v>
      </c>
      <c r="Q241" s="21">
        <f t="shared" si="77"/>
        <v>0</v>
      </c>
      <c r="R241" s="14">
        <f t="shared" si="78"/>
        <v>0</v>
      </c>
      <c r="S241" s="4" t="str">
        <f t="shared" si="86"/>
        <v>J=</v>
      </c>
      <c r="T241" s="35">
        <f t="shared" si="87"/>
        <v>44294</v>
      </c>
      <c r="U241" s="3"/>
      <c r="V241" s="3"/>
      <c r="W241" s="114"/>
      <c r="X241" s="114"/>
      <c r="Y241" s="105"/>
      <c r="Z241" s="1"/>
      <c r="AA241" s="3"/>
      <c r="AB241" s="3"/>
      <c r="AC241" s="3"/>
      <c r="AD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</row>
    <row r="242" spans="1:162" x14ac:dyDescent="0.15">
      <c r="A242" s="44">
        <f t="shared" si="79"/>
        <v>44166</v>
      </c>
      <c r="B242" s="97">
        <f t="shared" ca="1" si="88"/>
        <v>1006.7257489900001</v>
      </c>
      <c r="C242" s="14">
        <f t="shared" si="80"/>
        <v>1000</v>
      </c>
      <c r="D242" s="13">
        <f ca="1">IF(A242&lt;$B$1,VLOOKUP(A242,[1]DI!$A$4:$B$15000,2,FALSE),0)</f>
        <v>1.9000000000000006E-2</v>
      </c>
      <c r="E242" s="14">
        <f t="shared" ca="1" si="89"/>
        <v>1.0000746899999999</v>
      </c>
      <c r="F242" s="14">
        <f ca="1">(TRUNC(PRODUCT($E$12:$E241),16))</f>
        <v>1.0143125109308699</v>
      </c>
      <c r="G242" s="14">
        <f t="shared" ca="1" si="90"/>
        <v>1.0115889518371901</v>
      </c>
      <c r="H242" s="14">
        <f t="shared" ca="1" si="91"/>
        <v>1.0026923599999999</v>
      </c>
      <c r="I242" s="13">
        <f t="shared" si="81"/>
        <v>2.8500000000000001E-2</v>
      </c>
      <c r="J242" s="35">
        <f t="shared" si="82"/>
        <v>44112</v>
      </c>
      <c r="K242" s="2">
        <f t="shared" si="83"/>
        <v>36</v>
      </c>
      <c r="L242" s="18">
        <f t="shared" si="84"/>
        <v>36</v>
      </c>
      <c r="M242" s="12">
        <f t="shared" si="74"/>
        <v>1.004022559</v>
      </c>
      <c r="N242" s="12">
        <f t="shared" ca="1" si="75"/>
        <v>1.0067257489999999</v>
      </c>
      <c r="O242" s="18">
        <f t="shared" si="85"/>
        <v>0</v>
      </c>
      <c r="P242" s="14">
        <f t="shared" ca="1" si="76"/>
        <v>6.7257489899999996</v>
      </c>
      <c r="Q242" s="21">
        <f t="shared" si="77"/>
        <v>0</v>
      </c>
      <c r="R242" s="14">
        <f t="shared" si="78"/>
        <v>0</v>
      </c>
      <c r="S242" s="4" t="str">
        <f t="shared" si="86"/>
        <v>J=</v>
      </c>
      <c r="T242" s="35">
        <f t="shared" si="87"/>
        <v>44294</v>
      </c>
      <c r="U242" s="3"/>
      <c r="V242" s="3"/>
      <c r="W242" s="114"/>
      <c r="X242" s="114"/>
      <c r="Y242" s="105"/>
      <c r="Z242" s="1"/>
      <c r="AA242" s="3"/>
      <c r="AB242" s="3"/>
      <c r="AC242" s="3"/>
      <c r="AD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</row>
    <row r="243" spans="1:162" x14ac:dyDescent="0.15">
      <c r="A243" s="44">
        <f t="shared" si="79"/>
        <v>44167</v>
      </c>
      <c r="B243" s="97">
        <f t="shared" ca="1" si="88"/>
        <v>1006.913218</v>
      </c>
      <c r="C243" s="14">
        <f t="shared" si="80"/>
        <v>1000</v>
      </c>
      <c r="D243" s="13">
        <f ca="1">IF(A243&lt;$B$1,VLOOKUP(A243,[1]DI!$A$4:$B$15000,2,FALSE),0)</f>
        <v>1.9000000000000006E-2</v>
      </c>
      <c r="E243" s="14">
        <f t="shared" ca="1" si="89"/>
        <v>1.0000746899999999</v>
      </c>
      <c r="F243" s="14">
        <f ca="1">(TRUNC(PRODUCT($E$12:$E242),16))</f>
        <v>1.0143882699323099</v>
      </c>
      <c r="G243" s="14">
        <f t="shared" ca="1" si="90"/>
        <v>1.0115889518371901</v>
      </c>
      <c r="H243" s="14">
        <f t="shared" ca="1" si="91"/>
        <v>1.00276725</v>
      </c>
      <c r="I243" s="13">
        <f t="shared" si="81"/>
        <v>2.8500000000000001E-2</v>
      </c>
      <c r="J243" s="35">
        <f t="shared" si="82"/>
        <v>44112</v>
      </c>
      <c r="K243" s="2">
        <f t="shared" si="83"/>
        <v>37</v>
      </c>
      <c r="L243" s="18">
        <f t="shared" si="84"/>
        <v>37</v>
      </c>
      <c r="M243" s="12">
        <f t="shared" si="74"/>
        <v>1.0041345269999999</v>
      </c>
      <c r="N243" s="12">
        <f t="shared" ca="1" si="75"/>
        <v>1.006913218</v>
      </c>
      <c r="O243" s="18">
        <f t="shared" si="85"/>
        <v>0</v>
      </c>
      <c r="P243" s="14">
        <f t="shared" ca="1" si="76"/>
        <v>6.9132179999999996</v>
      </c>
      <c r="Q243" s="21">
        <f t="shared" si="77"/>
        <v>0</v>
      </c>
      <c r="R243" s="14">
        <f t="shared" si="78"/>
        <v>0</v>
      </c>
      <c r="S243" s="4" t="str">
        <f t="shared" si="86"/>
        <v>J=</v>
      </c>
      <c r="T243" s="35">
        <f t="shared" si="87"/>
        <v>44294</v>
      </c>
      <c r="U243" s="3"/>
      <c r="V243" s="3"/>
      <c r="W243" s="114"/>
      <c r="X243" s="114"/>
      <c r="Y243" s="105"/>
      <c r="Z243" s="1"/>
      <c r="AA243" s="3"/>
      <c r="AB243" s="3"/>
      <c r="AC243" s="3"/>
      <c r="AD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</row>
    <row r="244" spans="1:162" x14ac:dyDescent="0.15">
      <c r="A244" s="44">
        <f t="shared" si="79"/>
        <v>44168</v>
      </c>
      <c r="B244" s="97">
        <f t="shared" ca="1" si="88"/>
        <v>1007.100727</v>
      </c>
      <c r="C244" s="14">
        <f t="shared" si="80"/>
        <v>1000</v>
      </c>
      <c r="D244" s="13">
        <f ca="1">IF(A244&lt;$B$1,VLOOKUP(A244,[1]DI!$A$4:$B$15000,2,FALSE),0)</f>
        <v>1.9000000000000006E-2</v>
      </c>
      <c r="E244" s="14">
        <f t="shared" ca="1" si="89"/>
        <v>1.0000746899999999</v>
      </c>
      <c r="F244" s="14">
        <f ca="1">(TRUNC(PRODUCT($E$12:$E243),16))</f>
        <v>1.01446403459219</v>
      </c>
      <c r="G244" s="14">
        <f t="shared" ca="1" si="90"/>
        <v>1.0115889518371901</v>
      </c>
      <c r="H244" s="14">
        <f t="shared" ca="1" si="91"/>
        <v>1.00284215</v>
      </c>
      <c r="I244" s="13">
        <f t="shared" si="81"/>
        <v>2.8500000000000001E-2</v>
      </c>
      <c r="J244" s="35">
        <f t="shared" si="82"/>
        <v>44112</v>
      </c>
      <c r="K244" s="2">
        <f t="shared" si="83"/>
        <v>38</v>
      </c>
      <c r="L244" s="18">
        <f t="shared" si="84"/>
        <v>38</v>
      </c>
      <c r="M244" s="12">
        <f t="shared" si="74"/>
        <v>1.004246508</v>
      </c>
      <c r="N244" s="12">
        <f t="shared" ca="1" si="75"/>
        <v>1.0071007270000001</v>
      </c>
      <c r="O244" s="18">
        <f t="shared" si="85"/>
        <v>0</v>
      </c>
      <c r="P244" s="14">
        <f t="shared" ca="1" si="76"/>
        <v>7.100727</v>
      </c>
      <c r="Q244" s="21">
        <f t="shared" si="77"/>
        <v>0</v>
      </c>
      <c r="R244" s="14">
        <f t="shared" si="78"/>
        <v>0</v>
      </c>
      <c r="S244" s="4" t="str">
        <f t="shared" si="86"/>
        <v>J=</v>
      </c>
      <c r="T244" s="35">
        <f t="shared" si="87"/>
        <v>44294</v>
      </c>
      <c r="U244" s="3"/>
      <c r="V244" s="3"/>
      <c r="W244" s="114"/>
      <c r="X244" s="114"/>
      <c r="Y244" s="105"/>
      <c r="Z244" s="1"/>
      <c r="AA244" s="3"/>
      <c r="AB244" s="3"/>
      <c r="AC244" s="3"/>
      <c r="AD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</row>
    <row r="245" spans="1:162" x14ac:dyDescent="0.15">
      <c r="A245" s="44">
        <f t="shared" si="79"/>
        <v>44169</v>
      </c>
      <c r="B245" s="97">
        <f t="shared" ca="1" si="88"/>
        <v>1007.28826599</v>
      </c>
      <c r="C245" s="14">
        <f t="shared" si="80"/>
        <v>1000</v>
      </c>
      <c r="D245" s="13">
        <f ca="1">IF(A245&lt;$B$1,VLOOKUP(A245,[1]DI!$A$4:$B$15000,2,FALSE),0)</f>
        <v>1.9000000000000006E-2</v>
      </c>
      <c r="E245" s="14">
        <f t="shared" ca="1" si="89"/>
        <v>1.0000746899999999</v>
      </c>
      <c r="F245" s="14">
        <f ca="1">(TRUNC(PRODUCT($E$12:$E244),16))</f>
        <v>1.01453980491093</v>
      </c>
      <c r="G245" s="14">
        <f t="shared" ca="1" si="90"/>
        <v>1.0115889518371901</v>
      </c>
      <c r="H245" s="14">
        <f t="shared" ca="1" si="91"/>
        <v>1.00291705</v>
      </c>
      <c r="I245" s="13">
        <f t="shared" si="81"/>
        <v>2.8500000000000001E-2</v>
      </c>
      <c r="J245" s="35">
        <f t="shared" si="82"/>
        <v>44112</v>
      </c>
      <c r="K245" s="2">
        <f t="shared" si="83"/>
        <v>39</v>
      </c>
      <c r="L245" s="18">
        <f t="shared" si="84"/>
        <v>39</v>
      </c>
      <c r="M245" s="12">
        <f t="shared" si="74"/>
        <v>1.0043585020000001</v>
      </c>
      <c r="N245" s="12">
        <f t="shared" ca="1" si="75"/>
        <v>1.007288266</v>
      </c>
      <c r="O245" s="18">
        <f t="shared" si="85"/>
        <v>0</v>
      </c>
      <c r="P245" s="14">
        <f t="shared" ca="1" si="76"/>
        <v>7.2882659900000002</v>
      </c>
      <c r="Q245" s="21">
        <f t="shared" si="77"/>
        <v>0</v>
      </c>
      <c r="R245" s="14">
        <f t="shared" si="78"/>
        <v>0</v>
      </c>
      <c r="S245" s="4" t="str">
        <f t="shared" si="86"/>
        <v>J=</v>
      </c>
      <c r="T245" s="35">
        <f t="shared" si="87"/>
        <v>44294</v>
      </c>
      <c r="U245" s="3"/>
      <c r="V245" s="3"/>
      <c r="W245" s="114"/>
      <c r="X245" s="114"/>
      <c r="Y245" s="105"/>
      <c r="Z245" s="1"/>
      <c r="AA245" s="3"/>
      <c r="AB245" s="3"/>
      <c r="AC245" s="3"/>
      <c r="AD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</row>
    <row r="246" spans="1:162" x14ac:dyDescent="0.15">
      <c r="A246" s="44">
        <f t="shared" si="79"/>
        <v>44170</v>
      </c>
      <c r="B246" s="97">
        <f t="shared" ca="1" si="88"/>
        <v>1007.47584299</v>
      </c>
      <c r="C246" s="14">
        <f t="shared" si="80"/>
        <v>1000</v>
      </c>
      <c r="D246" s="13">
        <f ca="1">IF(A246&lt;$B$1,VLOOKUP(A246,[1]DI!$A$4:$B$15000,2,FALSE),0)</f>
        <v>0</v>
      </c>
      <c r="E246" s="14">
        <f t="shared" ca="1" si="89"/>
        <v>1</v>
      </c>
      <c r="F246" s="14">
        <f ca="1">(TRUNC(PRODUCT($E$12:$E245),16))</f>
        <v>1.0146155808889601</v>
      </c>
      <c r="G246" s="14">
        <f t="shared" ca="1" si="90"/>
        <v>1.0115889518371901</v>
      </c>
      <c r="H246" s="14">
        <f t="shared" ca="1" si="91"/>
        <v>1.0029919599999999</v>
      </c>
      <c r="I246" s="13">
        <f t="shared" si="81"/>
        <v>2.8500000000000001E-2</v>
      </c>
      <c r="J246" s="35">
        <f t="shared" si="82"/>
        <v>44112</v>
      </c>
      <c r="K246" s="2">
        <f t="shared" si="83"/>
        <v>39</v>
      </c>
      <c r="L246" s="18">
        <f t="shared" si="84"/>
        <v>40</v>
      </c>
      <c r="M246" s="12">
        <f t="shared" si="74"/>
        <v>1.004470507</v>
      </c>
      <c r="N246" s="12">
        <f t="shared" ca="1" si="75"/>
        <v>1.0074758429999999</v>
      </c>
      <c r="O246" s="18">
        <f t="shared" si="85"/>
        <v>0</v>
      </c>
      <c r="P246" s="14">
        <f t="shared" ca="1" si="76"/>
        <v>7.4758429900000003</v>
      </c>
      <c r="Q246" s="21">
        <f t="shared" si="77"/>
        <v>0</v>
      </c>
      <c r="R246" s="14">
        <f t="shared" si="78"/>
        <v>0</v>
      </c>
      <c r="S246" s="4" t="str">
        <f t="shared" si="86"/>
        <v>J=</v>
      </c>
      <c r="T246" s="35">
        <f t="shared" si="87"/>
        <v>44294</v>
      </c>
      <c r="U246" s="3"/>
      <c r="V246" s="3"/>
      <c r="W246" s="114"/>
      <c r="X246" s="114"/>
      <c r="Y246" s="105"/>
      <c r="Z246" s="1"/>
      <c r="AA246" s="3"/>
      <c r="AB246" s="3"/>
      <c r="AC246" s="3"/>
      <c r="AD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</row>
    <row r="247" spans="1:162" x14ac:dyDescent="0.15">
      <c r="A247" s="44">
        <f t="shared" si="79"/>
        <v>44171</v>
      </c>
      <c r="B247" s="97">
        <f t="shared" ca="1" si="88"/>
        <v>1007.47584299</v>
      </c>
      <c r="C247" s="14">
        <f t="shared" si="80"/>
        <v>1000</v>
      </c>
      <c r="D247" s="13">
        <f ca="1">IF(A247&lt;$B$1,VLOOKUP(A247,[1]DI!$A$4:$B$15000,2,FALSE),0)</f>
        <v>0</v>
      </c>
      <c r="E247" s="14">
        <f t="shared" ca="1" si="89"/>
        <v>1</v>
      </c>
      <c r="F247" s="14">
        <f ca="1">(TRUNC(PRODUCT($E$12:$E246),16))</f>
        <v>1.0146155808889601</v>
      </c>
      <c r="G247" s="14">
        <f t="shared" ca="1" si="90"/>
        <v>1.0115889518371901</v>
      </c>
      <c r="H247" s="14">
        <f t="shared" ca="1" si="91"/>
        <v>1.0029919599999999</v>
      </c>
      <c r="I247" s="13">
        <f t="shared" si="81"/>
        <v>2.8500000000000001E-2</v>
      </c>
      <c r="J247" s="35">
        <f t="shared" si="82"/>
        <v>44112</v>
      </c>
      <c r="K247" s="2">
        <f t="shared" si="83"/>
        <v>39</v>
      </c>
      <c r="L247" s="18">
        <f t="shared" si="84"/>
        <v>40</v>
      </c>
      <c r="M247" s="12">
        <f t="shared" si="74"/>
        <v>1.004470507</v>
      </c>
      <c r="N247" s="12">
        <f t="shared" ca="1" si="75"/>
        <v>1.0074758429999999</v>
      </c>
      <c r="O247" s="18">
        <f t="shared" si="85"/>
        <v>0</v>
      </c>
      <c r="P247" s="14">
        <f t="shared" ca="1" si="76"/>
        <v>7.4758429900000003</v>
      </c>
      <c r="Q247" s="21">
        <f t="shared" si="77"/>
        <v>0</v>
      </c>
      <c r="R247" s="14">
        <f t="shared" si="78"/>
        <v>0</v>
      </c>
      <c r="S247" s="4" t="str">
        <f t="shared" si="86"/>
        <v>J=</v>
      </c>
      <c r="T247" s="35">
        <f t="shared" si="87"/>
        <v>44294</v>
      </c>
      <c r="U247" s="3"/>
      <c r="V247" s="3"/>
      <c r="W247" s="114"/>
      <c r="X247" s="114"/>
      <c r="Y247" s="105"/>
      <c r="Z247" s="1"/>
      <c r="AA247" s="3"/>
      <c r="AB247" s="3"/>
      <c r="AC247" s="3"/>
      <c r="AD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</row>
    <row r="248" spans="1:162" x14ac:dyDescent="0.15">
      <c r="A248" s="44">
        <f t="shared" si="79"/>
        <v>44172</v>
      </c>
      <c r="B248" s="97">
        <f t="shared" ca="1" si="88"/>
        <v>1007.47584299</v>
      </c>
      <c r="C248" s="14">
        <f t="shared" si="80"/>
        <v>1000</v>
      </c>
      <c r="D248" s="13">
        <f ca="1">IF(A248&lt;$B$1,VLOOKUP(A248,[1]DI!$A$4:$B$15000,2,FALSE),0)</f>
        <v>1.9000000000000006E-2</v>
      </c>
      <c r="E248" s="14">
        <f t="shared" ca="1" si="89"/>
        <v>1.0000746899999999</v>
      </c>
      <c r="F248" s="14">
        <f ca="1">(TRUNC(PRODUCT($E$12:$E247),16))</f>
        <v>1.0146155808889601</v>
      </c>
      <c r="G248" s="14">
        <f t="shared" ca="1" si="90"/>
        <v>1.0115889518371901</v>
      </c>
      <c r="H248" s="14">
        <f t="shared" ca="1" si="91"/>
        <v>1.0029919599999999</v>
      </c>
      <c r="I248" s="13">
        <f t="shared" si="81"/>
        <v>2.8500000000000001E-2</v>
      </c>
      <c r="J248" s="35">
        <f t="shared" si="82"/>
        <v>44112</v>
      </c>
      <c r="K248" s="2">
        <f t="shared" si="83"/>
        <v>40</v>
      </c>
      <c r="L248" s="18">
        <f t="shared" si="84"/>
        <v>40</v>
      </c>
      <c r="M248" s="12">
        <f t="shared" si="74"/>
        <v>1.004470507</v>
      </c>
      <c r="N248" s="12">
        <f t="shared" ca="1" si="75"/>
        <v>1.0074758429999999</v>
      </c>
      <c r="O248" s="18">
        <f t="shared" si="85"/>
        <v>0</v>
      </c>
      <c r="P248" s="14">
        <f t="shared" ca="1" si="76"/>
        <v>7.4758429900000003</v>
      </c>
      <c r="Q248" s="21">
        <f t="shared" si="77"/>
        <v>0</v>
      </c>
      <c r="R248" s="14">
        <f t="shared" si="78"/>
        <v>0</v>
      </c>
      <c r="S248" s="4" t="str">
        <f t="shared" si="86"/>
        <v>J=</v>
      </c>
      <c r="T248" s="35">
        <f t="shared" si="87"/>
        <v>44294</v>
      </c>
      <c r="U248" s="3"/>
      <c r="V248" s="3"/>
      <c r="W248" s="114"/>
      <c r="X248" s="114"/>
      <c r="Y248" s="105"/>
      <c r="Z248" s="1"/>
      <c r="AA248" s="3"/>
      <c r="AB248" s="3"/>
      <c r="AC248" s="3"/>
      <c r="AD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</row>
    <row r="249" spans="1:162" x14ac:dyDescent="0.15">
      <c r="A249" s="44">
        <f t="shared" si="79"/>
        <v>44173</v>
      </c>
      <c r="B249" s="97">
        <f t="shared" ca="1" si="88"/>
        <v>1007.66344999</v>
      </c>
      <c r="C249" s="14">
        <f t="shared" si="80"/>
        <v>1000</v>
      </c>
      <c r="D249" s="13">
        <f ca="1">IF(A249&lt;$B$1,VLOOKUP(A249,[1]DI!$A$4:$B$15000,2,FALSE),0)</f>
        <v>1.9000000000000006E-2</v>
      </c>
      <c r="E249" s="14">
        <f t="shared" ca="1" si="89"/>
        <v>1.0000746899999999</v>
      </c>
      <c r="F249" s="14">
        <f ca="1">(TRUNC(PRODUCT($E$12:$E248),16))</f>
        <v>1.0146913625267</v>
      </c>
      <c r="G249" s="14">
        <f t="shared" ca="1" si="90"/>
        <v>1.0115889518371901</v>
      </c>
      <c r="H249" s="14">
        <f t="shared" ca="1" si="91"/>
        <v>1.0030668700000001</v>
      </c>
      <c r="I249" s="13">
        <f t="shared" si="81"/>
        <v>2.8500000000000001E-2</v>
      </c>
      <c r="J249" s="35">
        <f t="shared" si="82"/>
        <v>44112</v>
      </c>
      <c r="K249" s="2">
        <f t="shared" si="83"/>
        <v>41</v>
      </c>
      <c r="L249" s="18">
        <f t="shared" si="84"/>
        <v>41</v>
      </c>
      <c r="M249" s="12">
        <f t="shared" si="74"/>
        <v>1.0045825260000001</v>
      </c>
      <c r="N249" s="12">
        <f t="shared" ca="1" si="75"/>
        <v>1.0076634499999999</v>
      </c>
      <c r="O249" s="18">
        <f t="shared" si="85"/>
        <v>0</v>
      </c>
      <c r="P249" s="14">
        <f t="shared" ca="1" si="76"/>
        <v>7.6634499900000002</v>
      </c>
      <c r="Q249" s="21">
        <f t="shared" si="77"/>
        <v>0</v>
      </c>
      <c r="R249" s="14">
        <f t="shared" si="78"/>
        <v>0</v>
      </c>
      <c r="S249" s="4" t="str">
        <f t="shared" si="86"/>
        <v>J=</v>
      </c>
      <c r="T249" s="35">
        <f t="shared" si="87"/>
        <v>44294</v>
      </c>
      <c r="U249" s="3"/>
      <c r="V249" s="3"/>
      <c r="W249" s="114"/>
      <c r="X249" s="102"/>
      <c r="Y249" s="105"/>
      <c r="Z249" s="1"/>
      <c r="AA249" s="3"/>
      <c r="AB249" s="3"/>
      <c r="AC249" s="3"/>
      <c r="AD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</row>
    <row r="250" spans="1:162" x14ac:dyDescent="0.15">
      <c r="A250" s="44">
        <f t="shared" si="79"/>
        <v>44174</v>
      </c>
      <c r="B250" s="97">
        <f t="shared" ca="1" si="88"/>
        <v>1007.851096</v>
      </c>
      <c r="C250" s="14">
        <f t="shared" si="80"/>
        <v>1000</v>
      </c>
      <c r="D250" s="13">
        <f ca="1">IF(A250&lt;$B$1,VLOOKUP(A250,[1]DI!$A$4:$B$15000,2,FALSE),0)</f>
        <v>1.9000000000000006E-2</v>
      </c>
      <c r="E250" s="14">
        <f t="shared" ca="1" si="89"/>
        <v>1.0000746899999999</v>
      </c>
      <c r="F250" s="14">
        <f ca="1">(TRUNC(PRODUCT($E$12:$E249),16))</f>
        <v>1.0147671498245601</v>
      </c>
      <c r="G250" s="14">
        <f t="shared" ca="1" si="90"/>
        <v>1.0115889518371901</v>
      </c>
      <c r="H250" s="14">
        <f t="shared" ca="1" si="91"/>
        <v>1.0031417899999999</v>
      </c>
      <c r="I250" s="13">
        <f t="shared" si="81"/>
        <v>2.8500000000000001E-2</v>
      </c>
      <c r="J250" s="35">
        <f t="shared" si="82"/>
        <v>44112</v>
      </c>
      <c r="K250" s="2">
        <f t="shared" si="83"/>
        <v>42</v>
      </c>
      <c r="L250" s="18">
        <f t="shared" si="84"/>
        <v>42</v>
      </c>
      <c r="M250" s="12">
        <f t="shared" si="74"/>
        <v>1.0046945570000001</v>
      </c>
      <c r="N250" s="12">
        <f t="shared" ca="1" si="75"/>
        <v>1.007851096</v>
      </c>
      <c r="O250" s="18">
        <f t="shared" si="85"/>
        <v>0</v>
      </c>
      <c r="P250" s="14">
        <f t="shared" ca="1" si="76"/>
        <v>7.8510960000000001</v>
      </c>
      <c r="Q250" s="21">
        <f t="shared" si="77"/>
        <v>0</v>
      </c>
      <c r="R250" s="14">
        <f t="shared" si="78"/>
        <v>0</v>
      </c>
      <c r="S250" s="4" t="str">
        <f t="shared" si="86"/>
        <v>J=</v>
      </c>
      <c r="T250" s="35">
        <f t="shared" si="87"/>
        <v>44294</v>
      </c>
      <c r="U250" s="3"/>
      <c r="V250" s="3"/>
      <c r="W250" s="114"/>
      <c r="X250" s="114"/>
      <c r="Y250" s="105"/>
      <c r="Z250" s="1"/>
      <c r="AA250" s="3"/>
      <c r="AB250" s="3"/>
      <c r="AC250" s="3"/>
      <c r="AD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</row>
    <row r="251" spans="1:162" x14ac:dyDescent="0.15">
      <c r="A251" s="44">
        <f t="shared" si="79"/>
        <v>44175</v>
      </c>
      <c r="B251" s="97">
        <f t="shared" ca="1" si="88"/>
        <v>1008.038771</v>
      </c>
      <c r="C251" s="14">
        <f t="shared" si="80"/>
        <v>1000</v>
      </c>
      <c r="D251" s="13">
        <f ca="1">IF(A251&lt;$B$1,VLOOKUP(A251,[1]DI!$A$4:$B$15000,2,FALSE),0)</f>
        <v>1.9000000000000006E-2</v>
      </c>
      <c r="E251" s="14">
        <f t="shared" ca="1" si="89"/>
        <v>1.0000746899999999</v>
      </c>
      <c r="F251" s="14">
        <f ca="1">(TRUNC(PRODUCT($E$12:$E250),16))</f>
        <v>1.0148429427829799</v>
      </c>
      <c r="G251" s="14">
        <f t="shared" ca="1" si="90"/>
        <v>1.0115889518371901</v>
      </c>
      <c r="H251" s="14">
        <f t="shared" ca="1" si="91"/>
        <v>1.00321671</v>
      </c>
      <c r="I251" s="13">
        <f t="shared" si="81"/>
        <v>2.8500000000000001E-2</v>
      </c>
      <c r="J251" s="35">
        <f t="shared" si="82"/>
        <v>44112</v>
      </c>
      <c r="K251" s="2">
        <f t="shared" si="83"/>
        <v>43</v>
      </c>
      <c r="L251" s="18">
        <f t="shared" si="84"/>
        <v>43</v>
      </c>
      <c r="M251" s="12">
        <f t="shared" si="74"/>
        <v>1.0048066</v>
      </c>
      <c r="N251" s="12">
        <f t="shared" ca="1" si="75"/>
        <v>1.0080387710000001</v>
      </c>
      <c r="O251" s="18">
        <f t="shared" si="85"/>
        <v>0</v>
      </c>
      <c r="P251" s="14">
        <f t="shared" ca="1" si="76"/>
        <v>8.0387710000000006</v>
      </c>
      <c r="Q251" s="21">
        <f t="shared" si="77"/>
        <v>0</v>
      </c>
      <c r="R251" s="14">
        <f t="shared" si="78"/>
        <v>0</v>
      </c>
      <c r="S251" s="4" t="str">
        <f t="shared" si="86"/>
        <v>J=</v>
      </c>
      <c r="T251" s="35">
        <f t="shared" si="87"/>
        <v>44294</v>
      </c>
      <c r="U251" s="3"/>
      <c r="V251" s="3"/>
      <c r="W251" s="114"/>
      <c r="X251" s="114"/>
      <c r="Y251" s="105"/>
      <c r="Z251" s="1"/>
      <c r="AA251" s="3"/>
      <c r="AB251" s="3"/>
      <c r="AC251" s="3"/>
      <c r="AD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</row>
    <row r="252" spans="1:162" x14ac:dyDescent="0.15">
      <c r="A252" s="44">
        <f t="shared" si="79"/>
        <v>44176</v>
      </c>
      <c r="B252" s="97">
        <f t="shared" ca="1" si="88"/>
        <v>1008.226486</v>
      </c>
      <c r="C252" s="14">
        <f t="shared" si="80"/>
        <v>1000</v>
      </c>
      <c r="D252" s="13">
        <f ca="1">IF(A252&lt;$B$1,VLOOKUP(A252,[1]DI!$A$4:$B$15000,2,FALSE),0)</f>
        <v>1.9000000000000006E-2</v>
      </c>
      <c r="E252" s="14">
        <f t="shared" ca="1" si="89"/>
        <v>1.0000746899999999</v>
      </c>
      <c r="F252" s="14">
        <f ca="1">(TRUNC(PRODUCT($E$12:$E251),16))</f>
        <v>1.0149187414023799</v>
      </c>
      <c r="G252" s="14">
        <f t="shared" ca="1" si="90"/>
        <v>1.0115889518371901</v>
      </c>
      <c r="H252" s="14">
        <f t="shared" ca="1" si="91"/>
        <v>1.00329164</v>
      </c>
      <c r="I252" s="13">
        <f t="shared" si="81"/>
        <v>2.8500000000000001E-2</v>
      </c>
      <c r="J252" s="35">
        <f t="shared" si="82"/>
        <v>44112</v>
      </c>
      <c r="K252" s="2">
        <f t="shared" si="83"/>
        <v>44</v>
      </c>
      <c r="L252" s="18">
        <f t="shared" si="84"/>
        <v>44</v>
      </c>
      <c r="M252" s="12">
        <f t="shared" si="74"/>
        <v>1.0049186560000001</v>
      </c>
      <c r="N252" s="12">
        <f t="shared" ca="1" si="75"/>
        <v>1.0082264860000001</v>
      </c>
      <c r="O252" s="18">
        <f t="shared" si="85"/>
        <v>0</v>
      </c>
      <c r="P252" s="14">
        <f t="shared" ca="1" si="76"/>
        <v>8.2264859999999995</v>
      </c>
      <c r="Q252" s="21">
        <f t="shared" si="77"/>
        <v>0</v>
      </c>
      <c r="R252" s="14">
        <f t="shared" si="78"/>
        <v>0</v>
      </c>
      <c r="S252" s="4" t="str">
        <f t="shared" si="86"/>
        <v>J=</v>
      </c>
      <c r="T252" s="35">
        <f t="shared" si="87"/>
        <v>44294</v>
      </c>
      <c r="U252" s="3"/>
      <c r="V252" s="3"/>
      <c r="W252" s="114"/>
      <c r="X252" s="114"/>
      <c r="Y252" s="105"/>
      <c r="Z252" s="1"/>
      <c r="AA252" s="3"/>
      <c r="AB252" s="3"/>
      <c r="AC252" s="3"/>
      <c r="AD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</row>
    <row r="253" spans="1:162" x14ac:dyDescent="0.15">
      <c r="A253" s="44">
        <f t="shared" si="79"/>
        <v>44177</v>
      </c>
      <c r="B253" s="97">
        <f t="shared" ca="1" si="88"/>
        <v>1008.4142399999999</v>
      </c>
      <c r="C253" s="14">
        <f t="shared" si="80"/>
        <v>1000</v>
      </c>
      <c r="D253" s="13">
        <f ca="1">IF(A253&lt;$B$1,VLOOKUP(A253,[1]DI!$A$4:$B$15000,2,FALSE),0)</f>
        <v>0</v>
      </c>
      <c r="E253" s="14">
        <f t="shared" ca="1" si="89"/>
        <v>1</v>
      </c>
      <c r="F253" s="14">
        <f ca="1">(TRUNC(PRODUCT($E$12:$E252),16))</f>
        <v>1.0149945456831799</v>
      </c>
      <c r="G253" s="14">
        <f t="shared" ca="1" si="90"/>
        <v>1.0115889518371901</v>
      </c>
      <c r="H253" s="14">
        <f t="shared" ca="1" si="91"/>
        <v>1.00336658</v>
      </c>
      <c r="I253" s="13">
        <f t="shared" si="81"/>
        <v>2.8500000000000001E-2</v>
      </c>
      <c r="J253" s="35">
        <f t="shared" si="82"/>
        <v>44112</v>
      </c>
      <c r="K253" s="2">
        <f t="shared" si="83"/>
        <v>44</v>
      </c>
      <c r="L253" s="18">
        <f t="shared" si="84"/>
        <v>45</v>
      </c>
      <c r="M253" s="12">
        <f t="shared" si="74"/>
        <v>1.005030724</v>
      </c>
      <c r="N253" s="12">
        <f t="shared" ca="1" si="75"/>
        <v>1.00841424</v>
      </c>
      <c r="O253" s="18">
        <f t="shared" si="85"/>
        <v>0</v>
      </c>
      <c r="P253" s="14">
        <f t="shared" ca="1" si="76"/>
        <v>8.4142399999999995</v>
      </c>
      <c r="Q253" s="21">
        <f t="shared" si="77"/>
        <v>0</v>
      </c>
      <c r="R253" s="14">
        <f t="shared" si="78"/>
        <v>0</v>
      </c>
      <c r="S253" s="4" t="str">
        <f t="shared" si="86"/>
        <v>J=</v>
      </c>
      <c r="T253" s="35">
        <f t="shared" si="87"/>
        <v>44294</v>
      </c>
      <c r="U253" s="3"/>
      <c r="V253" s="3"/>
      <c r="W253" s="114"/>
      <c r="X253" s="114"/>
      <c r="Y253" s="105"/>
      <c r="Z253" s="1"/>
      <c r="AA253" s="3"/>
      <c r="AB253" s="3"/>
      <c r="AC253" s="3"/>
      <c r="AD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</row>
    <row r="254" spans="1:162" x14ac:dyDescent="0.15">
      <c r="A254" s="44">
        <f t="shared" si="79"/>
        <v>44178</v>
      </c>
      <c r="B254" s="97">
        <f t="shared" ca="1" si="88"/>
        <v>1008.4142399999999</v>
      </c>
      <c r="C254" s="14">
        <f t="shared" si="80"/>
        <v>1000</v>
      </c>
      <c r="D254" s="13">
        <f ca="1">IF(A254&lt;$B$1,VLOOKUP(A254,[1]DI!$A$4:$B$15000,2,FALSE),0)</f>
        <v>0</v>
      </c>
      <c r="E254" s="14">
        <f t="shared" ca="1" si="89"/>
        <v>1</v>
      </c>
      <c r="F254" s="14">
        <f ca="1">(TRUNC(PRODUCT($E$12:$E253),16))</f>
        <v>1.0149945456831799</v>
      </c>
      <c r="G254" s="14">
        <f t="shared" ca="1" si="90"/>
        <v>1.0115889518371901</v>
      </c>
      <c r="H254" s="14">
        <f t="shared" ca="1" si="91"/>
        <v>1.00336658</v>
      </c>
      <c r="I254" s="13">
        <f t="shared" si="81"/>
        <v>2.8500000000000001E-2</v>
      </c>
      <c r="J254" s="35">
        <f t="shared" si="82"/>
        <v>44112</v>
      </c>
      <c r="K254" s="2">
        <f t="shared" si="83"/>
        <v>44</v>
      </c>
      <c r="L254" s="18">
        <f t="shared" si="84"/>
        <v>45</v>
      </c>
      <c r="M254" s="12">
        <f t="shared" si="74"/>
        <v>1.005030724</v>
      </c>
      <c r="N254" s="12">
        <f t="shared" ca="1" si="75"/>
        <v>1.00841424</v>
      </c>
      <c r="O254" s="18">
        <f t="shared" si="85"/>
        <v>0</v>
      </c>
      <c r="P254" s="14">
        <f t="shared" ca="1" si="76"/>
        <v>8.4142399999999995</v>
      </c>
      <c r="Q254" s="21">
        <f t="shared" si="77"/>
        <v>0</v>
      </c>
      <c r="R254" s="14">
        <f t="shared" si="78"/>
        <v>0</v>
      </c>
      <c r="S254" s="4" t="str">
        <f t="shared" si="86"/>
        <v>J=</v>
      </c>
      <c r="T254" s="35">
        <f t="shared" si="87"/>
        <v>44294</v>
      </c>
      <c r="U254" s="3"/>
      <c r="V254" s="3"/>
      <c r="W254" s="114"/>
      <c r="X254" s="114"/>
      <c r="Y254" s="105"/>
      <c r="Z254" s="1"/>
      <c r="AA254" s="3"/>
      <c r="AB254" s="3"/>
      <c r="AC254" s="3"/>
      <c r="AD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</row>
    <row r="255" spans="1:162" x14ac:dyDescent="0.15">
      <c r="A255" s="44">
        <f t="shared" si="79"/>
        <v>44179</v>
      </c>
      <c r="B255" s="97">
        <f t="shared" ca="1" si="88"/>
        <v>1008.4142399999999</v>
      </c>
      <c r="C255" s="14">
        <f t="shared" si="80"/>
        <v>1000</v>
      </c>
      <c r="D255" s="13">
        <f ca="1">IF(A255&lt;$B$1,VLOOKUP(A255,[1]DI!$A$4:$B$15000,2,FALSE),0)</f>
        <v>1.9000000000000006E-2</v>
      </c>
      <c r="E255" s="14">
        <f t="shared" ca="1" si="89"/>
        <v>1.0000746899999999</v>
      </c>
      <c r="F255" s="14">
        <f ca="1">(TRUNC(PRODUCT($E$12:$E254),16))</f>
        <v>1.0149945456831799</v>
      </c>
      <c r="G255" s="14">
        <f t="shared" ca="1" si="90"/>
        <v>1.0115889518371901</v>
      </c>
      <c r="H255" s="14">
        <f t="shared" ca="1" si="91"/>
        <v>1.00336658</v>
      </c>
      <c r="I255" s="13">
        <f t="shared" si="81"/>
        <v>2.8500000000000001E-2</v>
      </c>
      <c r="J255" s="35">
        <f t="shared" si="82"/>
        <v>44112</v>
      </c>
      <c r="K255" s="2">
        <f t="shared" si="83"/>
        <v>45</v>
      </c>
      <c r="L255" s="18">
        <f t="shared" si="84"/>
        <v>45</v>
      </c>
      <c r="M255" s="12">
        <f t="shared" si="74"/>
        <v>1.005030724</v>
      </c>
      <c r="N255" s="12">
        <f t="shared" ca="1" si="75"/>
        <v>1.00841424</v>
      </c>
      <c r="O255" s="18">
        <f t="shared" si="85"/>
        <v>0</v>
      </c>
      <c r="P255" s="14">
        <f t="shared" ca="1" si="76"/>
        <v>8.4142399999999995</v>
      </c>
      <c r="Q255" s="21">
        <f t="shared" si="77"/>
        <v>0</v>
      </c>
      <c r="R255" s="14">
        <f t="shared" si="78"/>
        <v>0</v>
      </c>
      <c r="S255" s="4" t="str">
        <f t="shared" si="86"/>
        <v>J=</v>
      </c>
      <c r="T255" s="35">
        <f t="shared" si="87"/>
        <v>44294</v>
      </c>
      <c r="U255" s="3"/>
      <c r="V255" s="3"/>
      <c r="W255" s="114"/>
      <c r="X255" s="114"/>
      <c r="Y255" s="105"/>
      <c r="Z255" s="1"/>
      <c r="AA255" s="3"/>
      <c r="AB255" s="3"/>
      <c r="AC255" s="3"/>
      <c r="AD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</row>
    <row r="256" spans="1:162" x14ac:dyDescent="0.15">
      <c r="A256" s="44">
        <f t="shared" si="79"/>
        <v>44180</v>
      </c>
      <c r="B256" s="97">
        <f t="shared" ca="1" si="88"/>
        <v>1008.60202399</v>
      </c>
      <c r="C256" s="14">
        <f t="shared" si="80"/>
        <v>1000</v>
      </c>
      <c r="D256" s="13">
        <f ca="1">IF(A256&lt;$B$1,VLOOKUP(A256,[1]DI!$A$4:$B$15000,2,FALSE),0)</f>
        <v>1.9000000000000006E-2</v>
      </c>
      <c r="E256" s="14">
        <f t="shared" ca="1" si="89"/>
        <v>1.0000746899999999</v>
      </c>
      <c r="F256" s="14">
        <f ca="1">(TRUNC(PRODUCT($E$12:$E255),16))</f>
        <v>1.0150703556257901</v>
      </c>
      <c r="G256" s="14">
        <f t="shared" ca="1" si="90"/>
        <v>1.0115889518371901</v>
      </c>
      <c r="H256" s="14">
        <f t="shared" ca="1" si="91"/>
        <v>1.00344152</v>
      </c>
      <c r="I256" s="13">
        <f t="shared" si="81"/>
        <v>2.8500000000000001E-2</v>
      </c>
      <c r="J256" s="35">
        <f t="shared" si="82"/>
        <v>44112</v>
      </c>
      <c r="K256" s="2">
        <f t="shared" si="83"/>
        <v>46</v>
      </c>
      <c r="L256" s="18">
        <f t="shared" si="84"/>
        <v>46</v>
      </c>
      <c r="M256" s="12">
        <f t="shared" si="74"/>
        <v>1.005142805</v>
      </c>
      <c r="N256" s="12">
        <f t="shared" ca="1" si="75"/>
        <v>1.008602024</v>
      </c>
      <c r="O256" s="18">
        <f t="shared" si="85"/>
        <v>0</v>
      </c>
      <c r="P256" s="14">
        <f t="shared" ca="1" si="76"/>
        <v>8.6020239899999993</v>
      </c>
      <c r="Q256" s="21">
        <f t="shared" si="77"/>
        <v>0</v>
      </c>
      <c r="R256" s="14">
        <f t="shared" si="78"/>
        <v>0</v>
      </c>
      <c r="S256" s="4" t="str">
        <f t="shared" si="86"/>
        <v>J=</v>
      </c>
      <c r="T256" s="35">
        <f t="shared" si="87"/>
        <v>44294</v>
      </c>
      <c r="U256" s="3"/>
      <c r="V256" s="3"/>
      <c r="W256" s="114"/>
      <c r="X256" s="114"/>
      <c r="Y256" s="105"/>
      <c r="Z256" s="1"/>
      <c r="AA256" s="3"/>
      <c r="AB256" s="3"/>
      <c r="AC256" s="3"/>
      <c r="AD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</row>
    <row r="257" spans="1:162" x14ac:dyDescent="0.15">
      <c r="A257" s="44">
        <f t="shared" si="79"/>
        <v>44181</v>
      </c>
      <c r="B257" s="97">
        <f t="shared" ca="1" si="88"/>
        <v>1008.78984799</v>
      </c>
      <c r="C257" s="14">
        <f t="shared" si="80"/>
        <v>1000</v>
      </c>
      <c r="D257" s="13">
        <f ca="1">IF(A257&lt;$B$1,VLOOKUP(A257,[1]DI!$A$4:$B$15000,2,FALSE),0)</f>
        <v>1.9000000000000006E-2</v>
      </c>
      <c r="E257" s="14">
        <f t="shared" ca="1" si="89"/>
        <v>1.0000746899999999</v>
      </c>
      <c r="F257" s="14">
        <f ca="1">(TRUNC(PRODUCT($E$12:$E256),16))</f>
        <v>1.01514617123065</v>
      </c>
      <c r="G257" s="14">
        <f t="shared" ca="1" si="90"/>
        <v>1.0115889518371901</v>
      </c>
      <c r="H257" s="14">
        <f t="shared" ca="1" si="91"/>
        <v>1.0035164700000001</v>
      </c>
      <c r="I257" s="13">
        <f t="shared" si="81"/>
        <v>2.8500000000000001E-2</v>
      </c>
      <c r="J257" s="35">
        <f t="shared" si="82"/>
        <v>44112</v>
      </c>
      <c r="K257" s="2">
        <f t="shared" si="83"/>
        <v>47</v>
      </c>
      <c r="L257" s="18">
        <f t="shared" si="84"/>
        <v>47</v>
      </c>
      <c r="M257" s="12">
        <f t="shared" si="74"/>
        <v>1.0052548990000001</v>
      </c>
      <c r="N257" s="12">
        <f t="shared" ca="1" si="75"/>
        <v>1.0087898479999999</v>
      </c>
      <c r="O257" s="18">
        <f t="shared" si="85"/>
        <v>0</v>
      </c>
      <c r="P257" s="14">
        <f t="shared" ca="1" si="76"/>
        <v>8.7898479900000002</v>
      </c>
      <c r="Q257" s="21">
        <f t="shared" si="77"/>
        <v>0</v>
      </c>
      <c r="R257" s="14">
        <f t="shared" si="78"/>
        <v>0</v>
      </c>
      <c r="S257" s="4" t="str">
        <f t="shared" si="86"/>
        <v>J=</v>
      </c>
      <c r="T257" s="35">
        <f t="shared" si="87"/>
        <v>44294</v>
      </c>
      <c r="U257" s="3"/>
      <c r="V257" s="3"/>
      <c r="W257" s="114"/>
      <c r="X257" s="114"/>
      <c r="Y257" s="105"/>
      <c r="Z257" s="1"/>
      <c r="AA257" s="3"/>
      <c r="AB257" s="3"/>
      <c r="AC257" s="3"/>
      <c r="AD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</row>
    <row r="258" spans="1:162" x14ac:dyDescent="0.15">
      <c r="A258" s="44">
        <f t="shared" si="79"/>
        <v>44182</v>
      </c>
      <c r="B258" s="97">
        <f t="shared" ca="1" si="88"/>
        <v>1008.97769899</v>
      </c>
      <c r="C258" s="14">
        <f t="shared" si="80"/>
        <v>1000</v>
      </c>
      <c r="D258" s="13">
        <f ca="1">IF(A258&lt;$B$1,VLOOKUP(A258,[1]DI!$A$4:$B$15000,2,FALSE),0)</f>
        <v>1.9000000000000006E-2</v>
      </c>
      <c r="E258" s="14">
        <f t="shared" ca="1" si="89"/>
        <v>1.0000746899999999</v>
      </c>
      <c r="F258" s="14">
        <f ca="1">(TRUNC(PRODUCT($E$12:$E257),16))</f>
        <v>1.01522199249818</v>
      </c>
      <c r="G258" s="14">
        <f t="shared" ca="1" si="90"/>
        <v>1.0115889518371901</v>
      </c>
      <c r="H258" s="14">
        <f t="shared" ca="1" si="91"/>
        <v>1.00359142</v>
      </c>
      <c r="I258" s="13">
        <f t="shared" si="81"/>
        <v>2.8500000000000001E-2</v>
      </c>
      <c r="J258" s="35">
        <f t="shared" si="82"/>
        <v>44112</v>
      </c>
      <c r="K258" s="2">
        <f t="shared" si="83"/>
        <v>48</v>
      </c>
      <c r="L258" s="18">
        <f t="shared" si="84"/>
        <v>48</v>
      </c>
      <c r="M258" s="12">
        <f t="shared" si="74"/>
        <v>1.005367004</v>
      </c>
      <c r="N258" s="12">
        <f t="shared" ca="1" si="75"/>
        <v>1.0089776989999999</v>
      </c>
      <c r="O258" s="18">
        <f t="shared" si="85"/>
        <v>0</v>
      </c>
      <c r="P258" s="14">
        <f t="shared" ca="1" si="76"/>
        <v>8.9776989900000004</v>
      </c>
      <c r="Q258" s="21">
        <f t="shared" si="77"/>
        <v>0</v>
      </c>
      <c r="R258" s="14">
        <f t="shared" si="78"/>
        <v>0</v>
      </c>
      <c r="S258" s="4" t="str">
        <f t="shared" si="86"/>
        <v>J=</v>
      </c>
      <c r="T258" s="35">
        <f t="shared" si="87"/>
        <v>44294</v>
      </c>
      <c r="U258" s="3"/>
      <c r="V258" s="3"/>
      <c r="W258" s="114"/>
      <c r="X258" s="114"/>
      <c r="Y258" s="105"/>
      <c r="Z258" s="1"/>
      <c r="AA258" s="3"/>
      <c r="AB258" s="3"/>
      <c r="AC258" s="3"/>
      <c r="AD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</row>
    <row r="259" spans="1:162" x14ac:dyDescent="0.15">
      <c r="A259" s="44">
        <f t="shared" si="79"/>
        <v>44183</v>
      </c>
      <c r="B259" s="97">
        <f t="shared" ca="1" si="88"/>
        <v>1009.1655919999999</v>
      </c>
      <c r="C259" s="14">
        <f t="shared" si="80"/>
        <v>1000</v>
      </c>
      <c r="D259" s="13">
        <f ca="1">IF(A259&lt;$B$1,VLOOKUP(A259,[1]DI!$A$4:$B$15000,2,FALSE),0)</f>
        <v>1.9000000000000006E-2</v>
      </c>
      <c r="E259" s="14">
        <f t="shared" ca="1" si="89"/>
        <v>1.0000746899999999</v>
      </c>
      <c r="F259" s="14">
        <f ca="1">(TRUNC(PRODUCT($E$12:$E258),16))</f>
        <v>1.0152978194288</v>
      </c>
      <c r="G259" s="14">
        <f t="shared" ca="1" si="90"/>
        <v>1.0115889518371901</v>
      </c>
      <c r="H259" s="14">
        <f t="shared" ca="1" si="91"/>
        <v>1.0036663800000001</v>
      </c>
      <c r="I259" s="13">
        <f t="shared" si="81"/>
        <v>2.8500000000000001E-2</v>
      </c>
      <c r="J259" s="35">
        <f t="shared" si="82"/>
        <v>44112</v>
      </c>
      <c r="K259" s="2">
        <f t="shared" si="83"/>
        <v>49</v>
      </c>
      <c r="L259" s="18">
        <f t="shared" si="84"/>
        <v>49</v>
      </c>
      <c r="M259" s="12">
        <f t="shared" si="74"/>
        <v>1.005479123</v>
      </c>
      <c r="N259" s="12">
        <f t="shared" ca="1" si="75"/>
        <v>1.009165592</v>
      </c>
      <c r="O259" s="18">
        <f t="shared" si="85"/>
        <v>0</v>
      </c>
      <c r="P259" s="14">
        <f t="shared" ca="1" si="76"/>
        <v>9.1655920000000002</v>
      </c>
      <c r="Q259" s="21">
        <f t="shared" si="77"/>
        <v>0</v>
      </c>
      <c r="R259" s="14">
        <f t="shared" si="78"/>
        <v>0</v>
      </c>
      <c r="S259" s="4" t="str">
        <f t="shared" si="86"/>
        <v>J=</v>
      </c>
      <c r="T259" s="35">
        <f t="shared" si="87"/>
        <v>44294</v>
      </c>
      <c r="U259" s="3"/>
      <c r="V259" s="3"/>
      <c r="W259" s="114"/>
      <c r="X259" s="114"/>
      <c r="Y259" s="105"/>
      <c r="Z259" s="1"/>
      <c r="AA259" s="3"/>
      <c r="AB259" s="3"/>
      <c r="AC259" s="3"/>
      <c r="AD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</row>
    <row r="260" spans="1:162" x14ac:dyDescent="0.15">
      <c r="A260" s="44">
        <f t="shared" si="79"/>
        <v>44184</v>
      </c>
      <c r="B260" s="97">
        <f t="shared" ca="1" si="88"/>
        <v>1009.35351299</v>
      </c>
      <c r="C260" s="14">
        <f t="shared" si="80"/>
        <v>1000</v>
      </c>
      <c r="D260" s="13">
        <f ca="1">IF(A260&lt;$B$1,VLOOKUP(A260,[1]DI!$A$4:$B$15000,2,FALSE),0)</f>
        <v>0</v>
      </c>
      <c r="E260" s="14">
        <f t="shared" ca="1" si="89"/>
        <v>1</v>
      </c>
      <c r="F260" s="14">
        <f ca="1">(TRUNC(PRODUCT($E$12:$E259),16))</f>
        <v>1.0153736520229399</v>
      </c>
      <c r="G260" s="14">
        <f t="shared" ca="1" si="90"/>
        <v>1.0115889518371901</v>
      </c>
      <c r="H260" s="14">
        <f t="shared" ca="1" si="91"/>
        <v>1.0037413399999999</v>
      </c>
      <c r="I260" s="13">
        <f t="shared" si="81"/>
        <v>2.8500000000000001E-2</v>
      </c>
      <c r="J260" s="35">
        <f t="shared" si="82"/>
        <v>44112</v>
      </c>
      <c r="K260" s="2">
        <f t="shared" si="83"/>
        <v>49</v>
      </c>
      <c r="L260" s="18">
        <f t="shared" si="84"/>
        <v>50</v>
      </c>
      <c r="M260" s="12">
        <f t="shared" si="74"/>
        <v>1.005591254</v>
      </c>
      <c r="N260" s="12">
        <f t="shared" ca="1" si="75"/>
        <v>1.009353513</v>
      </c>
      <c r="O260" s="18">
        <f t="shared" si="85"/>
        <v>0</v>
      </c>
      <c r="P260" s="14">
        <f t="shared" ca="1" si="76"/>
        <v>9.3535129900000005</v>
      </c>
      <c r="Q260" s="21">
        <f t="shared" si="77"/>
        <v>0</v>
      </c>
      <c r="R260" s="14">
        <f t="shared" si="78"/>
        <v>0</v>
      </c>
      <c r="S260" s="4" t="str">
        <f t="shared" si="86"/>
        <v>J=</v>
      </c>
      <c r="T260" s="35">
        <f t="shared" si="87"/>
        <v>44294</v>
      </c>
      <c r="U260" s="3"/>
      <c r="V260" s="3"/>
      <c r="W260" s="114"/>
      <c r="X260" s="102"/>
      <c r="Y260" s="105"/>
      <c r="Z260" s="1"/>
      <c r="AA260" s="3"/>
      <c r="AB260" s="3"/>
      <c r="AC260" s="3"/>
      <c r="AD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</row>
    <row r="261" spans="1:162" x14ac:dyDescent="0.15">
      <c r="A261" s="44">
        <f t="shared" si="79"/>
        <v>44185</v>
      </c>
      <c r="B261" s="97">
        <f t="shared" ca="1" si="88"/>
        <v>1009.35351299</v>
      </c>
      <c r="C261" s="14">
        <f t="shared" si="80"/>
        <v>1000</v>
      </c>
      <c r="D261" s="13">
        <f ca="1">IF(A261&lt;$B$1,VLOOKUP(A261,[1]DI!$A$4:$B$15000,2,FALSE),0)</f>
        <v>0</v>
      </c>
      <c r="E261" s="14">
        <f t="shared" ca="1" si="89"/>
        <v>1</v>
      </c>
      <c r="F261" s="14">
        <f ca="1">(TRUNC(PRODUCT($E$12:$E260),16))</f>
        <v>1.0153736520229399</v>
      </c>
      <c r="G261" s="14">
        <f t="shared" ca="1" si="90"/>
        <v>1.0115889518371901</v>
      </c>
      <c r="H261" s="14">
        <f t="shared" ca="1" si="91"/>
        <v>1.0037413399999999</v>
      </c>
      <c r="I261" s="13">
        <f t="shared" si="81"/>
        <v>2.8500000000000001E-2</v>
      </c>
      <c r="J261" s="35">
        <f t="shared" si="82"/>
        <v>44112</v>
      </c>
      <c r="K261" s="2">
        <f t="shared" si="83"/>
        <v>49</v>
      </c>
      <c r="L261" s="18">
        <f t="shared" si="84"/>
        <v>50</v>
      </c>
      <c r="M261" s="12">
        <f t="shared" si="74"/>
        <v>1.005591254</v>
      </c>
      <c r="N261" s="12">
        <f t="shared" ca="1" si="75"/>
        <v>1.009353513</v>
      </c>
      <c r="O261" s="18">
        <f t="shared" si="85"/>
        <v>0</v>
      </c>
      <c r="P261" s="14">
        <f t="shared" ca="1" si="76"/>
        <v>9.3535129900000005</v>
      </c>
      <c r="Q261" s="21">
        <f t="shared" si="77"/>
        <v>0</v>
      </c>
      <c r="R261" s="14">
        <f t="shared" si="78"/>
        <v>0</v>
      </c>
      <c r="S261" s="4" t="str">
        <f t="shared" si="86"/>
        <v>J=</v>
      </c>
      <c r="T261" s="35">
        <f t="shared" si="87"/>
        <v>44294</v>
      </c>
      <c r="U261" s="3"/>
      <c r="V261" s="3"/>
      <c r="W261" s="114"/>
      <c r="X261" s="114"/>
      <c r="Y261" s="105"/>
      <c r="Z261" s="1"/>
      <c r="AA261" s="3"/>
      <c r="AB261" s="3"/>
      <c r="AC261" s="3"/>
      <c r="AD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</row>
    <row r="262" spans="1:162" x14ac:dyDescent="0.15">
      <c r="A262" s="44">
        <f t="shared" si="79"/>
        <v>44186</v>
      </c>
      <c r="B262" s="97">
        <f t="shared" ca="1" si="88"/>
        <v>1009.35351299</v>
      </c>
      <c r="C262" s="14">
        <f t="shared" si="80"/>
        <v>1000</v>
      </c>
      <c r="D262" s="13">
        <f ca="1">IF(A262&lt;$B$1,VLOOKUP(A262,[1]DI!$A$4:$B$15000,2,FALSE),0)</f>
        <v>1.9000000000000006E-2</v>
      </c>
      <c r="E262" s="14">
        <f t="shared" ca="1" si="89"/>
        <v>1.0000746899999999</v>
      </c>
      <c r="F262" s="14">
        <f ca="1">(TRUNC(PRODUCT($E$12:$E261),16))</f>
        <v>1.0153736520229399</v>
      </c>
      <c r="G262" s="14">
        <f t="shared" ca="1" si="90"/>
        <v>1.0115889518371901</v>
      </c>
      <c r="H262" s="14">
        <f t="shared" ca="1" si="91"/>
        <v>1.0037413399999999</v>
      </c>
      <c r="I262" s="13">
        <f t="shared" si="81"/>
        <v>2.8500000000000001E-2</v>
      </c>
      <c r="J262" s="35">
        <f t="shared" si="82"/>
        <v>44112</v>
      </c>
      <c r="K262" s="2">
        <f t="shared" si="83"/>
        <v>50</v>
      </c>
      <c r="L262" s="18">
        <f t="shared" si="84"/>
        <v>50</v>
      </c>
      <c r="M262" s="12">
        <f t="shared" si="74"/>
        <v>1.005591254</v>
      </c>
      <c r="N262" s="12">
        <f t="shared" ca="1" si="75"/>
        <v>1.009353513</v>
      </c>
      <c r="O262" s="18">
        <f t="shared" si="85"/>
        <v>0</v>
      </c>
      <c r="P262" s="14">
        <f t="shared" ca="1" si="76"/>
        <v>9.3535129900000005</v>
      </c>
      <c r="Q262" s="21">
        <f t="shared" si="77"/>
        <v>0</v>
      </c>
      <c r="R262" s="14">
        <f t="shared" si="78"/>
        <v>0</v>
      </c>
      <c r="S262" s="4" t="str">
        <f t="shared" si="86"/>
        <v>J=</v>
      </c>
      <c r="T262" s="35">
        <f t="shared" si="87"/>
        <v>44294</v>
      </c>
      <c r="U262" s="3"/>
      <c r="V262" s="3"/>
      <c r="W262" s="114"/>
      <c r="X262" s="114"/>
      <c r="Y262" s="105"/>
      <c r="Z262" s="1"/>
      <c r="AA262" s="3"/>
      <c r="AB262" s="3"/>
      <c r="AC262" s="3"/>
      <c r="AD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</row>
    <row r="263" spans="1:162" x14ac:dyDescent="0.15">
      <c r="A263" s="44">
        <f t="shared" si="79"/>
        <v>44187</v>
      </c>
      <c r="B263" s="97">
        <f t="shared" ca="1" si="88"/>
        <v>1009.541473</v>
      </c>
      <c r="C263" s="14">
        <f t="shared" si="80"/>
        <v>1000</v>
      </c>
      <c r="D263" s="13">
        <f ca="1">IF(A263&lt;$B$1,VLOOKUP(A263,[1]DI!$A$4:$B$15000,2,FALSE),0)</f>
        <v>1.9000000000000006E-2</v>
      </c>
      <c r="E263" s="14">
        <f t="shared" ca="1" si="89"/>
        <v>1.0000746899999999</v>
      </c>
      <c r="F263" s="14">
        <f ca="1">(TRUNC(PRODUCT($E$12:$E262),16))</f>
        <v>1.0154494902810101</v>
      </c>
      <c r="G263" s="14">
        <f t="shared" ca="1" si="90"/>
        <v>1.0115889518371901</v>
      </c>
      <c r="H263" s="14">
        <f t="shared" ca="1" si="91"/>
        <v>1.0038163099999999</v>
      </c>
      <c r="I263" s="13">
        <f t="shared" si="81"/>
        <v>2.8500000000000001E-2</v>
      </c>
      <c r="J263" s="35">
        <f t="shared" si="82"/>
        <v>44112</v>
      </c>
      <c r="K263" s="2">
        <f t="shared" si="83"/>
        <v>51</v>
      </c>
      <c r="L263" s="18">
        <f t="shared" si="84"/>
        <v>51</v>
      </c>
      <c r="M263" s="12">
        <f t="shared" si="74"/>
        <v>1.005703397</v>
      </c>
      <c r="N263" s="12">
        <f t="shared" ca="1" si="75"/>
        <v>1.0095414730000001</v>
      </c>
      <c r="O263" s="18">
        <f t="shared" si="85"/>
        <v>0</v>
      </c>
      <c r="P263" s="14">
        <f t="shared" ca="1" si="76"/>
        <v>9.5414729999999999</v>
      </c>
      <c r="Q263" s="21">
        <f t="shared" si="77"/>
        <v>0</v>
      </c>
      <c r="R263" s="14">
        <f t="shared" si="78"/>
        <v>0</v>
      </c>
      <c r="S263" s="4" t="str">
        <f t="shared" si="86"/>
        <v>J=</v>
      </c>
      <c r="T263" s="35">
        <f t="shared" si="87"/>
        <v>44294</v>
      </c>
      <c r="U263" s="3"/>
      <c r="V263" s="3"/>
      <c r="W263" s="114"/>
      <c r="X263" s="114"/>
      <c r="Y263" s="105"/>
      <c r="Z263" s="1"/>
      <c r="AA263" s="3"/>
      <c r="AB263" s="3"/>
      <c r="AC263" s="3"/>
      <c r="AD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</row>
    <row r="264" spans="1:162" x14ac:dyDescent="0.15">
      <c r="A264" s="44">
        <f t="shared" si="79"/>
        <v>44188</v>
      </c>
      <c r="B264" s="97">
        <f t="shared" ca="1" si="88"/>
        <v>1009.72947299</v>
      </c>
      <c r="C264" s="14">
        <f t="shared" si="80"/>
        <v>1000</v>
      </c>
      <c r="D264" s="13">
        <f ca="1">IF(A264&lt;$B$1,VLOOKUP(A264,[1]DI!$A$4:$B$15000,2,FALSE),0)</f>
        <v>1.9000000000000006E-2</v>
      </c>
      <c r="E264" s="14">
        <f t="shared" ca="1" si="89"/>
        <v>1.0000746899999999</v>
      </c>
      <c r="F264" s="14">
        <f ca="1">(TRUNC(PRODUCT($E$12:$E263),16))</f>
        <v>1.01552533420344</v>
      </c>
      <c r="G264" s="14">
        <f t="shared" ca="1" si="90"/>
        <v>1.0115889518371901</v>
      </c>
      <c r="H264" s="14">
        <f t="shared" ca="1" si="91"/>
        <v>1.0038912900000001</v>
      </c>
      <c r="I264" s="13">
        <f t="shared" si="81"/>
        <v>2.8500000000000001E-2</v>
      </c>
      <c r="J264" s="35">
        <f t="shared" si="82"/>
        <v>44112</v>
      </c>
      <c r="K264" s="2">
        <f t="shared" si="83"/>
        <v>52</v>
      </c>
      <c r="L264" s="18">
        <f t="shared" si="84"/>
        <v>52</v>
      </c>
      <c r="M264" s="12">
        <f t="shared" si="74"/>
        <v>1.0058155529999999</v>
      </c>
      <c r="N264" s="12">
        <f t="shared" ca="1" si="75"/>
        <v>1.0097294729999999</v>
      </c>
      <c r="O264" s="18">
        <f t="shared" si="85"/>
        <v>0</v>
      </c>
      <c r="P264" s="14">
        <f t="shared" ca="1" si="76"/>
        <v>9.7294729899999997</v>
      </c>
      <c r="Q264" s="21">
        <f t="shared" si="77"/>
        <v>0</v>
      </c>
      <c r="R264" s="14">
        <f t="shared" si="78"/>
        <v>0</v>
      </c>
      <c r="S264" s="4" t="str">
        <f t="shared" si="86"/>
        <v>J=</v>
      </c>
      <c r="T264" s="35">
        <f t="shared" si="87"/>
        <v>44294</v>
      </c>
      <c r="U264" s="3"/>
      <c r="V264" s="3"/>
      <c r="W264" s="114"/>
      <c r="X264" s="114"/>
      <c r="Y264" s="105"/>
      <c r="Z264" s="1"/>
      <c r="AA264" s="3"/>
      <c r="AB264" s="3"/>
      <c r="AC264" s="3"/>
      <c r="AD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</row>
    <row r="265" spans="1:162" x14ac:dyDescent="0.15">
      <c r="A265" s="44">
        <f t="shared" si="79"/>
        <v>44189</v>
      </c>
      <c r="B265" s="97">
        <f t="shared" ca="1" si="88"/>
        <v>1009.91750199</v>
      </c>
      <c r="C265" s="14">
        <f t="shared" si="80"/>
        <v>1000</v>
      </c>
      <c r="D265" s="13">
        <f ca="1">IF(A265&lt;$B$1,VLOOKUP(A265,[1]DI!$A$4:$B$15000,2,FALSE),0)</f>
        <v>1.9000000000000006E-2</v>
      </c>
      <c r="E265" s="14">
        <f t="shared" ca="1" si="89"/>
        <v>1.0000746899999999</v>
      </c>
      <c r="F265" s="14">
        <f ca="1">(TRUNC(PRODUCT($E$12:$E264),16))</f>
        <v>1.01560118379065</v>
      </c>
      <c r="G265" s="14">
        <f t="shared" ca="1" si="90"/>
        <v>1.0115889518371901</v>
      </c>
      <c r="H265" s="14">
        <f t="shared" ca="1" si="91"/>
        <v>1.00396627</v>
      </c>
      <c r="I265" s="13">
        <f t="shared" si="81"/>
        <v>2.8500000000000001E-2</v>
      </c>
      <c r="J265" s="35">
        <f t="shared" si="82"/>
        <v>44112</v>
      </c>
      <c r="K265" s="2">
        <f t="shared" si="83"/>
        <v>53</v>
      </c>
      <c r="L265" s="18">
        <f t="shared" si="84"/>
        <v>53</v>
      </c>
      <c r="M265" s="12">
        <f t="shared" si="74"/>
        <v>1.0059277209999999</v>
      </c>
      <c r="N265" s="12">
        <f t="shared" ca="1" si="75"/>
        <v>1.009917502</v>
      </c>
      <c r="O265" s="18">
        <f t="shared" si="85"/>
        <v>0</v>
      </c>
      <c r="P265" s="14">
        <f t="shared" ca="1" si="76"/>
        <v>9.9175019899999999</v>
      </c>
      <c r="Q265" s="21">
        <f t="shared" si="77"/>
        <v>0</v>
      </c>
      <c r="R265" s="14">
        <f t="shared" si="78"/>
        <v>0</v>
      </c>
      <c r="S265" s="4" t="str">
        <f t="shared" si="86"/>
        <v>J=</v>
      </c>
      <c r="T265" s="35">
        <f t="shared" si="87"/>
        <v>44294</v>
      </c>
      <c r="U265" s="3"/>
      <c r="V265" s="3"/>
      <c r="W265" s="114"/>
      <c r="X265" s="114"/>
      <c r="Y265" s="105"/>
      <c r="Z265" s="1"/>
      <c r="AA265" s="3"/>
      <c r="AB265" s="3"/>
      <c r="AC265" s="3"/>
      <c r="AD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</row>
    <row r="266" spans="1:162" x14ac:dyDescent="0.15">
      <c r="A266" s="44">
        <f t="shared" si="79"/>
        <v>44190</v>
      </c>
      <c r="B266" s="97">
        <f t="shared" ca="1" si="88"/>
        <v>1010.105561</v>
      </c>
      <c r="C266" s="14">
        <f t="shared" si="80"/>
        <v>1000</v>
      </c>
      <c r="D266" s="13">
        <f ca="1">IF(A266&lt;$B$1,VLOOKUP(A266,[1]DI!$A$4:$B$15000,2,FALSE),0)</f>
        <v>0</v>
      </c>
      <c r="E266" s="14">
        <f t="shared" ca="1" si="89"/>
        <v>1</v>
      </c>
      <c r="F266" s="14">
        <f ca="1">(TRUNC(PRODUCT($E$12:$E265),16))</f>
        <v>1.0156770390430601</v>
      </c>
      <c r="G266" s="14">
        <f t="shared" ca="1" si="90"/>
        <v>1.0115889518371901</v>
      </c>
      <c r="H266" s="14">
        <f t="shared" ca="1" si="91"/>
        <v>1.00404125</v>
      </c>
      <c r="I266" s="13">
        <f t="shared" si="81"/>
        <v>2.8500000000000001E-2</v>
      </c>
      <c r="J266" s="35">
        <f t="shared" si="82"/>
        <v>44112</v>
      </c>
      <c r="K266" s="2">
        <f t="shared" si="83"/>
        <v>53</v>
      </c>
      <c r="L266" s="18">
        <f t="shared" si="84"/>
        <v>54</v>
      </c>
      <c r="M266" s="12">
        <f t="shared" si="74"/>
        <v>1.0060399019999999</v>
      </c>
      <c r="N266" s="12">
        <f t="shared" ca="1" si="75"/>
        <v>1.010105561</v>
      </c>
      <c r="O266" s="18">
        <f t="shared" si="85"/>
        <v>0</v>
      </c>
      <c r="P266" s="14">
        <f t="shared" ca="1" si="76"/>
        <v>10.105561</v>
      </c>
      <c r="Q266" s="21">
        <f t="shared" si="77"/>
        <v>0</v>
      </c>
      <c r="R266" s="14">
        <f t="shared" si="78"/>
        <v>0</v>
      </c>
      <c r="S266" s="4" t="str">
        <f t="shared" si="86"/>
        <v>J=</v>
      </c>
      <c r="T266" s="35">
        <f t="shared" si="87"/>
        <v>44294</v>
      </c>
      <c r="U266" s="3"/>
      <c r="V266" s="3"/>
      <c r="W266" s="114"/>
      <c r="X266" s="114"/>
      <c r="Y266" s="105"/>
      <c r="Z266" s="1"/>
      <c r="AA266" s="3"/>
      <c r="AB266" s="3"/>
      <c r="AC266" s="3"/>
      <c r="AD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</row>
    <row r="267" spans="1:162" x14ac:dyDescent="0.15">
      <c r="A267" s="44">
        <f t="shared" si="79"/>
        <v>44191</v>
      </c>
      <c r="B267" s="97">
        <f t="shared" ca="1" si="88"/>
        <v>1010.105561</v>
      </c>
      <c r="C267" s="14">
        <f t="shared" si="80"/>
        <v>1000</v>
      </c>
      <c r="D267" s="13">
        <f ca="1">IF(A267&lt;$B$1,VLOOKUP(A267,[1]DI!$A$4:$B$15000,2,FALSE),0)</f>
        <v>0</v>
      </c>
      <c r="E267" s="14">
        <f t="shared" ca="1" si="89"/>
        <v>1</v>
      </c>
      <c r="F267" s="14">
        <f ca="1">(TRUNC(PRODUCT($E$12:$E266),16))</f>
        <v>1.0156770390430601</v>
      </c>
      <c r="G267" s="14">
        <f t="shared" ca="1" si="90"/>
        <v>1.0115889518371901</v>
      </c>
      <c r="H267" s="14">
        <f t="shared" ca="1" si="91"/>
        <v>1.00404125</v>
      </c>
      <c r="I267" s="13">
        <f t="shared" si="81"/>
        <v>2.8500000000000001E-2</v>
      </c>
      <c r="J267" s="35">
        <f t="shared" si="82"/>
        <v>44112</v>
      </c>
      <c r="K267" s="2">
        <f t="shared" si="83"/>
        <v>53</v>
      </c>
      <c r="L267" s="18">
        <f t="shared" si="84"/>
        <v>54</v>
      </c>
      <c r="M267" s="12">
        <f t="shared" si="74"/>
        <v>1.0060399019999999</v>
      </c>
      <c r="N267" s="12">
        <f t="shared" ca="1" si="75"/>
        <v>1.010105561</v>
      </c>
      <c r="O267" s="18">
        <f t="shared" si="85"/>
        <v>0</v>
      </c>
      <c r="P267" s="14">
        <f t="shared" ca="1" si="76"/>
        <v>10.105561</v>
      </c>
      <c r="Q267" s="21">
        <f t="shared" si="77"/>
        <v>0</v>
      </c>
      <c r="R267" s="14">
        <f t="shared" si="78"/>
        <v>0</v>
      </c>
      <c r="S267" s="4" t="str">
        <f t="shared" si="86"/>
        <v>J=</v>
      </c>
      <c r="T267" s="35">
        <f t="shared" si="87"/>
        <v>44294</v>
      </c>
      <c r="U267" s="3"/>
      <c r="V267" s="3"/>
      <c r="W267" s="114"/>
      <c r="X267" s="114"/>
      <c r="Y267" s="105"/>
      <c r="Z267" s="1"/>
      <c r="AA267" s="3"/>
      <c r="AB267" s="3"/>
      <c r="AC267" s="3"/>
      <c r="AD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</row>
    <row r="268" spans="1:162" x14ac:dyDescent="0.15">
      <c r="A268" s="44">
        <f t="shared" si="79"/>
        <v>44192</v>
      </c>
      <c r="B268" s="97">
        <f t="shared" ca="1" si="88"/>
        <v>1010.105561</v>
      </c>
      <c r="C268" s="14">
        <f t="shared" si="80"/>
        <v>1000</v>
      </c>
      <c r="D268" s="13">
        <f ca="1">IF(A268&lt;$B$1,VLOOKUP(A268,[1]DI!$A$4:$B$15000,2,FALSE),0)</f>
        <v>0</v>
      </c>
      <c r="E268" s="14">
        <f t="shared" ca="1" si="89"/>
        <v>1</v>
      </c>
      <c r="F268" s="14">
        <f ca="1">(TRUNC(PRODUCT($E$12:$E267),16))</f>
        <v>1.0156770390430601</v>
      </c>
      <c r="G268" s="14">
        <f t="shared" ca="1" si="90"/>
        <v>1.0115889518371901</v>
      </c>
      <c r="H268" s="14">
        <f t="shared" ca="1" si="91"/>
        <v>1.00404125</v>
      </c>
      <c r="I268" s="13">
        <f t="shared" si="81"/>
        <v>2.8500000000000001E-2</v>
      </c>
      <c r="J268" s="35">
        <f t="shared" si="82"/>
        <v>44112</v>
      </c>
      <c r="K268" s="2">
        <f t="shared" si="83"/>
        <v>53</v>
      </c>
      <c r="L268" s="18">
        <f t="shared" si="84"/>
        <v>54</v>
      </c>
      <c r="M268" s="12">
        <f t="shared" ref="M268:M331" si="92">ROUND((I268+1)^(L268/252),9)</f>
        <v>1.0060399019999999</v>
      </c>
      <c r="N268" s="12">
        <f t="shared" ref="N268:N331" ca="1" si="93">ROUND(H268*M268,9)</f>
        <v>1.010105561</v>
      </c>
      <c r="O268" s="18">
        <f t="shared" si="85"/>
        <v>0</v>
      </c>
      <c r="P268" s="14">
        <f t="shared" ref="P268:P331" ca="1" si="94">TRUNC(((N268-1)*C268),8)</f>
        <v>10.105561</v>
      </c>
      <c r="Q268" s="21">
        <f t="shared" ref="Q268:Q331" si="95">IF($O268&gt;0,VLOOKUP($O268,$W$12:$AC$19,7),0)</f>
        <v>0</v>
      </c>
      <c r="R268" s="14">
        <f t="shared" ref="R268:R331" si="96">IF(Q268&gt;0,TRUNC(Q268*C$12,8),0)</f>
        <v>0</v>
      </c>
      <c r="S268" s="4" t="str">
        <f t="shared" si="86"/>
        <v>J=</v>
      </c>
      <c r="T268" s="35">
        <f t="shared" si="87"/>
        <v>44294</v>
      </c>
      <c r="U268" s="3"/>
      <c r="V268" s="3"/>
      <c r="W268" s="114"/>
      <c r="X268" s="114"/>
      <c r="Y268" s="105"/>
      <c r="Z268" s="1"/>
      <c r="AA268" s="3"/>
      <c r="AB268" s="3"/>
      <c r="AC268" s="3"/>
      <c r="AD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</row>
    <row r="269" spans="1:162" x14ac:dyDescent="0.15">
      <c r="A269" s="44">
        <f t="shared" ref="A269:A332" si="97">(A268+1)</f>
        <v>44193</v>
      </c>
      <c r="B269" s="97">
        <f t="shared" ca="1" si="88"/>
        <v>1010.105561</v>
      </c>
      <c r="C269" s="14">
        <f t="shared" ref="C269:C332" si="98">(C268-R268)</f>
        <v>1000</v>
      </c>
      <c r="D269" s="13">
        <f ca="1">IF(A269&lt;$B$1,VLOOKUP(A269,[1]DI!$A$4:$B$15000,2,FALSE),0)</f>
        <v>1.9000000000000006E-2</v>
      </c>
      <c r="E269" s="14">
        <f t="shared" ca="1" si="89"/>
        <v>1.0000746899999999</v>
      </c>
      <c r="F269" s="14">
        <f ca="1">(TRUNC(PRODUCT($E$12:$E268),16))</f>
        <v>1.0156770390430601</v>
      </c>
      <c r="G269" s="14">
        <f t="shared" ca="1" si="90"/>
        <v>1.0115889518371901</v>
      </c>
      <c r="H269" s="14">
        <f t="shared" ca="1" si="91"/>
        <v>1.00404125</v>
      </c>
      <c r="I269" s="13">
        <f t="shared" ref="I269:I332" si="99">I268</f>
        <v>2.8500000000000001E-2</v>
      </c>
      <c r="J269" s="35">
        <f t="shared" ref="J269:J332" si="100">IF(O268&gt;0,VLOOKUP(O268,W$12:AG$150,2),J268)</f>
        <v>44112</v>
      </c>
      <c r="K269" s="2">
        <f t="shared" ref="K269:K332" si="101">IF(A269&gt;J269,IF(NETWORKDAYS(J269,A269,$W$22:$W$406)-1=0,1,NETWORKDAYS(J269,A269,$W$22:$W$406)-1),0)</f>
        <v>54</v>
      </c>
      <c r="L269" s="18">
        <f t="shared" ref="L269:L332" si="102">IF(AND(K269=1,K268=1),1,IF(K269&gt;0,IF(K269=K268,K269+1,K269),0))</f>
        <v>54</v>
      </c>
      <c r="M269" s="12">
        <f t="shared" si="92"/>
        <v>1.0060399019999999</v>
      </c>
      <c r="N269" s="12">
        <f t="shared" ca="1" si="93"/>
        <v>1.010105561</v>
      </c>
      <c r="O269" s="18">
        <f t="shared" ref="O269:O332" si="103">IF(VLOOKUP(A269,X$12:AE$150,8)=VLOOKUP(A268,X$12:AE$150,8),0,VLOOKUP(A269,X$12:AE$150,8))</f>
        <v>0</v>
      </c>
      <c r="P269" s="14">
        <f t="shared" ca="1" si="94"/>
        <v>10.105561</v>
      </c>
      <c r="Q269" s="21">
        <f t="shared" si="95"/>
        <v>0</v>
      </c>
      <c r="R269" s="14">
        <f t="shared" si="96"/>
        <v>0</v>
      </c>
      <c r="S269" s="4" t="str">
        <f t="shared" ref="S269:S332" si="104">IF(O268&gt;0,VLOOKUP(O268,W$12:AG$150,10),S268)</f>
        <v>J=</v>
      </c>
      <c r="T269" s="35">
        <f t="shared" ref="T269:T332" si="105">IF(O268&gt;0,VLOOKUP(O268,W$12:AG$150,11),T268)</f>
        <v>44294</v>
      </c>
      <c r="U269" s="3"/>
      <c r="V269" s="3"/>
      <c r="W269" s="114"/>
      <c r="X269" s="114"/>
      <c r="Y269" s="105"/>
      <c r="Z269" s="1"/>
      <c r="AA269" s="3"/>
      <c r="AB269" s="3"/>
      <c r="AC269" s="3"/>
      <c r="AD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</row>
    <row r="270" spans="1:162" x14ac:dyDescent="0.15">
      <c r="A270" s="44">
        <f t="shared" si="97"/>
        <v>44194</v>
      </c>
      <c r="B270" s="97">
        <f t="shared" ref="B270:B333" ca="1" si="106">IF(A270&lt;=TODAY(),C270+P270,IF(AND(A270&gt;TODAY(),A270&lt;=$B$1),IF(VLOOKUP(TODAY(),$A$10:$D$5000,4,FALSE)=0,"n.d",C270+P270),"n.d"))</f>
        <v>1010.29367</v>
      </c>
      <c r="C270" s="14">
        <f t="shared" si="98"/>
        <v>1000</v>
      </c>
      <c r="D270" s="13">
        <f ca="1">IF(A270&lt;$B$1,VLOOKUP(A270,[1]DI!$A$4:$B$15000,2,FALSE),0)</f>
        <v>1.9000000000000006E-2</v>
      </c>
      <c r="E270" s="14">
        <f t="shared" ref="E270:E333" ca="1" si="107">ROUND(((1+D270)^(1/252)),8)</f>
        <v>1.0000746899999999</v>
      </c>
      <c r="F270" s="14">
        <f ca="1">(TRUNC(PRODUCT($E$12:$E269),16))</f>
        <v>1.0157528999611101</v>
      </c>
      <c r="G270" s="14">
        <f t="shared" ref="G270:G333" ca="1" si="108">IF(O269&gt;0,F269,G269)</f>
        <v>1.0115889518371901</v>
      </c>
      <c r="H270" s="14">
        <f t="shared" ref="H270:H333" ca="1" si="109">ROUND(F270/G270,8)</f>
        <v>1.00411625</v>
      </c>
      <c r="I270" s="13">
        <f t="shared" si="99"/>
        <v>2.8500000000000001E-2</v>
      </c>
      <c r="J270" s="35">
        <f t="shared" si="100"/>
        <v>44112</v>
      </c>
      <c r="K270" s="2">
        <f t="shared" si="101"/>
        <v>55</v>
      </c>
      <c r="L270" s="18">
        <f t="shared" si="102"/>
        <v>55</v>
      </c>
      <c r="M270" s="12">
        <f t="shared" si="92"/>
        <v>1.0061520960000001</v>
      </c>
      <c r="N270" s="12">
        <f t="shared" ca="1" si="93"/>
        <v>1.01029367</v>
      </c>
      <c r="O270" s="18">
        <f t="shared" si="103"/>
        <v>0</v>
      </c>
      <c r="P270" s="14">
        <f t="shared" ca="1" si="94"/>
        <v>10.293670000000001</v>
      </c>
      <c r="Q270" s="21">
        <f t="shared" si="95"/>
        <v>0</v>
      </c>
      <c r="R270" s="14">
        <f t="shared" si="96"/>
        <v>0</v>
      </c>
      <c r="S270" s="4" t="str">
        <f t="shared" si="104"/>
        <v>J=</v>
      </c>
      <c r="T270" s="35">
        <f t="shared" si="105"/>
        <v>44294</v>
      </c>
      <c r="U270" s="3"/>
      <c r="V270" s="3"/>
      <c r="W270" s="114"/>
      <c r="X270" s="114"/>
      <c r="Y270" s="105"/>
      <c r="Z270" s="1"/>
      <c r="AA270" s="3"/>
      <c r="AB270" s="3"/>
      <c r="AC270" s="3"/>
      <c r="AD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</row>
    <row r="271" spans="1:162" x14ac:dyDescent="0.15">
      <c r="A271" s="44">
        <f t="shared" si="97"/>
        <v>44195</v>
      </c>
      <c r="B271" s="97">
        <f t="shared" ca="1" si="106"/>
        <v>1010.481796</v>
      </c>
      <c r="C271" s="14">
        <f t="shared" si="98"/>
        <v>1000</v>
      </c>
      <c r="D271" s="13">
        <f ca="1">IF(A271&lt;$B$1,VLOOKUP(A271,[1]DI!$A$4:$B$15000,2,FALSE),0)</f>
        <v>1.9000000000000006E-2</v>
      </c>
      <c r="E271" s="14">
        <f t="shared" ca="1" si="107"/>
        <v>1.0000746899999999</v>
      </c>
      <c r="F271" s="14">
        <f ca="1">(TRUNC(PRODUCT($E$12:$E270),16))</f>
        <v>1.0158287665452099</v>
      </c>
      <c r="G271" s="14">
        <f t="shared" ca="1" si="108"/>
        <v>1.0115889518371901</v>
      </c>
      <c r="H271" s="14">
        <f t="shared" ca="1" si="109"/>
        <v>1.0041912399999999</v>
      </c>
      <c r="I271" s="13">
        <f t="shared" si="99"/>
        <v>2.8500000000000001E-2</v>
      </c>
      <c r="J271" s="35">
        <f t="shared" si="100"/>
        <v>44112</v>
      </c>
      <c r="K271" s="2">
        <f t="shared" si="101"/>
        <v>56</v>
      </c>
      <c r="L271" s="18">
        <f t="shared" si="102"/>
        <v>56</v>
      </c>
      <c r="M271" s="12">
        <f t="shared" si="92"/>
        <v>1.0062643010000001</v>
      </c>
      <c r="N271" s="12">
        <f t="shared" ca="1" si="93"/>
        <v>1.0104817960000001</v>
      </c>
      <c r="O271" s="18">
        <f t="shared" si="103"/>
        <v>0</v>
      </c>
      <c r="P271" s="14">
        <f t="shared" ca="1" si="94"/>
        <v>10.481795999999999</v>
      </c>
      <c r="Q271" s="21">
        <f t="shared" si="95"/>
        <v>0</v>
      </c>
      <c r="R271" s="14">
        <f t="shared" si="96"/>
        <v>0</v>
      </c>
      <c r="S271" s="4" t="str">
        <f t="shared" si="104"/>
        <v>J=</v>
      </c>
      <c r="T271" s="35">
        <f t="shared" si="105"/>
        <v>44294</v>
      </c>
      <c r="U271" s="3"/>
      <c r="V271" s="3"/>
      <c r="W271" s="114"/>
      <c r="X271" s="114"/>
      <c r="Y271" s="105"/>
      <c r="Z271" s="1"/>
      <c r="AA271" s="3"/>
      <c r="AB271" s="3"/>
      <c r="AC271" s="3"/>
      <c r="AD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</row>
    <row r="272" spans="1:162" x14ac:dyDescent="0.15">
      <c r="A272" s="44">
        <f t="shared" si="97"/>
        <v>44196</v>
      </c>
      <c r="B272" s="97">
        <f t="shared" ca="1" si="106"/>
        <v>1010.669974</v>
      </c>
      <c r="C272" s="14">
        <f t="shared" si="98"/>
        <v>1000</v>
      </c>
      <c r="D272" s="13">
        <f ca="1">IF(A272&lt;$B$1,VLOOKUP(A272,[1]DI!$A$4:$B$15000,2,FALSE),0)</f>
        <v>1.9000000000000006E-2</v>
      </c>
      <c r="E272" s="14">
        <f t="shared" ca="1" si="107"/>
        <v>1.0000746899999999</v>
      </c>
      <c r="F272" s="14">
        <f ca="1">(TRUNC(PRODUCT($E$12:$E271),16))</f>
        <v>1.01590463879578</v>
      </c>
      <c r="G272" s="14">
        <f t="shared" ca="1" si="108"/>
        <v>1.0115889518371901</v>
      </c>
      <c r="H272" s="14">
        <f t="shared" ca="1" si="109"/>
        <v>1.0042662499999999</v>
      </c>
      <c r="I272" s="13">
        <f t="shared" si="99"/>
        <v>2.8500000000000001E-2</v>
      </c>
      <c r="J272" s="35">
        <f t="shared" si="100"/>
        <v>44112</v>
      </c>
      <c r="K272" s="2">
        <f t="shared" si="101"/>
        <v>57</v>
      </c>
      <c r="L272" s="18">
        <f t="shared" si="102"/>
        <v>57</v>
      </c>
      <c r="M272" s="12">
        <f t="shared" si="92"/>
        <v>1.0063765200000001</v>
      </c>
      <c r="N272" s="12">
        <f t="shared" ca="1" si="93"/>
        <v>1.010669974</v>
      </c>
      <c r="O272" s="18">
        <f t="shared" si="103"/>
        <v>0</v>
      </c>
      <c r="P272" s="14">
        <f t="shared" ca="1" si="94"/>
        <v>10.669974</v>
      </c>
      <c r="Q272" s="21">
        <f t="shared" si="95"/>
        <v>0</v>
      </c>
      <c r="R272" s="14">
        <f t="shared" si="96"/>
        <v>0</v>
      </c>
      <c r="S272" s="4" t="str">
        <f t="shared" si="104"/>
        <v>J=</v>
      </c>
      <c r="T272" s="35">
        <f t="shared" si="105"/>
        <v>44294</v>
      </c>
      <c r="U272" s="3"/>
      <c r="V272" s="3"/>
      <c r="W272" s="114"/>
      <c r="X272" s="114"/>
      <c r="Y272" s="105"/>
      <c r="Z272" s="1"/>
      <c r="AA272" s="3"/>
      <c r="AB272" s="3"/>
      <c r="AC272" s="3"/>
      <c r="AD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</row>
    <row r="273" spans="1:162" x14ac:dyDescent="0.15">
      <c r="A273" s="44">
        <f t="shared" si="97"/>
        <v>44197</v>
      </c>
      <c r="B273" s="97">
        <f t="shared" ca="1" si="106"/>
        <v>1010.85816999</v>
      </c>
      <c r="C273" s="14">
        <f t="shared" si="98"/>
        <v>1000</v>
      </c>
      <c r="D273" s="13">
        <f ca="1">IF(A273&lt;$B$1,VLOOKUP(A273,[1]DI!$A$4:$B$15000,2,FALSE),0)</f>
        <v>0</v>
      </c>
      <c r="E273" s="14">
        <f t="shared" ca="1" si="107"/>
        <v>1</v>
      </c>
      <c r="F273" s="14">
        <f ca="1">(TRUNC(PRODUCT($E$12:$E272),16))</f>
        <v>1.0159805167132501</v>
      </c>
      <c r="G273" s="14">
        <f t="shared" ca="1" si="108"/>
        <v>1.0115889518371901</v>
      </c>
      <c r="H273" s="14">
        <f t="shared" ca="1" si="109"/>
        <v>1.00434125</v>
      </c>
      <c r="I273" s="13">
        <f t="shared" si="99"/>
        <v>2.8500000000000001E-2</v>
      </c>
      <c r="J273" s="35">
        <f t="shared" si="100"/>
        <v>44112</v>
      </c>
      <c r="K273" s="2">
        <f t="shared" si="101"/>
        <v>57</v>
      </c>
      <c r="L273" s="18">
        <f t="shared" si="102"/>
        <v>58</v>
      </c>
      <c r="M273" s="12">
        <f t="shared" si="92"/>
        <v>1.006488751</v>
      </c>
      <c r="N273" s="12">
        <f t="shared" ca="1" si="93"/>
        <v>1.0108581699999999</v>
      </c>
      <c r="O273" s="18">
        <f t="shared" si="103"/>
        <v>0</v>
      </c>
      <c r="P273" s="14">
        <f t="shared" ca="1" si="94"/>
        <v>10.85816999</v>
      </c>
      <c r="Q273" s="21">
        <f t="shared" si="95"/>
        <v>0</v>
      </c>
      <c r="R273" s="14">
        <f t="shared" si="96"/>
        <v>0</v>
      </c>
      <c r="S273" s="4" t="str">
        <f t="shared" si="104"/>
        <v>J=</v>
      </c>
      <c r="T273" s="35">
        <f t="shared" si="105"/>
        <v>44294</v>
      </c>
      <c r="U273" s="3"/>
      <c r="V273" s="3"/>
      <c r="W273" s="114"/>
      <c r="X273" s="114"/>
      <c r="Y273" s="105"/>
      <c r="Z273" s="1"/>
      <c r="AA273" s="3"/>
      <c r="AB273" s="3"/>
      <c r="AC273" s="3"/>
      <c r="AD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</row>
    <row r="274" spans="1:162" x14ac:dyDescent="0.15">
      <c r="A274" s="44">
        <f t="shared" si="97"/>
        <v>44198</v>
      </c>
      <c r="B274" s="97">
        <f t="shared" ca="1" si="106"/>
        <v>1010.85816999</v>
      </c>
      <c r="C274" s="14">
        <f t="shared" si="98"/>
        <v>1000</v>
      </c>
      <c r="D274" s="13">
        <f ca="1">IF(A274&lt;$B$1,VLOOKUP(A274,[1]DI!$A$4:$B$15000,2,FALSE),0)</f>
        <v>0</v>
      </c>
      <c r="E274" s="14">
        <f t="shared" ca="1" si="107"/>
        <v>1</v>
      </c>
      <c r="F274" s="14">
        <f ca="1">(TRUNC(PRODUCT($E$12:$E273),16))</f>
        <v>1.0159805167132501</v>
      </c>
      <c r="G274" s="14">
        <f t="shared" ca="1" si="108"/>
        <v>1.0115889518371901</v>
      </c>
      <c r="H274" s="14">
        <f t="shared" ca="1" si="109"/>
        <v>1.00434125</v>
      </c>
      <c r="I274" s="13">
        <f t="shared" si="99"/>
        <v>2.8500000000000001E-2</v>
      </c>
      <c r="J274" s="35">
        <f t="shared" si="100"/>
        <v>44112</v>
      </c>
      <c r="K274" s="2">
        <f t="shared" si="101"/>
        <v>57</v>
      </c>
      <c r="L274" s="18">
        <f t="shared" si="102"/>
        <v>58</v>
      </c>
      <c r="M274" s="12">
        <f t="shared" si="92"/>
        <v>1.006488751</v>
      </c>
      <c r="N274" s="12">
        <f t="shared" ca="1" si="93"/>
        <v>1.0108581699999999</v>
      </c>
      <c r="O274" s="18">
        <f t="shared" si="103"/>
        <v>0</v>
      </c>
      <c r="P274" s="14">
        <f t="shared" ca="1" si="94"/>
        <v>10.85816999</v>
      </c>
      <c r="Q274" s="21">
        <f t="shared" si="95"/>
        <v>0</v>
      </c>
      <c r="R274" s="14">
        <f t="shared" si="96"/>
        <v>0</v>
      </c>
      <c r="S274" s="4" t="str">
        <f t="shared" si="104"/>
        <v>J=</v>
      </c>
      <c r="T274" s="35">
        <f t="shared" si="105"/>
        <v>44294</v>
      </c>
      <c r="U274" s="3"/>
      <c r="V274" s="3"/>
      <c r="W274" s="114"/>
      <c r="X274" s="114"/>
      <c r="Y274" s="105"/>
      <c r="Z274" s="1"/>
      <c r="AA274" s="3"/>
      <c r="AB274" s="3"/>
      <c r="AC274" s="3"/>
      <c r="AD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</row>
    <row r="275" spans="1:162" x14ac:dyDescent="0.15">
      <c r="A275" s="44">
        <f t="shared" si="97"/>
        <v>44199</v>
      </c>
      <c r="B275" s="97">
        <f t="shared" ca="1" si="106"/>
        <v>1010.85816999</v>
      </c>
      <c r="C275" s="14">
        <f t="shared" si="98"/>
        <v>1000</v>
      </c>
      <c r="D275" s="13">
        <f ca="1">IF(A275&lt;$B$1,VLOOKUP(A275,[1]DI!$A$4:$B$15000,2,FALSE),0)</f>
        <v>0</v>
      </c>
      <c r="E275" s="14">
        <f t="shared" ca="1" si="107"/>
        <v>1</v>
      </c>
      <c r="F275" s="14">
        <f ca="1">(TRUNC(PRODUCT($E$12:$E274),16))</f>
        <v>1.0159805167132501</v>
      </c>
      <c r="G275" s="14">
        <f t="shared" ca="1" si="108"/>
        <v>1.0115889518371901</v>
      </c>
      <c r="H275" s="14">
        <f t="shared" ca="1" si="109"/>
        <v>1.00434125</v>
      </c>
      <c r="I275" s="13">
        <f t="shared" si="99"/>
        <v>2.8500000000000001E-2</v>
      </c>
      <c r="J275" s="35">
        <f t="shared" si="100"/>
        <v>44112</v>
      </c>
      <c r="K275" s="2">
        <f t="shared" si="101"/>
        <v>57</v>
      </c>
      <c r="L275" s="18">
        <f t="shared" si="102"/>
        <v>58</v>
      </c>
      <c r="M275" s="12">
        <f t="shared" si="92"/>
        <v>1.006488751</v>
      </c>
      <c r="N275" s="12">
        <f t="shared" ca="1" si="93"/>
        <v>1.0108581699999999</v>
      </c>
      <c r="O275" s="18">
        <f t="shared" si="103"/>
        <v>0</v>
      </c>
      <c r="P275" s="14">
        <f t="shared" ca="1" si="94"/>
        <v>10.85816999</v>
      </c>
      <c r="Q275" s="21">
        <f t="shared" si="95"/>
        <v>0</v>
      </c>
      <c r="R275" s="14">
        <f t="shared" si="96"/>
        <v>0</v>
      </c>
      <c r="S275" s="4" t="str">
        <f t="shared" si="104"/>
        <v>J=</v>
      </c>
      <c r="T275" s="35">
        <f t="shared" si="105"/>
        <v>44294</v>
      </c>
      <c r="U275" s="3"/>
      <c r="V275" s="3"/>
      <c r="W275" s="114"/>
      <c r="X275" s="114"/>
      <c r="Y275" s="105"/>
      <c r="Z275" s="1"/>
      <c r="AA275" s="3"/>
      <c r="AB275" s="3"/>
      <c r="AC275" s="3"/>
      <c r="AD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</row>
    <row r="276" spans="1:162" x14ac:dyDescent="0.15">
      <c r="A276" s="44">
        <f t="shared" si="97"/>
        <v>44200</v>
      </c>
      <c r="B276" s="97">
        <f t="shared" ca="1" si="106"/>
        <v>1010.85816999</v>
      </c>
      <c r="C276" s="14">
        <f t="shared" si="98"/>
        <v>1000</v>
      </c>
      <c r="D276" s="13">
        <f ca="1">IF(A276&lt;$B$1,VLOOKUP(A276,[1]DI!$A$4:$B$15000,2,FALSE),0)</f>
        <v>1.9000000000000006E-2</v>
      </c>
      <c r="E276" s="14">
        <f t="shared" ca="1" si="107"/>
        <v>1.0000746899999999</v>
      </c>
      <c r="F276" s="14">
        <f ca="1">(TRUNC(PRODUCT($E$12:$E275),16))</f>
        <v>1.0159805167132501</v>
      </c>
      <c r="G276" s="14">
        <f t="shared" ca="1" si="108"/>
        <v>1.0115889518371901</v>
      </c>
      <c r="H276" s="14">
        <f t="shared" ca="1" si="109"/>
        <v>1.00434125</v>
      </c>
      <c r="I276" s="13">
        <f t="shared" si="99"/>
        <v>2.8500000000000001E-2</v>
      </c>
      <c r="J276" s="35">
        <f t="shared" si="100"/>
        <v>44112</v>
      </c>
      <c r="K276" s="2">
        <f t="shared" si="101"/>
        <v>58</v>
      </c>
      <c r="L276" s="18">
        <f t="shared" si="102"/>
        <v>58</v>
      </c>
      <c r="M276" s="12">
        <f t="shared" si="92"/>
        <v>1.006488751</v>
      </c>
      <c r="N276" s="12">
        <f t="shared" ca="1" si="93"/>
        <v>1.0108581699999999</v>
      </c>
      <c r="O276" s="18">
        <f t="shared" si="103"/>
        <v>0</v>
      </c>
      <c r="P276" s="14">
        <f t="shared" ca="1" si="94"/>
        <v>10.85816999</v>
      </c>
      <c r="Q276" s="21">
        <f t="shared" si="95"/>
        <v>0</v>
      </c>
      <c r="R276" s="14">
        <f t="shared" si="96"/>
        <v>0</v>
      </c>
      <c r="S276" s="4" t="str">
        <f t="shared" si="104"/>
        <v>J=</v>
      </c>
      <c r="T276" s="35">
        <f t="shared" si="105"/>
        <v>44294</v>
      </c>
      <c r="U276" s="3"/>
      <c r="V276" s="3"/>
      <c r="W276" s="114"/>
      <c r="X276" s="114"/>
      <c r="Y276" s="105"/>
      <c r="Z276" s="1"/>
      <c r="AA276" s="3"/>
      <c r="AB276" s="3"/>
      <c r="AC276" s="3"/>
      <c r="AD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</row>
    <row r="277" spans="1:162" x14ac:dyDescent="0.15">
      <c r="A277" s="44">
        <f t="shared" si="97"/>
        <v>44201</v>
      </c>
      <c r="B277" s="97">
        <f t="shared" ca="1" si="106"/>
        <v>1011.04641599</v>
      </c>
      <c r="C277" s="14">
        <f t="shared" si="98"/>
        <v>1000</v>
      </c>
      <c r="D277" s="13">
        <f ca="1">IF(A277&lt;$B$1,VLOOKUP(A277,[1]DI!$A$4:$B$15000,2,FALSE),0)</f>
        <v>1.9000000000000006E-2</v>
      </c>
      <c r="E277" s="14">
        <f t="shared" ca="1" si="107"/>
        <v>1.0000746899999999</v>
      </c>
      <c r="F277" s="14">
        <f ca="1">(TRUNC(PRODUCT($E$12:$E276),16))</f>
        <v>1.0160564002980501</v>
      </c>
      <c r="G277" s="14">
        <f t="shared" ca="1" si="108"/>
        <v>1.0115889518371901</v>
      </c>
      <c r="H277" s="14">
        <f t="shared" ca="1" si="109"/>
        <v>1.0044162700000001</v>
      </c>
      <c r="I277" s="13">
        <f t="shared" si="99"/>
        <v>2.8500000000000001E-2</v>
      </c>
      <c r="J277" s="35">
        <f t="shared" si="100"/>
        <v>44112</v>
      </c>
      <c r="K277" s="2">
        <f t="shared" si="101"/>
        <v>59</v>
      </c>
      <c r="L277" s="18">
        <f t="shared" si="102"/>
        <v>59</v>
      </c>
      <c r="M277" s="12">
        <f t="shared" si="92"/>
        <v>1.006600994</v>
      </c>
      <c r="N277" s="12">
        <f t="shared" ca="1" si="93"/>
        <v>1.0110464159999999</v>
      </c>
      <c r="O277" s="18">
        <f t="shared" si="103"/>
        <v>0</v>
      </c>
      <c r="P277" s="14">
        <f t="shared" ca="1" si="94"/>
        <v>11.04641599</v>
      </c>
      <c r="Q277" s="21">
        <f t="shared" si="95"/>
        <v>0</v>
      </c>
      <c r="R277" s="14">
        <f t="shared" si="96"/>
        <v>0</v>
      </c>
      <c r="S277" s="4" t="str">
        <f t="shared" si="104"/>
        <v>J=</v>
      </c>
      <c r="T277" s="35">
        <f t="shared" si="105"/>
        <v>44294</v>
      </c>
      <c r="U277" s="3"/>
      <c r="V277" s="3"/>
      <c r="W277" s="114"/>
      <c r="X277" s="114"/>
      <c r="Y277" s="105"/>
      <c r="Z277" s="1"/>
      <c r="AA277" s="3"/>
      <c r="AB277" s="3"/>
      <c r="AC277" s="3"/>
      <c r="AD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</row>
    <row r="278" spans="1:162" x14ac:dyDescent="0.15">
      <c r="A278" s="44">
        <f t="shared" si="97"/>
        <v>44202</v>
      </c>
      <c r="B278" s="97">
        <f t="shared" ca="1" si="106"/>
        <v>1011.234691</v>
      </c>
      <c r="C278" s="14">
        <f t="shared" si="98"/>
        <v>1000</v>
      </c>
      <c r="D278" s="13">
        <f ca="1">IF(A278&lt;$B$1,VLOOKUP(A278,[1]DI!$A$4:$B$15000,2,FALSE),0)</f>
        <v>1.9000000000000006E-2</v>
      </c>
      <c r="E278" s="14">
        <f t="shared" ca="1" si="107"/>
        <v>1.0000746899999999</v>
      </c>
      <c r="F278" s="14">
        <f ca="1">(TRUNC(PRODUCT($E$12:$E277),16))</f>
        <v>1.01613228955058</v>
      </c>
      <c r="G278" s="14">
        <f t="shared" ca="1" si="108"/>
        <v>1.0115889518371901</v>
      </c>
      <c r="H278" s="14">
        <f t="shared" ca="1" si="109"/>
        <v>1.00449129</v>
      </c>
      <c r="I278" s="13">
        <f t="shared" si="99"/>
        <v>2.8500000000000001E-2</v>
      </c>
      <c r="J278" s="35">
        <f t="shared" si="100"/>
        <v>44112</v>
      </c>
      <c r="K278" s="2">
        <f t="shared" si="101"/>
        <v>60</v>
      </c>
      <c r="L278" s="18">
        <f t="shared" si="102"/>
        <v>60</v>
      </c>
      <c r="M278" s="12">
        <f t="shared" si="92"/>
        <v>1.00671325</v>
      </c>
      <c r="N278" s="12">
        <f t="shared" ca="1" si="93"/>
        <v>1.0112346910000001</v>
      </c>
      <c r="O278" s="18">
        <f t="shared" si="103"/>
        <v>0</v>
      </c>
      <c r="P278" s="14">
        <f t="shared" ca="1" si="94"/>
        <v>11.234691</v>
      </c>
      <c r="Q278" s="21">
        <f t="shared" si="95"/>
        <v>0</v>
      </c>
      <c r="R278" s="14">
        <f t="shared" si="96"/>
        <v>0</v>
      </c>
      <c r="S278" s="4" t="str">
        <f t="shared" si="104"/>
        <v>J=</v>
      </c>
      <c r="T278" s="35">
        <f t="shared" si="105"/>
        <v>44294</v>
      </c>
      <c r="U278" s="3"/>
      <c r="V278" s="3"/>
      <c r="W278" s="114"/>
      <c r="X278" s="114"/>
      <c r="Y278" s="105"/>
      <c r="Z278" s="1"/>
      <c r="AA278" s="3"/>
      <c r="AB278" s="3"/>
      <c r="AC278" s="3"/>
      <c r="AD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</row>
    <row r="279" spans="1:162" x14ac:dyDescent="0.15">
      <c r="A279" s="44">
        <f t="shared" si="97"/>
        <v>44203</v>
      </c>
      <c r="B279" s="97">
        <f t="shared" ca="1" si="106"/>
        <v>1011.422996</v>
      </c>
      <c r="C279" s="14">
        <f t="shared" si="98"/>
        <v>1000</v>
      </c>
      <c r="D279" s="13">
        <f ca="1">IF(A279&lt;$B$1,VLOOKUP(A279,[1]DI!$A$4:$B$15000,2,FALSE),0)</f>
        <v>1.9000000000000006E-2</v>
      </c>
      <c r="E279" s="14">
        <f t="shared" ca="1" si="107"/>
        <v>1.0000746899999999</v>
      </c>
      <c r="F279" s="14">
        <f ca="1">(TRUNC(PRODUCT($E$12:$E278),16))</f>
        <v>1.01620818447129</v>
      </c>
      <c r="G279" s="14">
        <f t="shared" ca="1" si="108"/>
        <v>1.0115889518371901</v>
      </c>
      <c r="H279" s="14">
        <f t="shared" ca="1" si="109"/>
        <v>1.00456631</v>
      </c>
      <c r="I279" s="13">
        <f t="shared" si="99"/>
        <v>2.8500000000000001E-2</v>
      </c>
      <c r="J279" s="35">
        <f t="shared" si="100"/>
        <v>44112</v>
      </c>
      <c r="K279" s="2">
        <f t="shared" si="101"/>
        <v>61</v>
      </c>
      <c r="L279" s="18">
        <f t="shared" si="102"/>
        <v>61</v>
      </c>
      <c r="M279" s="12">
        <f t="shared" si="92"/>
        <v>1.0068255189999999</v>
      </c>
      <c r="N279" s="12">
        <f t="shared" ca="1" si="93"/>
        <v>1.0114229960000001</v>
      </c>
      <c r="O279" s="18">
        <f t="shared" si="103"/>
        <v>0</v>
      </c>
      <c r="P279" s="14">
        <f t="shared" ca="1" si="94"/>
        <v>11.422995999999999</v>
      </c>
      <c r="Q279" s="21">
        <f t="shared" si="95"/>
        <v>0</v>
      </c>
      <c r="R279" s="14">
        <f t="shared" si="96"/>
        <v>0</v>
      </c>
      <c r="S279" s="4" t="str">
        <f t="shared" si="104"/>
        <v>J=</v>
      </c>
      <c r="T279" s="35">
        <f t="shared" si="105"/>
        <v>44294</v>
      </c>
      <c r="U279" s="3"/>
      <c r="V279" s="3"/>
      <c r="W279" s="114"/>
      <c r="X279" s="114"/>
      <c r="Y279" s="105"/>
      <c r="Z279" s="1"/>
      <c r="AA279" s="3"/>
      <c r="AB279" s="3"/>
      <c r="AC279" s="3"/>
      <c r="AD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</row>
    <row r="280" spans="1:162" x14ac:dyDescent="0.15">
      <c r="A280" s="44">
        <f t="shared" si="97"/>
        <v>44204</v>
      </c>
      <c r="B280" s="97">
        <f t="shared" ca="1" si="106"/>
        <v>1011.611341</v>
      </c>
      <c r="C280" s="14">
        <f t="shared" si="98"/>
        <v>1000</v>
      </c>
      <c r="D280" s="13">
        <f ca="1">IF(A280&lt;$B$1,VLOOKUP(A280,[1]DI!$A$4:$B$15000,2,FALSE),0)</f>
        <v>1.9000000000000006E-2</v>
      </c>
      <c r="E280" s="14">
        <f t="shared" ca="1" si="107"/>
        <v>1.0000746899999999</v>
      </c>
      <c r="F280" s="14">
        <f ca="1">(TRUNC(PRODUCT($E$12:$E279),16))</f>
        <v>1.0162840850605901</v>
      </c>
      <c r="G280" s="14">
        <f t="shared" ca="1" si="108"/>
        <v>1.0115889518371901</v>
      </c>
      <c r="H280" s="14">
        <f t="shared" ca="1" si="109"/>
        <v>1.00464134</v>
      </c>
      <c r="I280" s="13">
        <f t="shared" si="99"/>
        <v>2.8500000000000001E-2</v>
      </c>
      <c r="J280" s="35">
        <f t="shared" si="100"/>
        <v>44112</v>
      </c>
      <c r="K280" s="2">
        <f t="shared" si="101"/>
        <v>62</v>
      </c>
      <c r="L280" s="18">
        <f t="shared" si="102"/>
        <v>62</v>
      </c>
      <c r="M280" s="12">
        <f t="shared" si="92"/>
        <v>1.0069378</v>
      </c>
      <c r="N280" s="12">
        <f t="shared" ca="1" si="93"/>
        <v>1.0116113410000001</v>
      </c>
      <c r="O280" s="18">
        <f t="shared" si="103"/>
        <v>0</v>
      </c>
      <c r="P280" s="14">
        <f t="shared" ca="1" si="94"/>
        <v>11.611340999999999</v>
      </c>
      <c r="Q280" s="21">
        <f t="shared" si="95"/>
        <v>0</v>
      </c>
      <c r="R280" s="14">
        <f t="shared" si="96"/>
        <v>0</v>
      </c>
      <c r="S280" s="4" t="str">
        <f t="shared" si="104"/>
        <v>J=</v>
      </c>
      <c r="T280" s="35">
        <f t="shared" si="105"/>
        <v>44294</v>
      </c>
      <c r="U280" s="3"/>
      <c r="V280" s="3"/>
      <c r="W280" s="114"/>
      <c r="X280" s="102"/>
      <c r="Y280" s="105"/>
      <c r="Z280" s="1"/>
      <c r="AA280" s="3"/>
      <c r="AB280" s="3"/>
      <c r="AC280" s="3"/>
      <c r="AD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</row>
    <row r="281" spans="1:162" x14ac:dyDescent="0.15">
      <c r="A281" s="44">
        <f t="shared" si="97"/>
        <v>44205</v>
      </c>
      <c r="B281" s="97">
        <f t="shared" ca="1" si="106"/>
        <v>1011.799724</v>
      </c>
      <c r="C281" s="14">
        <f t="shared" si="98"/>
        <v>1000</v>
      </c>
      <c r="D281" s="13">
        <f ca="1">IF(A281&lt;$B$1,VLOOKUP(A281,[1]DI!$A$4:$B$15000,2,FALSE),0)</f>
        <v>0</v>
      </c>
      <c r="E281" s="14">
        <f t="shared" ca="1" si="107"/>
        <v>1</v>
      </c>
      <c r="F281" s="14">
        <f ca="1">(TRUNC(PRODUCT($E$12:$E280),16))</f>
        <v>1.0163599913189001</v>
      </c>
      <c r="G281" s="14">
        <f t="shared" ca="1" si="108"/>
        <v>1.0115889518371901</v>
      </c>
      <c r="H281" s="14">
        <f t="shared" ca="1" si="109"/>
        <v>1.0047163800000001</v>
      </c>
      <c r="I281" s="13">
        <f t="shared" si="99"/>
        <v>2.8500000000000001E-2</v>
      </c>
      <c r="J281" s="35">
        <f t="shared" si="100"/>
        <v>44112</v>
      </c>
      <c r="K281" s="2">
        <f t="shared" si="101"/>
        <v>62</v>
      </c>
      <c r="L281" s="18">
        <f t="shared" si="102"/>
        <v>63</v>
      </c>
      <c r="M281" s="12">
        <f t="shared" si="92"/>
        <v>1.0070500929999999</v>
      </c>
      <c r="N281" s="12">
        <f t="shared" ca="1" si="93"/>
        <v>1.0117997240000001</v>
      </c>
      <c r="O281" s="18">
        <f t="shared" si="103"/>
        <v>0</v>
      </c>
      <c r="P281" s="14">
        <f t="shared" ca="1" si="94"/>
        <v>11.799723999999999</v>
      </c>
      <c r="Q281" s="21">
        <f t="shared" si="95"/>
        <v>0</v>
      </c>
      <c r="R281" s="14">
        <f t="shared" si="96"/>
        <v>0</v>
      </c>
      <c r="S281" s="4" t="str">
        <f t="shared" si="104"/>
        <v>J=</v>
      </c>
      <c r="T281" s="35">
        <f t="shared" si="105"/>
        <v>44294</v>
      </c>
      <c r="U281" s="3"/>
      <c r="V281" s="3"/>
      <c r="W281" s="114"/>
      <c r="X281" s="114"/>
      <c r="Y281" s="105"/>
      <c r="Z281" s="1"/>
      <c r="AA281" s="3"/>
      <c r="AB281" s="3"/>
      <c r="AC281" s="3"/>
      <c r="AD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</row>
    <row r="282" spans="1:162" x14ac:dyDescent="0.15">
      <c r="A282" s="44">
        <f t="shared" si="97"/>
        <v>44206</v>
      </c>
      <c r="B282" s="97">
        <f t="shared" ca="1" si="106"/>
        <v>1011.799724</v>
      </c>
      <c r="C282" s="14">
        <f t="shared" si="98"/>
        <v>1000</v>
      </c>
      <c r="D282" s="13">
        <f ca="1">IF(A282&lt;$B$1,VLOOKUP(A282,[1]DI!$A$4:$B$15000,2,FALSE),0)</f>
        <v>0</v>
      </c>
      <c r="E282" s="14">
        <f t="shared" ca="1" si="107"/>
        <v>1</v>
      </c>
      <c r="F282" s="14">
        <f ca="1">(TRUNC(PRODUCT($E$12:$E281),16))</f>
        <v>1.0163599913189001</v>
      </c>
      <c r="G282" s="14">
        <f t="shared" ca="1" si="108"/>
        <v>1.0115889518371901</v>
      </c>
      <c r="H282" s="14">
        <f t="shared" ca="1" si="109"/>
        <v>1.0047163800000001</v>
      </c>
      <c r="I282" s="13">
        <f t="shared" si="99"/>
        <v>2.8500000000000001E-2</v>
      </c>
      <c r="J282" s="35">
        <f t="shared" si="100"/>
        <v>44112</v>
      </c>
      <c r="K282" s="2">
        <f t="shared" si="101"/>
        <v>62</v>
      </c>
      <c r="L282" s="18">
        <f t="shared" si="102"/>
        <v>63</v>
      </c>
      <c r="M282" s="12">
        <f t="shared" si="92"/>
        <v>1.0070500929999999</v>
      </c>
      <c r="N282" s="12">
        <f t="shared" ca="1" si="93"/>
        <v>1.0117997240000001</v>
      </c>
      <c r="O282" s="18">
        <f t="shared" si="103"/>
        <v>0</v>
      </c>
      <c r="P282" s="14">
        <f t="shared" ca="1" si="94"/>
        <v>11.799723999999999</v>
      </c>
      <c r="Q282" s="21">
        <f t="shared" si="95"/>
        <v>0</v>
      </c>
      <c r="R282" s="14">
        <f t="shared" si="96"/>
        <v>0</v>
      </c>
      <c r="S282" s="4" t="str">
        <f t="shared" si="104"/>
        <v>J=</v>
      </c>
      <c r="T282" s="35">
        <f t="shared" si="105"/>
        <v>44294</v>
      </c>
      <c r="U282" s="3"/>
      <c r="V282" s="3"/>
      <c r="W282" s="114"/>
      <c r="X282" s="114"/>
      <c r="Y282" s="105"/>
      <c r="Z282" s="1"/>
      <c r="AA282" s="3"/>
      <c r="AB282" s="3"/>
      <c r="AC282" s="3"/>
      <c r="AD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</row>
    <row r="283" spans="1:162" x14ac:dyDescent="0.15">
      <c r="A283" s="44">
        <f t="shared" si="97"/>
        <v>44207</v>
      </c>
      <c r="B283" s="97">
        <f t="shared" ca="1" si="106"/>
        <v>1011.799724</v>
      </c>
      <c r="C283" s="14">
        <f t="shared" si="98"/>
        <v>1000</v>
      </c>
      <c r="D283" s="13">
        <f ca="1">IF(A283&lt;$B$1,VLOOKUP(A283,[1]DI!$A$4:$B$15000,2,FALSE),0)</f>
        <v>1.9000000000000006E-2</v>
      </c>
      <c r="E283" s="14">
        <f t="shared" ca="1" si="107"/>
        <v>1.0000746899999999</v>
      </c>
      <c r="F283" s="14">
        <f ca="1">(TRUNC(PRODUCT($E$12:$E282),16))</f>
        <v>1.0163599913189001</v>
      </c>
      <c r="G283" s="14">
        <f t="shared" ca="1" si="108"/>
        <v>1.0115889518371901</v>
      </c>
      <c r="H283" s="14">
        <f t="shared" ca="1" si="109"/>
        <v>1.0047163800000001</v>
      </c>
      <c r="I283" s="13">
        <f t="shared" si="99"/>
        <v>2.8500000000000001E-2</v>
      </c>
      <c r="J283" s="35">
        <f t="shared" si="100"/>
        <v>44112</v>
      </c>
      <c r="K283" s="2">
        <f t="shared" si="101"/>
        <v>63</v>
      </c>
      <c r="L283" s="18">
        <f t="shared" si="102"/>
        <v>63</v>
      </c>
      <c r="M283" s="12">
        <f t="shared" si="92"/>
        <v>1.0070500929999999</v>
      </c>
      <c r="N283" s="12">
        <f t="shared" ca="1" si="93"/>
        <v>1.0117997240000001</v>
      </c>
      <c r="O283" s="18">
        <f t="shared" si="103"/>
        <v>0</v>
      </c>
      <c r="P283" s="14">
        <f t="shared" ca="1" si="94"/>
        <v>11.799723999999999</v>
      </c>
      <c r="Q283" s="21">
        <f t="shared" si="95"/>
        <v>0</v>
      </c>
      <c r="R283" s="14">
        <f t="shared" si="96"/>
        <v>0</v>
      </c>
      <c r="S283" s="4" t="str">
        <f t="shared" si="104"/>
        <v>J=</v>
      </c>
      <c r="T283" s="35">
        <f t="shared" si="105"/>
        <v>44294</v>
      </c>
      <c r="U283" s="3"/>
      <c r="V283" s="3"/>
      <c r="W283" s="114"/>
      <c r="X283" s="114"/>
      <c r="Y283" s="105"/>
      <c r="Z283" s="1"/>
      <c r="AA283" s="3"/>
      <c r="AB283" s="3"/>
      <c r="AC283" s="3"/>
      <c r="AD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</row>
    <row r="284" spans="1:162" x14ac:dyDescent="0.15">
      <c r="A284" s="44">
        <f t="shared" si="97"/>
        <v>44208</v>
      </c>
      <c r="B284" s="97">
        <f t="shared" ca="1" si="106"/>
        <v>1011.98813699</v>
      </c>
      <c r="C284" s="14">
        <f t="shared" si="98"/>
        <v>1000</v>
      </c>
      <c r="D284" s="13">
        <f ca="1">IF(A284&lt;$B$1,VLOOKUP(A284,[1]DI!$A$4:$B$15000,2,FALSE),0)</f>
        <v>1.9000000000000006E-2</v>
      </c>
      <c r="E284" s="14">
        <f t="shared" ca="1" si="107"/>
        <v>1.0000746899999999</v>
      </c>
      <c r="F284" s="14">
        <f ca="1">(TRUNC(PRODUCT($E$12:$E283),16))</f>
        <v>1.0164359032466499</v>
      </c>
      <c r="G284" s="14">
        <f t="shared" ca="1" si="108"/>
        <v>1.0115889518371901</v>
      </c>
      <c r="H284" s="14">
        <f t="shared" ca="1" si="109"/>
        <v>1.0047914200000001</v>
      </c>
      <c r="I284" s="13">
        <f t="shared" si="99"/>
        <v>2.8500000000000001E-2</v>
      </c>
      <c r="J284" s="35">
        <f t="shared" si="100"/>
        <v>44112</v>
      </c>
      <c r="K284" s="2">
        <f t="shared" si="101"/>
        <v>64</v>
      </c>
      <c r="L284" s="18">
        <f t="shared" si="102"/>
        <v>64</v>
      </c>
      <c r="M284" s="12">
        <f t="shared" si="92"/>
        <v>1.007162399</v>
      </c>
      <c r="N284" s="12">
        <f t="shared" ca="1" si="93"/>
        <v>1.0119881369999999</v>
      </c>
      <c r="O284" s="18">
        <f t="shared" si="103"/>
        <v>0</v>
      </c>
      <c r="P284" s="14">
        <f t="shared" ca="1" si="94"/>
        <v>11.988136989999999</v>
      </c>
      <c r="Q284" s="21">
        <f t="shared" si="95"/>
        <v>0</v>
      </c>
      <c r="R284" s="14">
        <f t="shared" si="96"/>
        <v>0</v>
      </c>
      <c r="S284" s="4" t="str">
        <f t="shared" si="104"/>
        <v>J=</v>
      </c>
      <c r="T284" s="35">
        <f t="shared" si="105"/>
        <v>44294</v>
      </c>
      <c r="U284" s="3"/>
      <c r="V284" s="3"/>
      <c r="W284" s="114"/>
      <c r="X284" s="114"/>
      <c r="Y284" s="105"/>
      <c r="Z284" s="1"/>
      <c r="AA284" s="3"/>
      <c r="AB284" s="3"/>
      <c r="AC284" s="3"/>
      <c r="AD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</row>
    <row r="285" spans="1:162" x14ac:dyDescent="0.15">
      <c r="A285" s="44">
        <f t="shared" si="97"/>
        <v>44209</v>
      </c>
      <c r="B285" s="97">
        <f t="shared" ca="1" si="106"/>
        <v>1012.17658999</v>
      </c>
      <c r="C285" s="14">
        <f t="shared" si="98"/>
        <v>1000</v>
      </c>
      <c r="D285" s="13">
        <f ca="1">IF(A285&lt;$B$1,VLOOKUP(A285,[1]DI!$A$4:$B$15000,2,FALSE),0)</f>
        <v>1.9000000000000006E-2</v>
      </c>
      <c r="E285" s="14">
        <f t="shared" ca="1" si="107"/>
        <v>1.0000746899999999</v>
      </c>
      <c r="F285" s="14">
        <f ca="1">(TRUNC(PRODUCT($E$12:$E284),16))</f>
        <v>1.0165118208442701</v>
      </c>
      <c r="G285" s="14">
        <f t="shared" ca="1" si="108"/>
        <v>1.0115889518371901</v>
      </c>
      <c r="H285" s="14">
        <f t="shared" ca="1" si="109"/>
        <v>1.0048664700000001</v>
      </c>
      <c r="I285" s="13">
        <f t="shared" si="99"/>
        <v>2.8500000000000001E-2</v>
      </c>
      <c r="J285" s="35">
        <f t="shared" si="100"/>
        <v>44112</v>
      </c>
      <c r="K285" s="2">
        <f t="shared" si="101"/>
        <v>65</v>
      </c>
      <c r="L285" s="18">
        <f t="shared" si="102"/>
        <v>65</v>
      </c>
      <c r="M285" s="12">
        <f t="shared" si="92"/>
        <v>1.0072747179999999</v>
      </c>
      <c r="N285" s="12">
        <f t="shared" ca="1" si="93"/>
        <v>1.0121765899999999</v>
      </c>
      <c r="O285" s="18">
        <f t="shared" si="103"/>
        <v>0</v>
      </c>
      <c r="P285" s="14">
        <f t="shared" ca="1" si="94"/>
        <v>12.17658999</v>
      </c>
      <c r="Q285" s="21">
        <f t="shared" si="95"/>
        <v>0</v>
      </c>
      <c r="R285" s="14">
        <f t="shared" si="96"/>
        <v>0</v>
      </c>
      <c r="S285" s="4" t="str">
        <f t="shared" si="104"/>
        <v>J=</v>
      </c>
      <c r="T285" s="35">
        <f t="shared" si="105"/>
        <v>44294</v>
      </c>
      <c r="U285" s="3"/>
      <c r="V285" s="3"/>
      <c r="W285" s="114"/>
      <c r="X285" s="114"/>
      <c r="Y285" s="105"/>
      <c r="Z285" s="1"/>
      <c r="AA285" s="3"/>
      <c r="AB285" s="3"/>
      <c r="AC285" s="3"/>
      <c r="AD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</row>
    <row r="286" spans="1:162" x14ac:dyDescent="0.15">
      <c r="A286" s="44">
        <f t="shared" si="97"/>
        <v>44210</v>
      </c>
      <c r="B286" s="97">
        <f t="shared" ca="1" si="106"/>
        <v>1012.365082</v>
      </c>
      <c r="C286" s="14">
        <f t="shared" si="98"/>
        <v>1000</v>
      </c>
      <c r="D286" s="13">
        <f ca="1">IF(A286&lt;$B$1,VLOOKUP(A286,[1]DI!$A$4:$B$15000,2,FALSE),0)</f>
        <v>1.9000000000000006E-2</v>
      </c>
      <c r="E286" s="14">
        <f t="shared" ca="1" si="107"/>
        <v>1.0000746899999999</v>
      </c>
      <c r="F286" s="14">
        <f ca="1">(TRUNC(PRODUCT($E$12:$E285),16))</f>
        <v>1.01658774411217</v>
      </c>
      <c r="G286" s="14">
        <f t="shared" ca="1" si="108"/>
        <v>1.0115889518371901</v>
      </c>
      <c r="H286" s="14">
        <f t="shared" ca="1" si="109"/>
        <v>1.00494153</v>
      </c>
      <c r="I286" s="13">
        <f t="shared" si="99"/>
        <v>2.8500000000000001E-2</v>
      </c>
      <c r="J286" s="35">
        <f t="shared" si="100"/>
        <v>44112</v>
      </c>
      <c r="K286" s="2">
        <f t="shared" si="101"/>
        <v>66</v>
      </c>
      <c r="L286" s="18">
        <f t="shared" si="102"/>
        <v>66</v>
      </c>
      <c r="M286" s="12">
        <f t="shared" si="92"/>
        <v>1.0073870490000001</v>
      </c>
      <c r="N286" s="12">
        <f t="shared" ca="1" si="93"/>
        <v>1.0123650820000001</v>
      </c>
      <c r="O286" s="18">
        <f t="shared" si="103"/>
        <v>0</v>
      </c>
      <c r="P286" s="14">
        <f t="shared" ca="1" si="94"/>
        <v>12.365081999999999</v>
      </c>
      <c r="Q286" s="21">
        <f t="shared" si="95"/>
        <v>0</v>
      </c>
      <c r="R286" s="14">
        <f t="shared" si="96"/>
        <v>0</v>
      </c>
      <c r="S286" s="4" t="str">
        <f t="shared" si="104"/>
        <v>J=</v>
      </c>
      <c r="T286" s="35">
        <f t="shared" si="105"/>
        <v>44294</v>
      </c>
      <c r="U286" s="3"/>
      <c r="V286" s="3"/>
      <c r="W286" s="114"/>
      <c r="X286" s="114"/>
      <c r="Y286" s="105"/>
      <c r="Z286" s="1"/>
      <c r="AA286" s="3"/>
      <c r="AB286" s="3"/>
      <c r="AC286" s="3"/>
      <c r="AD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</row>
    <row r="287" spans="1:162" x14ac:dyDescent="0.15">
      <c r="A287" s="44">
        <f t="shared" si="97"/>
        <v>44211</v>
      </c>
      <c r="B287" s="97">
        <f t="shared" ca="1" si="106"/>
        <v>1012.55359399</v>
      </c>
      <c r="C287" s="14">
        <f t="shared" si="98"/>
        <v>1000</v>
      </c>
      <c r="D287" s="13">
        <f ca="1">IF(A287&lt;$B$1,VLOOKUP(A287,[1]DI!$A$4:$B$15000,2,FALSE),0)</f>
        <v>1.9000000000000006E-2</v>
      </c>
      <c r="E287" s="14">
        <f t="shared" ca="1" si="107"/>
        <v>1.0000746899999999</v>
      </c>
      <c r="F287" s="14">
        <f ca="1">(TRUNC(PRODUCT($E$12:$E286),16))</f>
        <v>1.0166636730507701</v>
      </c>
      <c r="G287" s="14">
        <f t="shared" ca="1" si="108"/>
        <v>1.0115889518371901</v>
      </c>
      <c r="H287" s="14">
        <f t="shared" ca="1" si="109"/>
        <v>1.0050165799999999</v>
      </c>
      <c r="I287" s="13">
        <f t="shared" si="99"/>
        <v>2.8500000000000001E-2</v>
      </c>
      <c r="J287" s="35">
        <f t="shared" si="100"/>
        <v>44112</v>
      </c>
      <c r="K287" s="2">
        <f t="shared" si="101"/>
        <v>67</v>
      </c>
      <c r="L287" s="18">
        <f t="shared" si="102"/>
        <v>67</v>
      </c>
      <c r="M287" s="12">
        <f t="shared" si="92"/>
        <v>1.007499393</v>
      </c>
      <c r="N287" s="12">
        <f t="shared" ca="1" si="93"/>
        <v>1.0125535939999999</v>
      </c>
      <c r="O287" s="18">
        <f t="shared" si="103"/>
        <v>0</v>
      </c>
      <c r="P287" s="14">
        <f t="shared" ca="1" si="94"/>
        <v>12.55359399</v>
      </c>
      <c r="Q287" s="21">
        <f t="shared" si="95"/>
        <v>0</v>
      </c>
      <c r="R287" s="14">
        <f t="shared" si="96"/>
        <v>0</v>
      </c>
      <c r="S287" s="4" t="str">
        <f t="shared" si="104"/>
        <v>J=</v>
      </c>
      <c r="T287" s="35">
        <f t="shared" si="105"/>
        <v>44294</v>
      </c>
      <c r="U287" s="3"/>
      <c r="V287" s="3"/>
      <c r="W287" s="114"/>
      <c r="X287" s="114"/>
      <c r="Y287" s="105"/>
      <c r="Z287" s="1"/>
      <c r="AA287" s="3"/>
      <c r="AB287" s="3"/>
      <c r="AC287" s="3"/>
      <c r="AD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</row>
    <row r="288" spans="1:162" x14ac:dyDescent="0.15">
      <c r="A288" s="44">
        <f t="shared" si="97"/>
        <v>44212</v>
      </c>
      <c r="B288" s="97">
        <f t="shared" ca="1" si="106"/>
        <v>1012.742155</v>
      </c>
      <c r="C288" s="14">
        <f t="shared" si="98"/>
        <v>1000</v>
      </c>
      <c r="D288" s="13">
        <f ca="1">IF(A288&lt;$B$1,VLOOKUP(A288,[1]DI!$A$4:$B$15000,2,FALSE),0)</f>
        <v>0</v>
      </c>
      <c r="E288" s="14">
        <f t="shared" ca="1" si="107"/>
        <v>1</v>
      </c>
      <c r="F288" s="14">
        <f ca="1">(TRUNC(PRODUCT($E$12:$E287),16))</f>
        <v>1.01673960766051</v>
      </c>
      <c r="G288" s="14">
        <f t="shared" ca="1" si="108"/>
        <v>1.0115889518371901</v>
      </c>
      <c r="H288" s="14">
        <f t="shared" ca="1" si="109"/>
        <v>1.00509165</v>
      </c>
      <c r="I288" s="13">
        <f t="shared" si="99"/>
        <v>2.8500000000000001E-2</v>
      </c>
      <c r="J288" s="35">
        <f t="shared" si="100"/>
        <v>44112</v>
      </c>
      <c r="K288" s="2">
        <f t="shared" si="101"/>
        <v>67</v>
      </c>
      <c r="L288" s="18">
        <f t="shared" si="102"/>
        <v>68</v>
      </c>
      <c r="M288" s="12">
        <f t="shared" si="92"/>
        <v>1.0076117490000001</v>
      </c>
      <c r="N288" s="12">
        <f t="shared" ca="1" si="93"/>
        <v>1.012742155</v>
      </c>
      <c r="O288" s="18">
        <f t="shared" si="103"/>
        <v>0</v>
      </c>
      <c r="P288" s="14">
        <f t="shared" ca="1" si="94"/>
        <v>12.742155</v>
      </c>
      <c r="Q288" s="21">
        <f t="shared" si="95"/>
        <v>0</v>
      </c>
      <c r="R288" s="14">
        <f t="shared" si="96"/>
        <v>0</v>
      </c>
      <c r="S288" s="4" t="str">
        <f t="shared" si="104"/>
        <v>J=</v>
      </c>
      <c r="T288" s="35">
        <f t="shared" si="105"/>
        <v>44294</v>
      </c>
      <c r="U288" s="3"/>
      <c r="V288" s="3"/>
      <c r="W288" s="114"/>
      <c r="X288" s="114"/>
      <c r="Y288" s="105"/>
      <c r="Z288" s="1"/>
      <c r="AA288" s="3"/>
      <c r="AB288" s="3"/>
      <c r="AC288" s="3"/>
      <c r="AD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</row>
    <row r="289" spans="1:162" x14ac:dyDescent="0.15">
      <c r="A289" s="44">
        <f t="shared" si="97"/>
        <v>44213</v>
      </c>
      <c r="B289" s="97">
        <f t="shared" ca="1" si="106"/>
        <v>1012.742155</v>
      </c>
      <c r="C289" s="14">
        <f t="shared" si="98"/>
        <v>1000</v>
      </c>
      <c r="D289" s="13">
        <f ca="1">IF(A289&lt;$B$1,VLOOKUP(A289,[1]DI!$A$4:$B$15000,2,FALSE),0)</f>
        <v>0</v>
      </c>
      <c r="E289" s="14">
        <f t="shared" ca="1" si="107"/>
        <v>1</v>
      </c>
      <c r="F289" s="14">
        <f ca="1">(TRUNC(PRODUCT($E$12:$E288),16))</f>
        <v>1.01673960766051</v>
      </c>
      <c r="G289" s="14">
        <f t="shared" ca="1" si="108"/>
        <v>1.0115889518371901</v>
      </c>
      <c r="H289" s="14">
        <f t="shared" ca="1" si="109"/>
        <v>1.00509165</v>
      </c>
      <c r="I289" s="13">
        <f t="shared" si="99"/>
        <v>2.8500000000000001E-2</v>
      </c>
      <c r="J289" s="35">
        <f t="shared" si="100"/>
        <v>44112</v>
      </c>
      <c r="K289" s="2">
        <f t="shared" si="101"/>
        <v>67</v>
      </c>
      <c r="L289" s="18">
        <f t="shared" si="102"/>
        <v>68</v>
      </c>
      <c r="M289" s="12">
        <f t="shared" si="92"/>
        <v>1.0076117490000001</v>
      </c>
      <c r="N289" s="12">
        <f t="shared" ca="1" si="93"/>
        <v>1.012742155</v>
      </c>
      <c r="O289" s="18">
        <f t="shared" si="103"/>
        <v>0</v>
      </c>
      <c r="P289" s="14">
        <f t="shared" ca="1" si="94"/>
        <v>12.742155</v>
      </c>
      <c r="Q289" s="21">
        <f t="shared" si="95"/>
        <v>0</v>
      </c>
      <c r="R289" s="14">
        <f t="shared" si="96"/>
        <v>0</v>
      </c>
      <c r="S289" s="4" t="str">
        <f t="shared" si="104"/>
        <v>J=</v>
      </c>
      <c r="T289" s="35">
        <f t="shared" si="105"/>
        <v>44294</v>
      </c>
      <c r="U289" s="3"/>
      <c r="V289" s="3"/>
      <c r="W289" s="114"/>
      <c r="X289" s="114"/>
      <c r="Y289" s="105"/>
      <c r="Z289" s="1"/>
      <c r="AA289" s="3"/>
      <c r="AB289" s="3"/>
      <c r="AC289" s="3"/>
      <c r="AD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</row>
    <row r="290" spans="1:162" x14ac:dyDescent="0.15">
      <c r="A290" s="44">
        <f t="shared" si="97"/>
        <v>44214</v>
      </c>
      <c r="B290" s="97">
        <f t="shared" ca="1" si="106"/>
        <v>1012.742155</v>
      </c>
      <c r="C290" s="14">
        <f t="shared" si="98"/>
        <v>1000</v>
      </c>
      <c r="D290" s="13">
        <f ca="1">IF(A290&lt;$B$1,VLOOKUP(A290,[1]DI!$A$4:$B$15000,2,FALSE),0)</f>
        <v>1.9000000000000006E-2</v>
      </c>
      <c r="E290" s="14">
        <f t="shared" ca="1" si="107"/>
        <v>1.0000746899999999</v>
      </c>
      <c r="F290" s="14">
        <f ca="1">(TRUNC(PRODUCT($E$12:$E289),16))</f>
        <v>1.01673960766051</v>
      </c>
      <c r="G290" s="14">
        <f t="shared" ca="1" si="108"/>
        <v>1.0115889518371901</v>
      </c>
      <c r="H290" s="14">
        <f t="shared" ca="1" si="109"/>
        <v>1.00509165</v>
      </c>
      <c r="I290" s="13">
        <f t="shared" si="99"/>
        <v>2.8500000000000001E-2</v>
      </c>
      <c r="J290" s="35">
        <f t="shared" si="100"/>
        <v>44112</v>
      </c>
      <c r="K290" s="2">
        <f t="shared" si="101"/>
        <v>68</v>
      </c>
      <c r="L290" s="18">
        <f t="shared" si="102"/>
        <v>68</v>
      </c>
      <c r="M290" s="12">
        <f t="shared" si="92"/>
        <v>1.0076117490000001</v>
      </c>
      <c r="N290" s="12">
        <f t="shared" ca="1" si="93"/>
        <v>1.012742155</v>
      </c>
      <c r="O290" s="18">
        <f t="shared" si="103"/>
        <v>0</v>
      </c>
      <c r="P290" s="14">
        <f t="shared" ca="1" si="94"/>
        <v>12.742155</v>
      </c>
      <c r="Q290" s="21">
        <f t="shared" si="95"/>
        <v>0</v>
      </c>
      <c r="R290" s="14">
        <f t="shared" si="96"/>
        <v>0</v>
      </c>
      <c r="S290" s="4" t="str">
        <f t="shared" si="104"/>
        <v>J=</v>
      </c>
      <c r="T290" s="35">
        <f t="shared" si="105"/>
        <v>44294</v>
      </c>
      <c r="U290" s="3"/>
      <c r="V290" s="3"/>
      <c r="W290" s="114"/>
      <c r="X290" s="102"/>
      <c r="Y290" s="105"/>
      <c r="Z290" s="1"/>
      <c r="AA290" s="3"/>
      <c r="AB290" s="3"/>
      <c r="AC290" s="3"/>
      <c r="AD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</row>
    <row r="291" spans="1:162" x14ac:dyDescent="0.15">
      <c r="A291" s="44">
        <f t="shared" si="97"/>
        <v>44215</v>
      </c>
      <c r="B291" s="97">
        <f t="shared" ca="1" si="106"/>
        <v>1012.930745</v>
      </c>
      <c r="C291" s="14">
        <f t="shared" si="98"/>
        <v>1000</v>
      </c>
      <c r="D291" s="13">
        <f ca="1">IF(A291&lt;$B$1,VLOOKUP(A291,[1]DI!$A$4:$B$15000,2,FALSE),0)</f>
        <v>1.9000000000000006E-2</v>
      </c>
      <c r="E291" s="14">
        <f t="shared" ca="1" si="107"/>
        <v>1.0000746899999999</v>
      </c>
      <c r="F291" s="14">
        <f ca="1">(TRUNC(PRODUCT($E$12:$E290),16))</f>
        <v>1.0168155479418099</v>
      </c>
      <c r="G291" s="14">
        <f t="shared" ca="1" si="108"/>
        <v>1.0115889518371901</v>
      </c>
      <c r="H291" s="14">
        <f t="shared" ca="1" si="109"/>
        <v>1.0051667200000001</v>
      </c>
      <c r="I291" s="13">
        <f t="shared" si="99"/>
        <v>2.8500000000000001E-2</v>
      </c>
      <c r="J291" s="35">
        <f t="shared" si="100"/>
        <v>44112</v>
      </c>
      <c r="K291" s="2">
        <f t="shared" si="101"/>
        <v>69</v>
      </c>
      <c r="L291" s="18">
        <f t="shared" si="102"/>
        <v>69</v>
      </c>
      <c r="M291" s="12">
        <f t="shared" si="92"/>
        <v>1.007724117</v>
      </c>
      <c r="N291" s="12">
        <f t="shared" ca="1" si="93"/>
        <v>1.012930745</v>
      </c>
      <c r="O291" s="18">
        <f t="shared" si="103"/>
        <v>0</v>
      </c>
      <c r="P291" s="14">
        <f t="shared" ca="1" si="94"/>
        <v>12.930745</v>
      </c>
      <c r="Q291" s="21">
        <f t="shared" si="95"/>
        <v>0</v>
      </c>
      <c r="R291" s="14">
        <f t="shared" si="96"/>
        <v>0</v>
      </c>
      <c r="S291" s="4" t="str">
        <f t="shared" si="104"/>
        <v>J=</v>
      </c>
      <c r="T291" s="35">
        <f t="shared" si="105"/>
        <v>44294</v>
      </c>
      <c r="U291" s="3"/>
      <c r="V291" s="3"/>
      <c r="W291" s="114"/>
      <c r="X291" s="114"/>
      <c r="Y291" s="105"/>
      <c r="Z291" s="1"/>
      <c r="AA291" s="3"/>
      <c r="AB291" s="3"/>
      <c r="AC291" s="3"/>
      <c r="AD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</row>
    <row r="292" spans="1:162" x14ac:dyDescent="0.15">
      <c r="A292" s="44">
        <f t="shared" si="97"/>
        <v>44216</v>
      </c>
      <c r="B292" s="97">
        <f t="shared" ca="1" si="106"/>
        <v>1013.11937599</v>
      </c>
      <c r="C292" s="14">
        <f t="shared" si="98"/>
        <v>1000</v>
      </c>
      <c r="D292" s="13">
        <f ca="1">IF(A292&lt;$B$1,VLOOKUP(A292,[1]DI!$A$4:$B$15000,2,FALSE),0)</f>
        <v>1.9000000000000006E-2</v>
      </c>
      <c r="E292" s="14">
        <f t="shared" ca="1" si="107"/>
        <v>1.0000746899999999</v>
      </c>
      <c r="F292" s="14">
        <f ca="1">(TRUNC(PRODUCT($E$12:$E291),16))</f>
        <v>1.0168914938950899</v>
      </c>
      <c r="G292" s="14">
        <f t="shared" ca="1" si="108"/>
        <v>1.0115889518371901</v>
      </c>
      <c r="H292" s="14">
        <f t="shared" ca="1" si="109"/>
        <v>1.0052418000000001</v>
      </c>
      <c r="I292" s="13">
        <f t="shared" si="99"/>
        <v>2.8500000000000001E-2</v>
      </c>
      <c r="J292" s="35">
        <f t="shared" si="100"/>
        <v>44112</v>
      </c>
      <c r="K292" s="2">
        <f t="shared" si="101"/>
        <v>70</v>
      </c>
      <c r="L292" s="18">
        <f t="shared" si="102"/>
        <v>70</v>
      </c>
      <c r="M292" s="12">
        <f t="shared" si="92"/>
        <v>1.0078364989999999</v>
      </c>
      <c r="N292" s="12">
        <f t="shared" ca="1" si="93"/>
        <v>1.0131193759999999</v>
      </c>
      <c r="O292" s="18">
        <f t="shared" si="103"/>
        <v>0</v>
      </c>
      <c r="P292" s="14">
        <f t="shared" ca="1" si="94"/>
        <v>13.11937599</v>
      </c>
      <c r="Q292" s="21">
        <f t="shared" si="95"/>
        <v>0</v>
      </c>
      <c r="R292" s="14">
        <f t="shared" si="96"/>
        <v>0</v>
      </c>
      <c r="S292" s="4" t="str">
        <f t="shared" si="104"/>
        <v>J=</v>
      </c>
      <c r="T292" s="35">
        <f t="shared" si="105"/>
        <v>44294</v>
      </c>
      <c r="U292" s="3"/>
      <c r="V292" s="3"/>
      <c r="W292" s="114"/>
      <c r="X292" s="114"/>
      <c r="Y292" s="105"/>
      <c r="Z292" s="1"/>
      <c r="AA292" s="3"/>
      <c r="AB292" s="3"/>
      <c r="AC292" s="3"/>
      <c r="AD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</row>
    <row r="293" spans="1:162" x14ac:dyDescent="0.15">
      <c r="A293" s="44">
        <f t="shared" si="97"/>
        <v>44217</v>
      </c>
      <c r="B293" s="97">
        <f t="shared" ca="1" si="106"/>
        <v>1013.308035</v>
      </c>
      <c r="C293" s="14">
        <f t="shared" si="98"/>
        <v>1000</v>
      </c>
      <c r="D293" s="13">
        <f ca="1">IF(A293&lt;$B$1,VLOOKUP(A293,[1]DI!$A$4:$B$15000,2,FALSE),0)</f>
        <v>1.9000000000000006E-2</v>
      </c>
      <c r="E293" s="14">
        <f t="shared" ca="1" si="107"/>
        <v>1.0000746899999999</v>
      </c>
      <c r="F293" s="14">
        <f ca="1">(TRUNC(PRODUCT($E$12:$E292),16))</f>
        <v>1.01696744552076</v>
      </c>
      <c r="G293" s="14">
        <f t="shared" ca="1" si="108"/>
        <v>1.0115889518371901</v>
      </c>
      <c r="H293" s="14">
        <f t="shared" ca="1" si="109"/>
        <v>1.0053168800000001</v>
      </c>
      <c r="I293" s="13">
        <f t="shared" si="99"/>
        <v>2.8500000000000001E-2</v>
      </c>
      <c r="J293" s="35">
        <f t="shared" si="100"/>
        <v>44112</v>
      </c>
      <c r="K293" s="2">
        <f t="shared" si="101"/>
        <v>71</v>
      </c>
      <c r="L293" s="18">
        <f t="shared" si="102"/>
        <v>71</v>
      </c>
      <c r="M293" s="12">
        <f t="shared" si="92"/>
        <v>1.0079488919999999</v>
      </c>
      <c r="N293" s="12">
        <f t="shared" ca="1" si="93"/>
        <v>1.0133080350000001</v>
      </c>
      <c r="O293" s="18">
        <f t="shared" si="103"/>
        <v>0</v>
      </c>
      <c r="P293" s="14">
        <f t="shared" ca="1" si="94"/>
        <v>13.308035</v>
      </c>
      <c r="Q293" s="21">
        <f t="shared" si="95"/>
        <v>0</v>
      </c>
      <c r="R293" s="14">
        <f t="shared" si="96"/>
        <v>0</v>
      </c>
      <c r="S293" s="4" t="str">
        <f t="shared" si="104"/>
        <v>J=</v>
      </c>
      <c r="T293" s="35">
        <f t="shared" si="105"/>
        <v>44294</v>
      </c>
      <c r="U293" s="3"/>
      <c r="V293" s="3"/>
      <c r="W293" s="114"/>
      <c r="X293" s="114"/>
      <c r="Y293" s="105"/>
      <c r="Z293" s="1"/>
      <c r="AA293" s="3"/>
      <c r="AB293" s="3"/>
      <c r="AC293" s="3"/>
      <c r="AD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</row>
    <row r="294" spans="1:162" x14ac:dyDescent="0.15">
      <c r="A294" s="44">
        <f t="shared" si="97"/>
        <v>44218</v>
      </c>
      <c r="B294" s="97">
        <f t="shared" ca="1" si="106"/>
        <v>1013.496725</v>
      </c>
      <c r="C294" s="14">
        <f t="shared" si="98"/>
        <v>1000</v>
      </c>
      <c r="D294" s="13">
        <f ca="1">IF(A294&lt;$B$1,VLOOKUP(A294,[1]DI!$A$4:$B$15000,2,FALSE),0)</f>
        <v>1.9000000000000006E-2</v>
      </c>
      <c r="E294" s="14">
        <f t="shared" ca="1" si="107"/>
        <v>1.0000746899999999</v>
      </c>
      <c r="F294" s="14">
        <f ca="1">(TRUNC(PRODUCT($E$12:$E293),16))</f>
        <v>1.0170434028192701</v>
      </c>
      <c r="G294" s="14">
        <f t="shared" ca="1" si="108"/>
        <v>1.0115889518371901</v>
      </c>
      <c r="H294" s="14">
        <f t="shared" ca="1" si="109"/>
        <v>1.0053919600000001</v>
      </c>
      <c r="I294" s="13">
        <f t="shared" si="99"/>
        <v>2.8500000000000001E-2</v>
      </c>
      <c r="J294" s="35">
        <f t="shared" si="100"/>
        <v>44112</v>
      </c>
      <c r="K294" s="2">
        <f t="shared" si="101"/>
        <v>72</v>
      </c>
      <c r="L294" s="18">
        <f t="shared" si="102"/>
        <v>72</v>
      </c>
      <c r="M294" s="12">
        <f t="shared" si="92"/>
        <v>1.008061299</v>
      </c>
      <c r="N294" s="12">
        <f t="shared" ca="1" si="93"/>
        <v>1.013496725</v>
      </c>
      <c r="O294" s="18">
        <f t="shared" si="103"/>
        <v>0</v>
      </c>
      <c r="P294" s="14">
        <f t="shared" ca="1" si="94"/>
        <v>13.496725</v>
      </c>
      <c r="Q294" s="21">
        <f t="shared" si="95"/>
        <v>0</v>
      </c>
      <c r="R294" s="14">
        <f t="shared" si="96"/>
        <v>0</v>
      </c>
      <c r="S294" s="4" t="str">
        <f t="shared" si="104"/>
        <v>J=</v>
      </c>
      <c r="T294" s="35">
        <f t="shared" si="105"/>
        <v>44294</v>
      </c>
      <c r="U294" s="3"/>
      <c r="V294" s="3"/>
      <c r="W294" s="114"/>
      <c r="X294" s="114"/>
      <c r="Y294" s="105"/>
      <c r="Z294" s="1"/>
      <c r="AA294" s="3"/>
      <c r="AB294" s="3"/>
      <c r="AC294" s="3"/>
      <c r="AD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</row>
    <row r="295" spans="1:162" x14ac:dyDescent="0.15">
      <c r="A295" s="44">
        <f t="shared" si="97"/>
        <v>44219</v>
      </c>
      <c r="B295" s="97">
        <f t="shared" ca="1" si="106"/>
        <v>1013.68546399</v>
      </c>
      <c r="C295" s="14">
        <f t="shared" si="98"/>
        <v>1000</v>
      </c>
      <c r="D295" s="13">
        <f ca="1">IF(A295&lt;$B$1,VLOOKUP(A295,[1]DI!$A$4:$B$15000,2,FALSE),0)</f>
        <v>0</v>
      </c>
      <c r="E295" s="14">
        <f t="shared" ca="1" si="107"/>
        <v>1</v>
      </c>
      <c r="F295" s="14">
        <f ca="1">(TRUNC(PRODUCT($E$12:$E294),16))</f>
        <v>1.01711936579103</v>
      </c>
      <c r="G295" s="14">
        <f t="shared" ca="1" si="108"/>
        <v>1.0115889518371901</v>
      </c>
      <c r="H295" s="14">
        <f t="shared" ca="1" si="109"/>
        <v>1.00546706</v>
      </c>
      <c r="I295" s="13">
        <f t="shared" si="99"/>
        <v>2.8500000000000001E-2</v>
      </c>
      <c r="J295" s="35">
        <f t="shared" si="100"/>
        <v>44112</v>
      </c>
      <c r="K295" s="2">
        <f t="shared" si="101"/>
        <v>72</v>
      </c>
      <c r="L295" s="18">
        <f t="shared" si="102"/>
        <v>73</v>
      </c>
      <c r="M295" s="12">
        <f t="shared" si="92"/>
        <v>1.0081737180000001</v>
      </c>
      <c r="N295" s="12">
        <f t="shared" ca="1" si="93"/>
        <v>1.0136854639999999</v>
      </c>
      <c r="O295" s="18">
        <f t="shared" si="103"/>
        <v>0</v>
      </c>
      <c r="P295" s="14">
        <f t="shared" ca="1" si="94"/>
        <v>13.685463990000001</v>
      </c>
      <c r="Q295" s="21">
        <f t="shared" si="95"/>
        <v>0</v>
      </c>
      <c r="R295" s="14">
        <f t="shared" si="96"/>
        <v>0</v>
      </c>
      <c r="S295" s="4" t="str">
        <f t="shared" si="104"/>
        <v>J=</v>
      </c>
      <c r="T295" s="35">
        <f t="shared" si="105"/>
        <v>44294</v>
      </c>
      <c r="U295" s="3"/>
      <c r="V295" s="3"/>
      <c r="W295" s="114"/>
      <c r="X295" s="114"/>
      <c r="Y295" s="105"/>
      <c r="Z295" s="1"/>
      <c r="AA295" s="3"/>
      <c r="AB295" s="3"/>
      <c r="AC295" s="3"/>
      <c r="AD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</row>
    <row r="296" spans="1:162" x14ac:dyDescent="0.15">
      <c r="A296" s="44">
        <f t="shared" si="97"/>
        <v>44220</v>
      </c>
      <c r="B296" s="97">
        <f t="shared" ca="1" si="106"/>
        <v>1013.68546399</v>
      </c>
      <c r="C296" s="14">
        <f t="shared" si="98"/>
        <v>1000</v>
      </c>
      <c r="D296" s="13">
        <f ca="1">IF(A296&lt;$B$1,VLOOKUP(A296,[1]DI!$A$4:$B$15000,2,FALSE),0)</f>
        <v>0</v>
      </c>
      <c r="E296" s="14">
        <f t="shared" ca="1" si="107"/>
        <v>1</v>
      </c>
      <c r="F296" s="14">
        <f ca="1">(TRUNC(PRODUCT($E$12:$E295),16))</f>
        <v>1.01711936579103</v>
      </c>
      <c r="G296" s="14">
        <f t="shared" ca="1" si="108"/>
        <v>1.0115889518371901</v>
      </c>
      <c r="H296" s="14">
        <f t="shared" ca="1" si="109"/>
        <v>1.00546706</v>
      </c>
      <c r="I296" s="13">
        <f t="shared" si="99"/>
        <v>2.8500000000000001E-2</v>
      </c>
      <c r="J296" s="35">
        <f t="shared" si="100"/>
        <v>44112</v>
      </c>
      <c r="K296" s="2">
        <f t="shared" si="101"/>
        <v>72</v>
      </c>
      <c r="L296" s="18">
        <f t="shared" si="102"/>
        <v>73</v>
      </c>
      <c r="M296" s="12">
        <f t="shared" si="92"/>
        <v>1.0081737180000001</v>
      </c>
      <c r="N296" s="12">
        <f t="shared" ca="1" si="93"/>
        <v>1.0136854639999999</v>
      </c>
      <c r="O296" s="18">
        <f t="shared" si="103"/>
        <v>0</v>
      </c>
      <c r="P296" s="14">
        <f t="shared" ca="1" si="94"/>
        <v>13.685463990000001</v>
      </c>
      <c r="Q296" s="21">
        <f t="shared" si="95"/>
        <v>0</v>
      </c>
      <c r="R296" s="14">
        <f t="shared" si="96"/>
        <v>0</v>
      </c>
      <c r="S296" s="4" t="str">
        <f t="shared" si="104"/>
        <v>J=</v>
      </c>
      <c r="T296" s="35">
        <f t="shared" si="105"/>
        <v>44294</v>
      </c>
      <c r="U296" s="3"/>
      <c r="V296" s="3"/>
      <c r="W296" s="114"/>
      <c r="X296" s="114"/>
      <c r="Y296" s="105"/>
      <c r="Z296" s="1"/>
      <c r="AA296" s="3"/>
      <c r="AB296" s="3"/>
      <c r="AC296" s="3"/>
      <c r="AD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</row>
    <row r="297" spans="1:162" x14ac:dyDescent="0.15">
      <c r="A297" s="44">
        <f t="shared" si="97"/>
        <v>44221</v>
      </c>
      <c r="B297" s="97">
        <f t="shared" ca="1" si="106"/>
        <v>1013.68546399</v>
      </c>
      <c r="C297" s="14">
        <f t="shared" si="98"/>
        <v>1000</v>
      </c>
      <c r="D297" s="13">
        <f ca="1">IF(A297&lt;$B$1,VLOOKUP(A297,[1]DI!$A$4:$B$15000,2,FALSE),0)</f>
        <v>1.9000000000000006E-2</v>
      </c>
      <c r="E297" s="14">
        <f t="shared" ca="1" si="107"/>
        <v>1.0000746899999999</v>
      </c>
      <c r="F297" s="14">
        <f ca="1">(TRUNC(PRODUCT($E$12:$E296),16))</f>
        <v>1.01711936579103</v>
      </c>
      <c r="G297" s="14">
        <f t="shared" ca="1" si="108"/>
        <v>1.0115889518371901</v>
      </c>
      <c r="H297" s="14">
        <f t="shared" ca="1" si="109"/>
        <v>1.00546706</v>
      </c>
      <c r="I297" s="13">
        <f t="shared" si="99"/>
        <v>2.8500000000000001E-2</v>
      </c>
      <c r="J297" s="35">
        <f t="shared" si="100"/>
        <v>44112</v>
      </c>
      <c r="K297" s="2">
        <f t="shared" si="101"/>
        <v>73</v>
      </c>
      <c r="L297" s="18">
        <f t="shared" si="102"/>
        <v>73</v>
      </c>
      <c r="M297" s="12">
        <f t="shared" si="92"/>
        <v>1.0081737180000001</v>
      </c>
      <c r="N297" s="12">
        <f t="shared" ca="1" si="93"/>
        <v>1.0136854639999999</v>
      </c>
      <c r="O297" s="18">
        <f t="shared" si="103"/>
        <v>0</v>
      </c>
      <c r="P297" s="14">
        <f t="shared" ca="1" si="94"/>
        <v>13.685463990000001</v>
      </c>
      <c r="Q297" s="21">
        <f t="shared" si="95"/>
        <v>0</v>
      </c>
      <c r="R297" s="14">
        <f t="shared" si="96"/>
        <v>0</v>
      </c>
      <c r="S297" s="4" t="str">
        <f t="shared" si="104"/>
        <v>J=</v>
      </c>
      <c r="T297" s="35">
        <f t="shared" si="105"/>
        <v>44294</v>
      </c>
      <c r="U297" s="3"/>
      <c r="V297" s="3"/>
      <c r="W297" s="114"/>
      <c r="X297" s="114"/>
      <c r="Y297" s="105"/>
      <c r="Z297" s="1"/>
      <c r="AA297" s="3"/>
      <c r="AB297" s="3"/>
      <c r="AC297" s="3"/>
      <c r="AD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</row>
    <row r="298" spans="1:162" x14ac:dyDescent="0.15">
      <c r="A298" s="44">
        <f t="shared" si="97"/>
        <v>44222</v>
      </c>
      <c r="B298" s="97">
        <f t="shared" ca="1" si="106"/>
        <v>1013.874222</v>
      </c>
      <c r="C298" s="14">
        <f t="shared" si="98"/>
        <v>1000</v>
      </c>
      <c r="D298" s="13">
        <f ca="1">IF(A298&lt;$B$1,VLOOKUP(A298,[1]DI!$A$4:$B$15000,2,FALSE),0)</f>
        <v>1.9000000000000006E-2</v>
      </c>
      <c r="E298" s="14">
        <f t="shared" ca="1" si="107"/>
        <v>1.0000746899999999</v>
      </c>
      <c r="F298" s="14">
        <f ca="1">(TRUNC(PRODUCT($E$12:$E297),16))</f>
        <v>1.0171953344364599</v>
      </c>
      <c r="G298" s="14">
        <f t="shared" ca="1" si="108"/>
        <v>1.0115889518371901</v>
      </c>
      <c r="H298" s="14">
        <f t="shared" ca="1" si="109"/>
        <v>1.0055421499999999</v>
      </c>
      <c r="I298" s="13">
        <f t="shared" si="99"/>
        <v>2.8500000000000001E-2</v>
      </c>
      <c r="J298" s="35">
        <f t="shared" si="100"/>
        <v>44112</v>
      </c>
      <c r="K298" s="2">
        <f t="shared" si="101"/>
        <v>74</v>
      </c>
      <c r="L298" s="18">
        <f t="shared" si="102"/>
        <v>74</v>
      </c>
      <c r="M298" s="12">
        <f t="shared" si="92"/>
        <v>1.0082861489999999</v>
      </c>
      <c r="N298" s="12">
        <f t="shared" ca="1" si="93"/>
        <v>1.0138742220000001</v>
      </c>
      <c r="O298" s="18">
        <f t="shared" si="103"/>
        <v>0</v>
      </c>
      <c r="P298" s="14">
        <f t="shared" ca="1" si="94"/>
        <v>13.874222</v>
      </c>
      <c r="Q298" s="21">
        <f t="shared" si="95"/>
        <v>0</v>
      </c>
      <c r="R298" s="14">
        <f t="shared" si="96"/>
        <v>0</v>
      </c>
      <c r="S298" s="4" t="str">
        <f t="shared" si="104"/>
        <v>J=</v>
      </c>
      <c r="T298" s="35">
        <f t="shared" si="105"/>
        <v>44294</v>
      </c>
      <c r="U298" s="3"/>
      <c r="V298" s="3"/>
      <c r="W298" s="114"/>
      <c r="X298" s="114"/>
      <c r="Y298" s="105"/>
      <c r="Z298" s="1"/>
      <c r="AA298" s="3"/>
      <c r="AB298" s="3"/>
      <c r="AC298" s="3"/>
      <c r="AD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</row>
    <row r="299" spans="1:162" x14ac:dyDescent="0.15">
      <c r="A299" s="44">
        <f t="shared" si="97"/>
        <v>44223</v>
      </c>
      <c r="B299" s="97">
        <f t="shared" ca="1" si="106"/>
        <v>1014.06303</v>
      </c>
      <c r="C299" s="14">
        <f t="shared" si="98"/>
        <v>1000</v>
      </c>
      <c r="D299" s="13">
        <f ca="1">IF(A299&lt;$B$1,VLOOKUP(A299,[1]DI!$A$4:$B$15000,2,FALSE),0)</f>
        <v>1.9000000000000006E-2</v>
      </c>
      <c r="E299" s="14">
        <f t="shared" ca="1" si="107"/>
        <v>1.0000746899999999</v>
      </c>
      <c r="F299" s="14">
        <f ca="1">(TRUNC(PRODUCT($E$12:$E298),16))</f>
        <v>1.0172713087559899</v>
      </c>
      <c r="G299" s="14">
        <f t="shared" ca="1" si="108"/>
        <v>1.0115889518371901</v>
      </c>
      <c r="H299" s="14">
        <f t="shared" ca="1" si="109"/>
        <v>1.00561726</v>
      </c>
      <c r="I299" s="13">
        <f t="shared" si="99"/>
        <v>2.8500000000000001E-2</v>
      </c>
      <c r="J299" s="35">
        <f t="shared" si="100"/>
        <v>44112</v>
      </c>
      <c r="K299" s="2">
        <f t="shared" si="101"/>
        <v>75</v>
      </c>
      <c r="L299" s="18">
        <f t="shared" si="102"/>
        <v>75</v>
      </c>
      <c r="M299" s="12">
        <f t="shared" si="92"/>
        <v>1.0083985929999999</v>
      </c>
      <c r="N299" s="12">
        <f t="shared" ca="1" si="93"/>
        <v>1.01406303</v>
      </c>
      <c r="O299" s="18">
        <f t="shared" si="103"/>
        <v>0</v>
      </c>
      <c r="P299" s="14">
        <f t="shared" ca="1" si="94"/>
        <v>14.063029999999999</v>
      </c>
      <c r="Q299" s="21">
        <f t="shared" si="95"/>
        <v>0</v>
      </c>
      <c r="R299" s="14">
        <f t="shared" si="96"/>
        <v>0</v>
      </c>
      <c r="S299" s="4" t="str">
        <f t="shared" si="104"/>
        <v>J=</v>
      </c>
      <c r="T299" s="35">
        <f t="shared" si="105"/>
        <v>44294</v>
      </c>
      <c r="U299" s="3"/>
      <c r="V299" s="3"/>
      <c r="W299" s="114"/>
      <c r="X299" s="102"/>
      <c r="Y299" s="105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</row>
    <row r="300" spans="1:162" x14ac:dyDescent="0.15">
      <c r="A300" s="44">
        <f t="shared" si="97"/>
        <v>44224</v>
      </c>
      <c r="B300" s="97">
        <f t="shared" ca="1" si="106"/>
        <v>1014.2518669999999</v>
      </c>
      <c r="C300" s="14">
        <f t="shared" si="98"/>
        <v>1000</v>
      </c>
      <c r="D300" s="13">
        <f ca="1">IF(A300&lt;$B$1,VLOOKUP(A300,[1]DI!$A$4:$B$15000,2,FALSE),0)</f>
        <v>1.9000000000000006E-2</v>
      </c>
      <c r="E300" s="14">
        <f t="shared" ca="1" si="107"/>
        <v>1.0000746899999999</v>
      </c>
      <c r="F300" s="14">
        <f ca="1">(TRUNC(PRODUCT($E$12:$E299),16))</f>
        <v>1.0173472887500401</v>
      </c>
      <c r="G300" s="14">
        <f t="shared" ca="1" si="108"/>
        <v>1.0115889518371901</v>
      </c>
      <c r="H300" s="14">
        <f t="shared" ca="1" si="109"/>
        <v>1.00569237</v>
      </c>
      <c r="I300" s="13">
        <f t="shared" si="99"/>
        <v>2.8500000000000001E-2</v>
      </c>
      <c r="J300" s="35">
        <f t="shared" si="100"/>
        <v>44112</v>
      </c>
      <c r="K300" s="2">
        <f t="shared" si="101"/>
        <v>76</v>
      </c>
      <c r="L300" s="18">
        <f t="shared" si="102"/>
        <v>76</v>
      </c>
      <c r="M300" s="12">
        <f t="shared" si="92"/>
        <v>1.008511049</v>
      </c>
      <c r="N300" s="12">
        <f t="shared" ca="1" si="93"/>
        <v>1.014251867</v>
      </c>
      <c r="O300" s="18">
        <f t="shared" si="103"/>
        <v>0</v>
      </c>
      <c r="P300" s="14">
        <f t="shared" ca="1" si="94"/>
        <v>14.251867000000001</v>
      </c>
      <c r="Q300" s="21">
        <f t="shared" si="95"/>
        <v>0</v>
      </c>
      <c r="R300" s="14">
        <f t="shared" si="96"/>
        <v>0</v>
      </c>
      <c r="S300" s="4" t="str">
        <f t="shared" si="104"/>
        <v>J=</v>
      </c>
      <c r="T300" s="35">
        <f t="shared" si="105"/>
        <v>44294</v>
      </c>
      <c r="U300" s="3"/>
      <c r="V300" s="3"/>
      <c r="W300" s="114"/>
      <c r="X300" s="114"/>
      <c r="Y300" s="105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</row>
    <row r="301" spans="1:162" x14ac:dyDescent="0.15">
      <c r="A301" s="44">
        <f t="shared" si="97"/>
        <v>44225</v>
      </c>
      <c r="B301" s="97">
        <f t="shared" ca="1" si="106"/>
        <v>1014.44073399</v>
      </c>
      <c r="C301" s="14">
        <f t="shared" si="98"/>
        <v>1000</v>
      </c>
      <c r="D301" s="13">
        <f ca="1">IF(A301&lt;$B$1,VLOOKUP(A301,[1]DI!$A$4:$B$15000,2,FALSE),0)</f>
        <v>1.9000000000000006E-2</v>
      </c>
      <c r="E301" s="14">
        <f t="shared" ca="1" si="107"/>
        <v>1.0000746899999999</v>
      </c>
      <c r="F301" s="14">
        <f ca="1">(TRUNC(PRODUCT($E$12:$E300),16))</f>
        <v>1.0174232744190299</v>
      </c>
      <c r="G301" s="14">
        <f t="shared" ca="1" si="108"/>
        <v>1.0115889518371901</v>
      </c>
      <c r="H301" s="14">
        <f t="shared" ca="1" si="109"/>
        <v>1.00576748</v>
      </c>
      <c r="I301" s="13">
        <f t="shared" si="99"/>
        <v>2.8500000000000001E-2</v>
      </c>
      <c r="J301" s="35">
        <f t="shared" si="100"/>
        <v>44112</v>
      </c>
      <c r="K301" s="2">
        <f t="shared" si="101"/>
        <v>77</v>
      </c>
      <c r="L301" s="18">
        <f t="shared" si="102"/>
        <v>77</v>
      </c>
      <c r="M301" s="12">
        <f t="shared" si="92"/>
        <v>1.0086235180000001</v>
      </c>
      <c r="N301" s="12">
        <f t="shared" ca="1" si="93"/>
        <v>1.0144407339999999</v>
      </c>
      <c r="O301" s="18">
        <f t="shared" si="103"/>
        <v>0</v>
      </c>
      <c r="P301" s="14">
        <f t="shared" ca="1" si="94"/>
        <v>14.44073399</v>
      </c>
      <c r="Q301" s="21">
        <f t="shared" si="95"/>
        <v>0</v>
      </c>
      <c r="R301" s="14">
        <f t="shared" si="96"/>
        <v>0</v>
      </c>
      <c r="S301" s="4" t="str">
        <f t="shared" si="104"/>
        <v>J=</v>
      </c>
      <c r="T301" s="35">
        <f t="shared" si="105"/>
        <v>44294</v>
      </c>
      <c r="U301" s="3"/>
      <c r="V301" s="3"/>
      <c r="W301" s="114"/>
      <c r="X301" s="114"/>
      <c r="Y301" s="105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</row>
    <row r="302" spans="1:162" x14ac:dyDescent="0.15">
      <c r="A302" s="44">
        <f t="shared" si="97"/>
        <v>44226</v>
      </c>
      <c r="B302" s="97">
        <f t="shared" ca="1" si="106"/>
        <v>1014.629641</v>
      </c>
      <c r="C302" s="14">
        <f t="shared" si="98"/>
        <v>1000</v>
      </c>
      <c r="D302" s="13">
        <f ca="1">IF(A302&lt;$B$1,VLOOKUP(A302,[1]DI!$A$4:$B$15000,2,FALSE),0)</f>
        <v>0</v>
      </c>
      <c r="E302" s="14">
        <f t="shared" ca="1" si="107"/>
        <v>1</v>
      </c>
      <c r="F302" s="14">
        <f ca="1">(TRUNC(PRODUCT($E$12:$E301),16))</f>
        <v>1.0174992657634001</v>
      </c>
      <c r="G302" s="14">
        <f t="shared" ca="1" si="108"/>
        <v>1.0115889518371901</v>
      </c>
      <c r="H302" s="14">
        <f t="shared" ca="1" si="109"/>
        <v>1.0058426</v>
      </c>
      <c r="I302" s="13">
        <f t="shared" si="99"/>
        <v>2.8500000000000001E-2</v>
      </c>
      <c r="J302" s="35">
        <f t="shared" si="100"/>
        <v>44112</v>
      </c>
      <c r="K302" s="2">
        <f t="shared" si="101"/>
        <v>77</v>
      </c>
      <c r="L302" s="18">
        <f t="shared" si="102"/>
        <v>78</v>
      </c>
      <c r="M302" s="12">
        <f t="shared" si="92"/>
        <v>1.0087360000000001</v>
      </c>
      <c r="N302" s="12">
        <f t="shared" ca="1" si="93"/>
        <v>1.014629641</v>
      </c>
      <c r="O302" s="18">
        <f t="shared" si="103"/>
        <v>0</v>
      </c>
      <c r="P302" s="14">
        <f t="shared" ca="1" si="94"/>
        <v>14.629640999999999</v>
      </c>
      <c r="Q302" s="21">
        <f t="shared" si="95"/>
        <v>0</v>
      </c>
      <c r="R302" s="14">
        <f t="shared" si="96"/>
        <v>0</v>
      </c>
      <c r="S302" s="4" t="str">
        <f t="shared" si="104"/>
        <v>J=</v>
      </c>
      <c r="T302" s="35">
        <f t="shared" si="105"/>
        <v>44294</v>
      </c>
      <c r="U302" s="3"/>
      <c r="V302" s="3"/>
      <c r="W302" s="114"/>
      <c r="X302" s="114"/>
      <c r="Y302" s="105"/>
      <c r="Z302" s="1"/>
      <c r="AA302" s="3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</row>
    <row r="303" spans="1:162" x14ac:dyDescent="0.15">
      <c r="A303" s="44">
        <f t="shared" si="97"/>
        <v>44227</v>
      </c>
      <c r="B303" s="97">
        <f t="shared" ca="1" si="106"/>
        <v>1014.629641</v>
      </c>
      <c r="C303" s="14">
        <f t="shared" si="98"/>
        <v>1000</v>
      </c>
      <c r="D303" s="13">
        <f ca="1">IF(A303&lt;$B$1,VLOOKUP(A303,[1]DI!$A$4:$B$15000,2,FALSE),0)</f>
        <v>0</v>
      </c>
      <c r="E303" s="14">
        <f t="shared" ca="1" si="107"/>
        <v>1</v>
      </c>
      <c r="F303" s="14">
        <f ca="1">(TRUNC(PRODUCT($E$12:$E302),16))</f>
        <v>1.0174992657634001</v>
      </c>
      <c r="G303" s="14">
        <f t="shared" ca="1" si="108"/>
        <v>1.0115889518371901</v>
      </c>
      <c r="H303" s="14">
        <f t="shared" ca="1" si="109"/>
        <v>1.0058426</v>
      </c>
      <c r="I303" s="13">
        <f t="shared" si="99"/>
        <v>2.8500000000000001E-2</v>
      </c>
      <c r="J303" s="35">
        <f t="shared" si="100"/>
        <v>44112</v>
      </c>
      <c r="K303" s="2">
        <f t="shared" si="101"/>
        <v>77</v>
      </c>
      <c r="L303" s="18">
        <f t="shared" si="102"/>
        <v>78</v>
      </c>
      <c r="M303" s="12">
        <f t="shared" si="92"/>
        <v>1.0087360000000001</v>
      </c>
      <c r="N303" s="12">
        <f t="shared" ca="1" si="93"/>
        <v>1.014629641</v>
      </c>
      <c r="O303" s="18">
        <f t="shared" si="103"/>
        <v>0</v>
      </c>
      <c r="P303" s="14">
        <f t="shared" ca="1" si="94"/>
        <v>14.629640999999999</v>
      </c>
      <c r="Q303" s="21">
        <f t="shared" si="95"/>
        <v>0</v>
      </c>
      <c r="R303" s="14">
        <f t="shared" si="96"/>
        <v>0</v>
      </c>
      <c r="S303" s="4" t="str">
        <f t="shared" si="104"/>
        <v>J=</v>
      </c>
      <c r="T303" s="35">
        <f t="shared" si="105"/>
        <v>44294</v>
      </c>
      <c r="U303" s="3"/>
      <c r="V303" s="3"/>
      <c r="W303" s="114"/>
      <c r="X303" s="114"/>
      <c r="Y303" s="105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</row>
    <row r="304" spans="1:162" x14ac:dyDescent="0.15">
      <c r="A304" s="44">
        <f t="shared" si="97"/>
        <v>44228</v>
      </c>
      <c r="B304" s="97">
        <f t="shared" ca="1" si="106"/>
        <v>1014.629641</v>
      </c>
      <c r="C304" s="14">
        <f t="shared" si="98"/>
        <v>1000</v>
      </c>
      <c r="D304" s="13">
        <f ca="1">IF(A304&lt;$B$1,VLOOKUP(A304,[1]DI!$A$4:$B$15000,2,FALSE),0)</f>
        <v>1.9000000000000006E-2</v>
      </c>
      <c r="E304" s="14">
        <f t="shared" ca="1" si="107"/>
        <v>1.0000746899999999</v>
      </c>
      <c r="F304" s="14">
        <f ca="1">(TRUNC(PRODUCT($E$12:$E303),16))</f>
        <v>1.0174992657634001</v>
      </c>
      <c r="G304" s="14">
        <f t="shared" ca="1" si="108"/>
        <v>1.0115889518371901</v>
      </c>
      <c r="H304" s="14">
        <f t="shared" ca="1" si="109"/>
        <v>1.0058426</v>
      </c>
      <c r="I304" s="13">
        <f t="shared" si="99"/>
        <v>2.8500000000000001E-2</v>
      </c>
      <c r="J304" s="35">
        <f t="shared" si="100"/>
        <v>44112</v>
      </c>
      <c r="K304" s="2">
        <f t="shared" si="101"/>
        <v>78</v>
      </c>
      <c r="L304" s="18">
        <f t="shared" si="102"/>
        <v>78</v>
      </c>
      <c r="M304" s="12">
        <f t="shared" si="92"/>
        <v>1.0087360000000001</v>
      </c>
      <c r="N304" s="12">
        <f t="shared" ca="1" si="93"/>
        <v>1.014629641</v>
      </c>
      <c r="O304" s="18">
        <f t="shared" si="103"/>
        <v>0</v>
      </c>
      <c r="P304" s="14">
        <f t="shared" ca="1" si="94"/>
        <v>14.629640999999999</v>
      </c>
      <c r="Q304" s="21">
        <f t="shared" si="95"/>
        <v>0</v>
      </c>
      <c r="R304" s="14">
        <f t="shared" si="96"/>
        <v>0</v>
      </c>
      <c r="S304" s="4" t="str">
        <f t="shared" si="104"/>
        <v>J=</v>
      </c>
      <c r="T304" s="35">
        <f t="shared" si="105"/>
        <v>44294</v>
      </c>
      <c r="U304" s="3"/>
      <c r="V304" s="3"/>
      <c r="W304" s="114"/>
      <c r="X304" s="114"/>
      <c r="Y304" s="105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</row>
    <row r="305" spans="1:162" x14ac:dyDescent="0.15">
      <c r="A305" s="44">
        <f t="shared" si="97"/>
        <v>44229</v>
      </c>
      <c r="B305" s="97">
        <f t="shared" ca="1" si="106"/>
        <v>1014.81858699</v>
      </c>
      <c r="C305" s="14">
        <f t="shared" si="98"/>
        <v>1000</v>
      </c>
      <c r="D305" s="13">
        <f ca="1">IF(A305&lt;$B$1,VLOOKUP(A305,[1]DI!$A$4:$B$15000,2,FALSE),0)</f>
        <v>1.9000000000000006E-2</v>
      </c>
      <c r="E305" s="14">
        <f t="shared" ca="1" si="107"/>
        <v>1.0000746899999999</v>
      </c>
      <c r="F305" s="14">
        <f ca="1">(TRUNC(PRODUCT($E$12:$E304),16))</f>
        <v>1.0175752627835599</v>
      </c>
      <c r="G305" s="14">
        <f t="shared" ca="1" si="108"/>
        <v>1.0115889518371901</v>
      </c>
      <c r="H305" s="14">
        <f t="shared" ca="1" si="109"/>
        <v>1.00591773</v>
      </c>
      <c r="I305" s="13">
        <f t="shared" si="99"/>
        <v>2.8500000000000001E-2</v>
      </c>
      <c r="J305" s="35">
        <f t="shared" si="100"/>
        <v>44112</v>
      </c>
      <c r="K305" s="2">
        <f t="shared" si="101"/>
        <v>79</v>
      </c>
      <c r="L305" s="18">
        <f t="shared" si="102"/>
        <v>79</v>
      </c>
      <c r="M305" s="12">
        <f t="shared" si="92"/>
        <v>1.008848494</v>
      </c>
      <c r="N305" s="12">
        <f t="shared" ca="1" si="93"/>
        <v>1.0148185869999999</v>
      </c>
      <c r="O305" s="18">
        <f t="shared" si="103"/>
        <v>0</v>
      </c>
      <c r="P305" s="14">
        <f t="shared" ca="1" si="94"/>
        <v>14.81858699</v>
      </c>
      <c r="Q305" s="21">
        <f t="shared" si="95"/>
        <v>0</v>
      </c>
      <c r="R305" s="14">
        <f t="shared" si="96"/>
        <v>0</v>
      </c>
      <c r="S305" s="4" t="str">
        <f t="shared" si="104"/>
        <v>J=</v>
      </c>
      <c r="T305" s="35">
        <f t="shared" si="105"/>
        <v>44294</v>
      </c>
      <c r="U305" s="3"/>
      <c r="V305" s="3"/>
      <c r="W305" s="114"/>
      <c r="X305" s="114"/>
      <c r="Y305" s="105"/>
      <c r="Z305" s="1"/>
      <c r="AA305" s="3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</row>
    <row r="306" spans="1:162" x14ac:dyDescent="0.15">
      <c r="A306" s="44">
        <f t="shared" si="97"/>
        <v>44230</v>
      </c>
      <c r="B306" s="97">
        <f t="shared" ca="1" si="106"/>
        <v>1015.007562</v>
      </c>
      <c r="C306" s="14">
        <f t="shared" si="98"/>
        <v>1000</v>
      </c>
      <c r="D306" s="13">
        <f ca="1">IF(A306&lt;$B$1,VLOOKUP(A306,[1]DI!$A$4:$B$15000,2,FALSE),0)</f>
        <v>1.9000000000000006E-2</v>
      </c>
      <c r="E306" s="14">
        <f t="shared" ca="1" si="107"/>
        <v>1.0000746899999999</v>
      </c>
      <c r="F306" s="14">
        <f ca="1">(TRUNC(PRODUCT($E$12:$E305),16))</f>
        <v>1.0176512654799399</v>
      </c>
      <c r="G306" s="14">
        <f t="shared" ca="1" si="108"/>
        <v>1.0115889518371901</v>
      </c>
      <c r="H306" s="14">
        <f t="shared" ca="1" si="109"/>
        <v>1.0059928600000001</v>
      </c>
      <c r="I306" s="13">
        <f t="shared" si="99"/>
        <v>2.8500000000000001E-2</v>
      </c>
      <c r="J306" s="35">
        <f t="shared" si="100"/>
        <v>44112</v>
      </c>
      <c r="K306" s="2">
        <f t="shared" si="101"/>
        <v>80</v>
      </c>
      <c r="L306" s="18">
        <f t="shared" si="102"/>
        <v>80</v>
      </c>
      <c r="M306" s="12">
        <f t="shared" si="92"/>
        <v>1.008961</v>
      </c>
      <c r="N306" s="12">
        <f t="shared" ca="1" si="93"/>
        <v>1.0150075620000001</v>
      </c>
      <c r="O306" s="18">
        <f t="shared" si="103"/>
        <v>0</v>
      </c>
      <c r="P306" s="14">
        <f t="shared" ca="1" si="94"/>
        <v>15.007562</v>
      </c>
      <c r="Q306" s="21">
        <f t="shared" si="95"/>
        <v>0</v>
      </c>
      <c r="R306" s="14">
        <f t="shared" si="96"/>
        <v>0</v>
      </c>
      <c r="S306" s="4" t="str">
        <f t="shared" si="104"/>
        <v>J=</v>
      </c>
      <c r="T306" s="35">
        <f t="shared" si="105"/>
        <v>44294</v>
      </c>
      <c r="U306" s="3"/>
      <c r="V306" s="3"/>
      <c r="W306" s="114"/>
      <c r="X306" s="114"/>
      <c r="Y306" s="105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</row>
    <row r="307" spans="1:162" x14ac:dyDescent="0.15">
      <c r="A307" s="44">
        <f t="shared" si="97"/>
        <v>44231</v>
      </c>
      <c r="B307" s="97">
        <f t="shared" ca="1" si="106"/>
        <v>1015.196578</v>
      </c>
      <c r="C307" s="14">
        <f t="shared" si="98"/>
        <v>1000</v>
      </c>
      <c r="D307" s="13">
        <f ca="1">IF(A307&lt;$B$1,VLOOKUP(A307,[1]DI!$A$4:$B$15000,2,FALSE),0)</f>
        <v>1.9000000000000006E-2</v>
      </c>
      <c r="E307" s="14">
        <f t="shared" ca="1" si="107"/>
        <v>1.0000746899999999</v>
      </c>
      <c r="F307" s="14">
        <f ca="1">(TRUNC(PRODUCT($E$12:$E306),16))</f>
        <v>1.0177272738529599</v>
      </c>
      <c r="G307" s="14">
        <f t="shared" ca="1" si="108"/>
        <v>1.0115889518371901</v>
      </c>
      <c r="H307" s="14">
        <f t="shared" ca="1" si="109"/>
        <v>1.006068</v>
      </c>
      <c r="I307" s="13">
        <f t="shared" si="99"/>
        <v>2.8500000000000001E-2</v>
      </c>
      <c r="J307" s="35">
        <f t="shared" si="100"/>
        <v>44112</v>
      </c>
      <c r="K307" s="2">
        <f t="shared" si="101"/>
        <v>81</v>
      </c>
      <c r="L307" s="18">
        <f t="shared" si="102"/>
        <v>81</v>
      </c>
      <c r="M307" s="12">
        <f t="shared" si="92"/>
        <v>1.0090735200000001</v>
      </c>
      <c r="N307" s="12">
        <f t="shared" ca="1" si="93"/>
        <v>1.0151965780000001</v>
      </c>
      <c r="O307" s="18">
        <f t="shared" si="103"/>
        <v>0</v>
      </c>
      <c r="P307" s="14">
        <f t="shared" ca="1" si="94"/>
        <v>15.196578000000001</v>
      </c>
      <c r="Q307" s="21">
        <f t="shared" si="95"/>
        <v>0</v>
      </c>
      <c r="R307" s="14">
        <f t="shared" si="96"/>
        <v>0</v>
      </c>
      <c r="S307" s="4" t="str">
        <f t="shared" si="104"/>
        <v>J=</v>
      </c>
      <c r="T307" s="35">
        <f t="shared" si="105"/>
        <v>44294</v>
      </c>
      <c r="U307" s="3"/>
      <c r="V307" s="3"/>
      <c r="W307" s="114"/>
      <c r="X307" s="114"/>
      <c r="Y307" s="105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</row>
    <row r="308" spans="1:162" x14ac:dyDescent="0.15">
      <c r="A308" s="44">
        <f t="shared" si="97"/>
        <v>44232</v>
      </c>
      <c r="B308" s="97">
        <f t="shared" ca="1" si="106"/>
        <v>1015.38562199</v>
      </c>
      <c r="C308" s="14">
        <f t="shared" si="98"/>
        <v>1000</v>
      </c>
      <c r="D308" s="13">
        <f ca="1">IF(A308&lt;$B$1,VLOOKUP(A308,[1]DI!$A$4:$B$15000,2,FALSE),0)</f>
        <v>1.9000000000000006E-2</v>
      </c>
      <c r="E308" s="14">
        <f t="shared" ca="1" si="107"/>
        <v>1.0000746899999999</v>
      </c>
      <c r="F308" s="14">
        <f ca="1">(TRUNC(PRODUCT($E$12:$E307),16))</f>
        <v>1.0178032879030401</v>
      </c>
      <c r="G308" s="14">
        <f t="shared" ca="1" si="108"/>
        <v>1.0115889518371901</v>
      </c>
      <c r="H308" s="14">
        <f t="shared" ca="1" si="109"/>
        <v>1.00614314</v>
      </c>
      <c r="I308" s="13">
        <f t="shared" si="99"/>
        <v>2.8500000000000001E-2</v>
      </c>
      <c r="J308" s="35">
        <f t="shared" si="100"/>
        <v>44112</v>
      </c>
      <c r="K308" s="2">
        <f t="shared" si="101"/>
        <v>82</v>
      </c>
      <c r="L308" s="18">
        <f t="shared" si="102"/>
        <v>82</v>
      </c>
      <c r="M308" s="12">
        <f t="shared" si="92"/>
        <v>1.0091860509999999</v>
      </c>
      <c r="N308" s="12">
        <f t="shared" ca="1" si="93"/>
        <v>1.0153856219999999</v>
      </c>
      <c r="O308" s="18">
        <f t="shared" si="103"/>
        <v>0</v>
      </c>
      <c r="P308" s="14">
        <f t="shared" ca="1" si="94"/>
        <v>15.385621990000001</v>
      </c>
      <c r="Q308" s="21">
        <f t="shared" si="95"/>
        <v>0</v>
      </c>
      <c r="R308" s="14">
        <f t="shared" si="96"/>
        <v>0</v>
      </c>
      <c r="S308" s="4" t="str">
        <f t="shared" si="104"/>
        <v>J=</v>
      </c>
      <c r="T308" s="35">
        <f t="shared" si="105"/>
        <v>44294</v>
      </c>
      <c r="U308" s="3"/>
      <c r="V308" s="3"/>
      <c r="W308" s="114"/>
      <c r="X308" s="114"/>
      <c r="Y308" s="105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</row>
    <row r="309" spans="1:162" x14ac:dyDescent="0.15">
      <c r="A309" s="44">
        <f t="shared" si="97"/>
        <v>44233</v>
      </c>
      <c r="B309" s="97">
        <f t="shared" ca="1" si="106"/>
        <v>1015.574707</v>
      </c>
      <c r="C309" s="14">
        <f t="shared" si="98"/>
        <v>1000</v>
      </c>
      <c r="D309" s="13">
        <f ca="1">IF(A309&lt;$B$1,VLOOKUP(A309,[1]DI!$A$4:$B$15000,2,FALSE),0)</f>
        <v>0</v>
      </c>
      <c r="E309" s="14">
        <f t="shared" ca="1" si="107"/>
        <v>1</v>
      </c>
      <c r="F309" s="14">
        <f ca="1">(TRUNC(PRODUCT($E$12:$E308),16))</f>
        <v>1.0178793076306101</v>
      </c>
      <c r="G309" s="14">
        <f t="shared" ca="1" si="108"/>
        <v>1.0115889518371901</v>
      </c>
      <c r="H309" s="14">
        <f t="shared" ca="1" si="109"/>
        <v>1.0062182900000001</v>
      </c>
      <c r="I309" s="13">
        <f t="shared" si="99"/>
        <v>2.8500000000000001E-2</v>
      </c>
      <c r="J309" s="35">
        <f t="shared" si="100"/>
        <v>44112</v>
      </c>
      <c r="K309" s="2">
        <f t="shared" si="101"/>
        <v>82</v>
      </c>
      <c r="L309" s="18">
        <f t="shared" si="102"/>
        <v>83</v>
      </c>
      <c r="M309" s="12">
        <f t="shared" si="92"/>
        <v>1.009298596</v>
      </c>
      <c r="N309" s="12">
        <f t="shared" ca="1" si="93"/>
        <v>1.0155747070000001</v>
      </c>
      <c r="O309" s="18">
        <f t="shared" si="103"/>
        <v>0</v>
      </c>
      <c r="P309" s="14">
        <f t="shared" ca="1" si="94"/>
        <v>15.574707</v>
      </c>
      <c r="Q309" s="21">
        <f t="shared" si="95"/>
        <v>0</v>
      </c>
      <c r="R309" s="14">
        <f t="shared" si="96"/>
        <v>0</v>
      </c>
      <c r="S309" s="4" t="str">
        <f t="shared" si="104"/>
        <v>J=</v>
      </c>
      <c r="T309" s="35">
        <f t="shared" si="105"/>
        <v>44294</v>
      </c>
      <c r="U309" s="3"/>
      <c r="V309" s="3"/>
      <c r="W309" s="114"/>
      <c r="X309" s="102"/>
      <c r="Y309" s="105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</row>
    <row r="310" spans="1:162" x14ac:dyDescent="0.15">
      <c r="A310" s="44">
        <f t="shared" si="97"/>
        <v>44234</v>
      </c>
      <c r="B310" s="97">
        <f t="shared" ca="1" si="106"/>
        <v>1015.574707</v>
      </c>
      <c r="C310" s="14">
        <f t="shared" si="98"/>
        <v>1000</v>
      </c>
      <c r="D310" s="13">
        <f ca="1">IF(A310&lt;$B$1,VLOOKUP(A310,[1]DI!$A$4:$B$15000,2,FALSE),0)</f>
        <v>0</v>
      </c>
      <c r="E310" s="14">
        <f t="shared" ca="1" si="107"/>
        <v>1</v>
      </c>
      <c r="F310" s="14">
        <f ca="1">(TRUNC(PRODUCT($E$12:$E309),16))</f>
        <v>1.0178793076306101</v>
      </c>
      <c r="G310" s="14">
        <f t="shared" ca="1" si="108"/>
        <v>1.0115889518371901</v>
      </c>
      <c r="H310" s="14">
        <f t="shared" ca="1" si="109"/>
        <v>1.0062182900000001</v>
      </c>
      <c r="I310" s="13">
        <f t="shared" si="99"/>
        <v>2.8500000000000001E-2</v>
      </c>
      <c r="J310" s="35">
        <f t="shared" si="100"/>
        <v>44112</v>
      </c>
      <c r="K310" s="2">
        <f t="shared" si="101"/>
        <v>82</v>
      </c>
      <c r="L310" s="18">
        <f t="shared" si="102"/>
        <v>83</v>
      </c>
      <c r="M310" s="12">
        <f t="shared" si="92"/>
        <v>1.009298596</v>
      </c>
      <c r="N310" s="12">
        <f t="shared" ca="1" si="93"/>
        <v>1.0155747070000001</v>
      </c>
      <c r="O310" s="18">
        <f t="shared" si="103"/>
        <v>0</v>
      </c>
      <c r="P310" s="14">
        <f t="shared" ca="1" si="94"/>
        <v>15.574707</v>
      </c>
      <c r="Q310" s="21">
        <f t="shared" si="95"/>
        <v>0</v>
      </c>
      <c r="R310" s="14">
        <f t="shared" si="96"/>
        <v>0</v>
      </c>
      <c r="S310" s="4" t="str">
        <f t="shared" si="104"/>
        <v>J=</v>
      </c>
      <c r="T310" s="35">
        <f t="shared" si="105"/>
        <v>44294</v>
      </c>
      <c r="U310" s="3"/>
      <c r="V310" s="3"/>
      <c r="W310" s="114"/>
      <c r="X310" s="114"/>
      <c r="Y310" s="105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</row>
    <row r="311" spans="1:162" x14ac:dyDescent="0.15">
      <c r="A311" s="44">
        <f t="shared" si="97"/>
        <v>44235</v>
      </c>
      <c r="B311" s="97">
        <f t="shared" ca="1" si="106"/>
        <v>1015.574707</v>
      </c>
      <c r="C311" s="14">
        <f t="shared" si="98"/>
        <v>1000</v>
      </c>
      <c r="D311" s="13">
        <f ca="1">IF(A311&lt;$B$1,VLOOKUP(A311,[1]DI!$A$4:$B$15000,2,FALSE),0)</f>
        <v>1.9000000000000006E-2</v>
      </c>
      <c r="E311" s="14">
        <f t="shared" ca="1" si="107"/>
        <v>1.0000746899999999</v>
      </c>
      <c r="F311" s="14">
        <f ca="1">(TRUNC(PRODUCT($E$12:$E310),16))</f>
        <v>1.0178793076306101</v>
      </c>
      <c r="G311" s="14">
        <f t="shared" ca="1" si="108"/>
        <v>1.0115889518371901</v>
      </c>
      <c r="H311" s="14">
        <f t="shared" ca="1" si="109"/>
        <v>1.0062182900000001</v>
      </c>
      <c r="I311" s="13">
        <f t="shared" si="99"/>
        <v>2.8500000000000001E-2</v>
      </c>
      <c r="J311" s="35">
        <f t="shared" si="100"/>
        <v>44112</v>
      </c>
      <c r="K311" s="2">
        <f t="shared" si="101"/>
        <v>83</v>
      </c>
      <c r="L311" s="18">
        <f t="shared" si="102"/>
        <v>83</v>
      </c>
      <c r="M311" s="12">
        <f t="shared" si="92"/>
        <v>1.009298596</v>
      </c>
      <c r="N311" s="12">
        <f t="shared" ca="1" si="93"/>
        <v>1.0155747070000001</v>
      </c>
      <c r="O311" s="18">
        <f t="shared" si="103"/>
        <v>0</v>
      </c>
      <c r="P311" s="14">
        <f t="shared" ca="1" si="94"/>
        <v>15.574707</v>
      </c>
      <c r="Q311" s="21">
        <f t="shared" si="95"/>
        <v>0</v>
      </c>
      <c r="R311" s="14">
        <f t="shared" si="96"/>
        <v>0</v>
      </c>
      <c r="S311" s="4" t="str">
        <f t="shared" si="104"/>
        <v>J=</v>
      </c>
      <c r="T311" s="35">
        <f t="shared" si="105"/>
        <v>44294</v>
      </c>
      <c r="U311" s="3"/>
      <c r="V311" s="3"/>
      <c r="W311" s="114"/>
      <c r="X311" s="114"/>
      <c r="Y311" s="105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</row>
    <row r="312" spans="1:162" x14ac:dyDescent="0.15">
      <c r="A312" s="44">
        <f t="shared" si="97"/>
        <v>44236</v>
      </c>
      <c r="B312" s="97">
        <f t="shared" ca="1" si="106"/>
        <v>1015.76383099</v>
      </c>
      <c r="C312" s="14">
        <f t="shared" si="98"/>
        <v>1000</v>
      </c>
      <c r="D312" s="13">
        <f ca="1">IF(A312&lt;$B$1,VLOOKUP(A312,[1]DI!$A$4:$B$15000,2,FALSE),0)</f>
        <v>1.9000000000000006E-2</v>
      </c>
      <c r="E312" s="14">
        <f t="shared" ca="1" si="107"/>
        <v>1.0000746899999999</v>
      </c>
      <c r="F312" s="14">
        <f ca="1">(TRUNC(PRODUCT($E$12:$E311),16))</f>
        <v>1.0179553330361</v>
      </c>
      <c r="G312" s="14">
        <f t="shared" ca="1" si="108"/>
        <v>1.0115889518371901</v>
      </c>
      <c r="H312" s="14">
        <f t="shared" ca="1" si="109"/>
        <v>1.00629345</v>
      </c>
      <c r="I312" s="13">
        <f t="shared" si="99"/>
        <v>2.8500000000000001E-2</v>
      </c>
      <c r="J312" s="35">
        <f t="shared" si="100"/>
        <v>44112</v>
      </c>
      <c r="K312" s="2">
        <f t="shared" si="101"/>
        <v>84</v>
      </c>
      <c r="L312" s="18">
        <f t="shared" si="102"/>
        <v>84</v>
      </c>
      <c r="M312" s="12">
        <f t="shared" si="92"/>
        <v>1.009411152</v>
      </c>
      <c r="N312" s="12">
        <f t="shared" ca="1" si="93"/>
        <v>1.0157638309999999</v>
      </c>
      <c r="O312" s="18">
        <f t="shared" si="103"/>
        <v>0</v>
      </c>
      <c r="P312" s="14">
        <f t="shared" ca="1" si="94"/>
        <v>15.763830990000001</v>
      </c>
      <c r="Q312" s="21">
        <f t="shared" si="95"/>
        <v>0</v>
      </c>
      <c r="R312" s="14">
        <f t="shared" si="96"/>
        <v>0</v>
      </c>
      <c r="S312" s="4" t="str">
        <f t="shared" si="104"/>
        <v>J=</v>
      </c>
      <c r="T312" s="35">
        <f t="shared" si="105"/>
        <v>44294</v>
      </c>
      <c r="U312" s="3"/>
      <c r="V312" s="3"/>
      <c r="W312" s="114"/>
      <c r="X312" s="114"/>
      <c r="Y312" s="105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</row>
    <row r="313" spans="1:162" x14ac:dyDescent="0.15">
      <c r="A313" s="44">
        <f t="shared" si="97"/>
        <v>44237</v>
      </c>
      <c r="B313" s="97">
        <f t="shared" ca="1" si="106"/>
        <v>1015.952985</v>
      </c>
      <c r="C313" s="14">
        <f t="shared" si="98"/>
        <v>1000</v>
      </c>
      <c r="D313" s="13">
        <f ca="1">IF(A313&lt;$B$1,VLOOKUP(A313,[1]DI!$A$4:$B$15000,2,FALSE),0)</f>
        <v>1.9000000000000006E-2</v>
      </c>
      <c r="E313" s="14">
        <f t="shared" ca="1" si="107"/>
        <v>1.0000746899999999</v>
      </c>
      <c r="F313" s="14">
        <f ca="1">(TRUNC(PRODUCT($E$12:$E312),16))</f>
        <v>1.0180313641199199</v>
      </c>
      <c r="G313" s="14">
        <f t="shared" ca="1" si="108"/>
        <v>1.0115889518371901</v>
      </c>
      <c r="H313" s="14">
        <f t="shared" ca="1" si="109"/>
        <v>1.00636861</v>
      </c>
      <c r="I313" s="13">
        <f t="shared" si="99"/>
        <v>2.8500000000000001E-2</v>
      </c>
      <c r="J313" s="35">
        <f t="shared" si="100"/>
        <v>44112</v>
      </c>
      <c r="K313" s="2">
        <f t="shared" si="101"/>
        <v>85</v>
      </c>
      <c r="L313" s="18">
        <f t="shared" si="102"/>
        <v>85</v>
      </c>
      <c r="M313" s="12">
        <f t="shared" si="92"/>
        <v>1.009523722</v>
      </c>
      <c r="N313" s="12">
        <f t="shared" ca="1" si="93"/>
        <v>1.015952985</v>
      </c>
      <c r="O313" s="18">
        <f t="shared" si="103"/>
        <v>0</v>
      </c>
      <c r="P313" s="14">
        <f t="shared" ca="1" si="94"/>
        <v>15.952985</v>
      </c>
      <c r="Q313" s="21">
        <f t="shared" si="95"/>
        <v>0</v>
      </c>
      <c r="R313" s="14">
        <f t="shared" si="96"/>
        <v>0</v>
      </c>
      <c r="S313" s="4" t="str">
        <f t="shared" si="104"/>
        <v>J=</v>
      </c>
      <c r="T313" s="35">
        <f t="shared" si="105"/>
        <v>44294</v>
      </c>
      <c r="U313" s="3"/>
      <c r="V313" s="3"/>
      <c r="W313" s="114"/>
      <c r="X313" s="114"/>
      <c r="Y313" s="105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</row>
    <row r="314" spans="1:162" x14ac:dyDescent="0.15">
      <c r="A314" s="44">
        <f t="shared" si="97"/>
        <v>44238</v>
      </c>
      <c r="B314" s="97">
        <f t="shared" ca="1" si="106"/>
        <v>1016.142168</v>
      </c>
      <c r="C314" s="14">
        <f t="shared" si="98"/>
        <v>1000</v>
      </c>
      <c r="D314" s="13">
        <f ca="1">IF(A314&lt;$B$1,VLOOKUP(A314,[1]DI!$A$4:$B$15000,2,FALSE),0)</f>
        <v>1.9000000000000006E-2</v>
      </c>
      <c r="E314" s="14">
        <f t="shared" ca="1" si="107"/>
        <v>1.0000746899999999</v>
      </c>
      <c r="F314" s="14">
        <f ca="1">(TRUNC(PRODUCT($E$12:$E313),16))</f>
        <v>1.0181074008825099</v>
      </c>
      <c r="G314" s="14">
        <f t="shared" ca="1" si="108"/>
        <v>1.0115889518371901</v>
      </c>
      <c r="H314" s="14">
        <f t="shared" ca="1" si="109"/>
        <v>1.00644377</v>
      </c>
      <c r="I314" s="13">
        <f t="shared" si="99"/>
        <v>2.8500000000000001E-2</v>
      </c>
      <c r="J314" s="35">
        <f t="shared" si="100"/>
        <v>44112</v>
      </c>
      <c r="K314" s="2">
        <f t="shared" si="101"/>
        <v>86</v>
      </c>
      <c r="L314" s="18">
        <f t="shared" si="102"/>
        <v>86</v>
      </c>
      <c r="M314" s="12">
        <f t="shared" si="92"/>
        <v>1.009636304</v>
      </c>
      <c r="N314" s="12">
        <f t="shared" ca="1" si="93"/>
        <v>1.016142168</v>
      </c>
      <c r="O314" s="18">
        <f t="shared" si="103"/>
        <v>0</v>
      </c>
      <c r="P314" s="14">
        <f t="shared" ca="1" si="94"/>
        <v>16.142168000000002</v>
      </c>
      <c r="Q314" s="21">
        <f t="shared" si="95"/>
        <v>0</v>
      </c>
      <c r="R314" s="14">
        <f t="shared" si="96"/>
        <v>0</v>
      </c>
      <c r="S314" s="4" t="str">
        <f t="shared" si="104"/>
        <v>J=</v>
      </c>
      <c r="T314" s="35">
        <f t="shared" si="105"/>
        <v>44294</v>
      </c>
      <c r="U314" s="3"/>
      <c r="V314" s="3"/>
      <c r="W314" s="114"/>
      <c r="X314" s="114"/>
      <c r="Y314" s="105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</row>
    <row r="315" spans="1:162" x14ac:dyDescent="0.15">
      <c r="A315" s="44">
        <f t="shared" si="97"/>
        <v>44239</v>
      </c>
      <c r="B315" s="97">
        <f t="shared" ca="1" si="106"/>
        <v>1016.33138999</v>
      </c>
      <c r="C315" s="14">
        <f t="shared" si="98"/>
        <v>1000</v>
      </c>
      <c r="D315" s="13">
        <f ca="1">IF(A315&lt;$B$1,VLOOKUP(A315,[1]DI!$A$4:$B$15000,2,FALSE),0)</f>
        <v>1.9000000000000006E-2</v>
      </c>
      <c r="E315" s="14">
        <f t="shared" ca="1" si="107"/>
        <v>1.0000746899999999</v>
      </c>
      <c r="F315" s="14">
        <f ca="1">(TRUNC(PRODUCT($E$12:$E314),16))</f>
        <v>1.01818344332428</v>
      </c>
      <c r="G315" s="14">
        <f t="shared" ca="1" si="108"/>
        <v>1.0115889518371901</v>
      </c>
      <c r="H315" s="14">
        <f t="shared" ca="1" si="109"/>
        <v>1.0065189400000001</v>
      </c>
      <c r="I315" s="13">
        <f t="shared" si="99"/>
        <v>2.8500000000000001E-2</v>
      </c>
      <c r="J315" s="35">
        <f t="shared" si="100"/>
        <v>44112</v>
      </c>
      <c r="K315" s="2">
        <f t="shared" si="101"/>
        <v>87</v>
      </c>
      <c r="L315" s="18">
        <f t="shared" si="102"/>
        <v>87</v>
      </c>
      <c r="M315" s="12">
        <f t="shared" si="92"/>
        <v>1.009748898</v>
      </c>
      <c r="N315" s="12">
        <f t="shared" ca="1" si="93"/>
        <v>1.0163313899999999</v>
      </c>
      <c r="O315" s="18">
        <f t="shared" si="103"/>
        <v>0</v>
      </c>
      <c r="P315" s="14">
        <f t="shared" ca="1" si="94"/>
        <v>16.331389990000002</v>
      </c>
      <c r="Q315" s="21">
        <f t="shared" si="95"/>
        <v>0</v>
      </c>
      <c r="R315" s="14">
        <f t="shared" si="96"/>
        <v>0</v>
      </c>
      <c r="S315" s="4" t="str">
        <f t="shared" si="104"/>
        <v>J=</v>
      </c>
      <c r="T315" s="35">
        <f t="shared" si="105"/>
        <v>44294</v>
      </c>
      <c r="U315" s="3"/>
      <c r="V315" s="3"/>
      <c r="W315" s="114"/>
      <c r="X315" s="114"/>
      <c r="Y315" s="105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</row>
    <row r="316" spans="1:162" x14ac:dyDescent="0.15">
      <c r="A316" s="44">
        <f t="shared" si="97"/>
        <v>44240</v>
      </c>
      <c r="B316" s="97">
        <f t="shared" ca="1" si="106"/>
        <v>1016.52065299</v>
      </c>
      <c r="C316" s="14">
        <f t="shared" si="98"/>
        <v>1000</v>
      </c>
      <c r="D316" s="13">
        <f ca="1">IF(A316&lt;$B$1,VLOOKUP(A316,[1]DI!$A$4:$B$15000,2,FALSE),0)</f>
        <v>0</v>
      </c>
      <c r="E316" s="14">
        <f t="shared" ca="1" si="107"/>
        <v>1</v>
      </c>
      <c r="F316" s="14">
        <f ca="1">(TRUNC(PRODUCT($E$12:$E315),16))</f>
        <v>1.01825949144566</v>
      </c>
      <c r="G316" s="14">
        <f t="shared" ca="1" si="108"/>
        <v>1.0115889518371901</v>
      </c>
      <c r="H316" s="14">
        <f t="shared" ca="1" si="109"/>
        <v>1.0065941199999999</v>
      </c>
      <c r="I316" s="13">
        <f t="shared" si="99"/>
        <v>2.8500000000000001E-2</v>
      </c>
      <c r="J316" s="35">
        <f t="shared" si="100"/>
        <v>44112</v>
      </c>
      <c r="K316" s="2">
        <f t="shared" si="101"/>
        <v>87</v>
      </c>
      <c r="L316" s="18">
        <f t="shared" si="102"/>
        <v>88</v>
      </c>
      <c r="M316" s="12">
        <f t="shared" si="92"/>
        <v>1.0098615049999999</v>
      </c>
      <c r="N316" s="12">
        <f t="shared" ca="1" si="93"/>
        <v>1.0165206529999999</v>
      </c>
      <c r="O316" s="18">
        <f t="shared" si="103"/>
        <v>0</v>
      </c>
      <c r="P316" s="14">
        <f t="shared" ca="1" si="94"/>
        <v>16.520652989999999</v>
      </c>
      <c r="Q316" s="21">
        <f t="shared" si="95"/>
        <v>0</v>
      </c>
      <c r="R316" s="14">
        <f t="shared" si="96"/>
        <v>0</v>
      </c>
      <c r="S316" s="4" t="str">
        <f t="shared" si="104"/>
        <v>J=</v>
      </c>
      <c r="T316" s="35">
        <f t="shared" si="105"/>
        <v>44294</v>
      </c>
      <c r="U316" s="3"/>
      <c r="V316" s="3"/>
      <c r="W316" s="114"/>
      <c r="X316" s="114"/>
      <c r="Y316" s="105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</row>
    <row r="317" spans="1:162" x14ac:dyDescent="0.15">
      <c r="A317" s="44">
        <f t="shared" si="97"/>
        <v>44241</v>
      </c>
      <c r="B317" s="97">
        <f t="shared" ca="1" si="106"/>
        <v>1016.52065299</v>
      </c>
      <c r="C317" s="14">
        <f t="shared" si="98"/>
        <v>1000</v>
      </c>
      <c r="D317" s="13">
        <f ca="1">IF(A317&lt;$B$1,VLOOKUP(A317,[1]DI!$A$4:$B$15000,2,FALSE),0)</f>
        <v>0</v>
      </c>
      <c r="E317" s="14">
        <f t="shared" ca="1" si="107"/>
        <v>1</v>
      </c>
      <c r="F317" s="14">
        <f ca="1">(TRUNC(PRODUCT($E$12:$E316),16))</f>
        <v>1.01825949144566</v>
      </c>
      <c r="G317" s="14">
        <f t="shared" ca="1" si="108"/>
        <v>1.0115889518371901</v>
      </c>
      <c r="H317" s="14">
        <f t="shared" ca="1" si="109"/>
        <v>1.0065941199999999</v>
      </c>
      <c r="I317" s="13">
        <f t="shared" si="99"/>
        <v>2.8500000000000001E-2</v>
      </c>
      <c r="J317" s="35">
        <f t="shared" si="100"/>
        <v>44112</v>
      </c>
      <c r="K317" s="2">
        <f t="shared" si="101"/>
        <v>87</v>
      </c>
      <c r="L317" s="18">
        <f t="shared" si="102"/>
        <v>88</v>
      </c>
      <c r="M317" s="12">
        <f t="shared" si="92"/>
        <v>1.0098615049999999</v>
      </c>
      <c r="N317" s="12">
        <f t="shared" ca="1" si="93"/>
        <v>1.0165206529999999</v>
      </c>
      <c r="O317" s="18">
        <f t="shared" si="103"/>
        <v>0</v>
      </c>
      <c r="P317" s="14">
        <f t="shared" ca="1" si="94"/>
        <v>16.520652989999999</v>
      </c>
      <c r="Q317" s="21">
        <f t="shared" si="95"/>
        <v>0</v>
      </c>
      <c r="R317" s="14">
        <f t="shared" si="96"/>
        <v>0</v>
      </c>
      <c r="S317" s="4" t="str">
        <f t="shared" si="104"/>
        <v>J=</v>
      </c>
      <c r="T317" s="35">
        <f t="shared" si="105"/>
        <v>44294</v>
      </c>
      <c r="U317" s="3"/>
      <c r="V317" s="3"/>
      <c r="W317" s="114"/>
      <c r="X317" s="114"/>
      <c r="Y317" s="105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</row>
    <row r="318" spans="1:162" x14ac:dyDescent="0.15">
      <c r="A318" s="44">
        <f t="shared" si="97"/>
        <v>44242</v>
      </c>
      <c r="B318" s="97">
        <f t="shared" ca="1" si="106"/>
        <v>1016.52065299</v>
      </c>
      <c r="C318" s="14">
        <f t="shared" si="98"/>
        <v>1000</v>
      </c>
      <c r="D318" s="13">
        <f ca="1">IF(A318&lt;$B$1,VLOOKUP(A318,[1]DI!$A$4:$B$15000,2,FALSE),0)</f>
        <v>0</v>
      </c>
      <c r="E318" s="14">
        <f t="shared" ca="1" si="107"/>
        <v>1</v>
      </c>
      <c r="F318" s="14">
        <f ca="1">(TRUNC(PRODUCT($E$12:$E317),16))</f>
        <v>1.01825949144566</v>
      </c>
      <c r="G318" s="14">
        <f t="shared" ca="1" si="108"/>
        <v>1.0115889518371901</v>
      </c>
      <c r="H318" s="14">
        <f t="shared" ca="1" si="109"/>
        <v>1.0065941199999999</v>
      </c>
      <c r="I318" s="13">
        <f t="shared" si="99"/>
        <v>2.8500000000000001E-2</v>
      </c>
      <c r="J318" s="35">
        <f t="shared" si="100"/>
        <v>44112</v>
      </c>
      <c r="K318" s="2">
        <f t="shared" si="101"/>
        <v>87</v>
      </c>
      <c r="L318" s="18">
        <f t="shared" si="102"/>
        <v>88</v>
      </c>
      <c r="M318" s="12">
        <f t="shared" si="92"/>
        <v>1.0098615049999999</v>
      </c>
      <c r="N318" s="12">
        <f t="shared" ca="1" si="93"/>
        <v>1.0165206529999999</v>
      </c>
      <c r="O318" s="18">
        <f t="shared" si="103"/>
        <v>0</v>
      </c>
      <c r="P318" s="14">
        <f t="shared" ca="1" si="94"/>
        <v>16.520652989999999</v>
      </c>
      <c r="Q318" s="21">
        <f t="shared" si="95"/>
        <v>0</v>
      </c>
      <c r="R318" s="14">
        <f t="shared" si="96"/>
        <v>0</v>
      </c>
      <c r="S318" s="4" t="str">
        <f t="shared" si="104"/>
        <v>J=</v>
      </c>
      <c r="T318" s="35">
        <f t="shared" si="105"/>
        <v>44294</v>
      </c>
      <c r="U318" s="3"/>
      <c r="V318" s="3"/>
      <c r="W318" s="114"/>
      <c r="X318" s="114"/>
      <c r="Y318" s="105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</row>
    <row r="319" spans="1:162" x14ac:dyDescent="0.15">
      <c r="A319" s="44">
        <f t="shared" si="97"/>
        <v>44243</v>
      </c>
      <c r="B319" s="97">
        <f t="shared" ca="1" si="106"/>
        <v>1016.52065299</v>
      </c>
      <c r="C319" s="14">
        <f t="shared" si="98"/>
        <v>1000</v>
      </c>
      <c r="D319" s="13">
        <f ca="1">IF(A319&lt;$B$1,VLOOKUP(A319,[1]DI!$A$4:$B$15000,2,FALSE),0)</f>
        <v>0</v>
      </c>
      <c r="E319" s="14">
        <f t="shared" ca="1" si="107"/>
        <v>1</v>
      </c>
      <c r="F319" s="14">
        <f ca="1">(TRUNC(PRODUCT($E$12:$E318),16))</f>
        <v>1.01825949144566</v>
      </c>
      <c r="G319" s="14">
        <f t="shared" ca="1" si="108"/>
        <v>1.0115889518371901</v>
      </c>
      <c r="H319" s="14">
        <f t="shared" ca="1" si="109"/>
        <v>1.0065941199999999</v>
      </c>
      <c r="I319" s="13">
        <f t="shared" si="99"/>
        <v>2.8500000000000001E-2</v>
      </c>
      <c r="J319" s="35">
        <f t="shared" si="100"/>
        <v>44112</v>
      </c>
      <c r="K319" s="2">
        <f t="shared" si="101"/>
        <v>87</v>
      </c>
      <c r="L319" s="18">
        <f t="shared" si="102"/>
        <v>88</v>
      </c>
      <c r="M319" s="12">
        <f t="shared" si="92"/>
        <v>1.0098615049999999</v>
      </c>
      <c r="N319" s="12">
        <f t="shared" ca="1" si="93"/>
        <v>1.0165206529999999</v>
      </c>
      <c r="O319" s="18">
        <f t="shared" si="103"/>
        <v>0</v>
      </c>
      <c r="P319" s="14">
        <f t="shared" ca="1" si="94"/>
        <v>16.520652989999999</v>
      </c>
      <c r="Q319" s="21">
        <f t="shared" si="95"/>
        <v>0</v>
      </c>
      <c r="R319" s="14">
        <f t="shared" si="96"/>
        <v>0</v>
      </c>
      <c r="S319" s="4" t="str">
        <f t="shared" si="104"/>
        <v>J=</v>
      </c>
      <c r="T319" s="35">
        <f t="shared" si="105"/>
        <v>44294</v>
      </c>
      <c r="U319" s="3"/>
      <c r="V319" s="3"/>
      <c r="W319" s="114"/>
      <c r="X319" s="114"/>
      <c r="Y319" s="105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</row>
    <row r="320" spans="1:162" x14ac:dyDescent="0.15">
      <c r="A320" s="44">
        <f t="shared" si="97"/>
        <v>44244</v>
      </c>
      <c r="B320" s="97">
        <f t="shared" ca="1" si="106"/>
        <v>1016.52065299</v>
      </c>
      <c r="C320" s="14">
        <f t="shared" si="98"/>
        <v>1000</v>
      </c>
      <c r="D320" s="13">
        <f ca="1">IF(A320&lt;$B$1,VLOOKUP(A320,[1]DI!$A$4:$B$15000,2,FALSE),0)</f>
        <v>1.9000000000000006E-2</v>
      </c>
      <c r="E320" s="14">
        <f t="shared" ca="1" si="107"/>
        <v>1.0000746899999999</v>
      </c>
      <c r="F320" s="14">
        <f ca="1">(TRUNC(PRODUCT($E$12:$E319),16))</f>
        <v>1.01825949144566</v>
      </c>
      <c r="G320" s="14">
        <f t="shared" ca="1" si="108"/>
        <v>1.0115889518371901</v>
      </c>
      <c r="H320" s="14">
        <f t="shared" ca="1" si="109"/>
        <v>1.0065941199999999</v>
      </c>
      <c r="I320" s="13">
        <f t="shared" si="99"/>
        <v>2.8500000000000001E-2</v>
      </c>
      <c r="J320" s="35">
        <f t="shared" si="100"/>
        <v>44112</v>
      </c>
      <c r="K320" s="2">
        <f t="shared" si="101"/>
        <v>88</v>
      </c>
      <c r="L320" s="18">
        <f t="shared" si="102"/>
        <v>88</v>
      </c>
      <c r="M320" s="12">
        <f t="shared" si="92"/>
        <v>1.0098615049999999</v>
      </c>
      <c r="N320" s="12">
        <f t="shared" ca="1" si="93"/>
        <v>1.0165206529999999</v>
      </c>
      <c r="O320" s="18">
        <f t="shared" si="103"/>
        <v>0</v>
      </c>
      <c r="P320" s="14">
        <f t="shared" ca="1" si="94"/>
        <v>16.520652989999999</v>
      </c>
      <c r="Q320" s="21">
        <f t="shared" si="95"/>
        <v>0</v>
      </c>
      <c r="R320" s="14">
        <f t="shared" si="96"/>
        <v>0</v>
      </c>
      <c r="S320" s="4" t="str">
        <f t="shared" si="104"/>
        <v>J=</v>
      </c>
      <c r="T320" s="35">
        <f t="shared" si="105"/>
        <v>44294</v>
      </c>
      <c r="U320" s="3"/>
      <c r="V320" s="3"/>
      <c r="W320" s="114"/>
      <c r="X320" s="114"/>
      <c r="Y320" s="105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</row>
    <row r="321" spans="1:162" x14ac:dyDescent="0.15">
      <c r="A321" s="44">
        <f t="shared" si="97"/>
        <v>44245</v>
      </c>
      <c r="B321" s="97">
        <f t="shared" ca="1" si="106"/>
        <v>1016.7099449900001</v>
      </c>
      <c r="C321" s="14">
        <f t="shared" si="98"/>
        <v>1000</v>
      </c>
      <c r="D321" s="13">
        <f ca="1">IF(A321&lt;$B$1,VLOOKUP(A321,[1]DI!$A$4:$B$15000,2,FALSE),0)</f>
        <v>1.9000000000000006E-2</v>
      </c>
      <c r="E321" s="14">
        <f t="shared" ca="1" si="107"/>
        <v>1.0000746899999999</v>
      </c>
      <c r="F321" s="14">
        <f ca="1">(TRUNC(PRODUCT($E$12:$E320),16))</f>
        <v>1.0183355452470799</v>
      </c>
      <c r="G321" s="14">
        <f t="shared" ca="1" si="108"/>
        <v>1.0115889518371901</v>
      </c>
      <c r="H321" s="14">
        <f t="shared" ca="1" si="109"/>
        <v>1.0066693</v>
      </c>
      <c r="I321" s="13">
        <f t="shared" si="99"/>
        <v>2.8500000000000001E-2</v>
      </c>
      <c r="J321" s="35">
        <f t="shared" si="100"/>
        <v>44112</v>
      </c>
      <c r="K321" s="2">
        <f t="shared" si="101"/>
        <v>89</v>
      </c>
      <c r="L321" s="18">
        <f t="shared" si="102"/>
        <v>89</v>
      </c>
      <c r="M321" s="12">
        <f t="shared" si="92"/>
        <v>1.0099741250000001</v>
      </c>
      <c r="N321" s="12">
        <f t="shared" ca="1" si="93"/>
        <v>1.0167099449999999</v>
      </c>
      <c r="O321" s="18">
        <f t="shared" si="103"/>
        <v>0</v>
      </c>
      <c r="P321" s="14">
        <f t="shared" ca="1" si="94"/>
        <v>16.70994499</v>
      </c>
      <c r="Q321" s="21">
        <f t="shared" si="95"/>
        <v>0</v>
      </c>
      <c r="R321" s="14">
        <f t="shared" si="96"/>
        <v>0</v>
      </c>
      <c r="S321" s="4" t="str">
        <f t="shared" si="104"/>
        <v>J=</v>
      </c>
      <c r="T321" s="35">
        <f t="shared" si="105"/>
        <v>44294</v>
      </c>
      <c r="U321" s="3"/>
      <c r="V321" s="3"/>
      <c r="W321" s="114"/>
      <c r="X321" s="114"/>
      <c r="Y321" s="105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</row>
    <row r="322" spans="1:162" x14ac:dyDescent="0.15">
      <c r="A322" s="44">
        <f t="shared" si="97"/>
        <v>44246</v>
      </c>
      <c r="B322" s="97">
        <f t="shared" ca="1" si="106"/>
        <v>1016.899277</v>
      </c>
      <c r="C322" s="14">
        <f t="shared" si="98"/>
        <v>1000</v>
      </c>
      <c r="D322" s="13">
        <f ca="1">IF(A322&lt;$B$1,VLOOKUP(A322,[1]DI!$A$4:$B$15000,2,FALSE),0)</f>
        <v>1.9000000000000006E-2</v>
      </c>
      <c r="E322" s="14">
        <f t="shared" ca="1" si="107"/>
        <v>1.0000746899999999</v>
      </c>
      <c r="F322" s="14">
        <f ca="1">(TRUNC(PRODUCT($E$12:$E321),16))</f>
        <v>1.01841160472895</v>
      </c>
      <c r="G322" s="14">
        <f t="shared" ca="1" si="108"/>
        <v>1.0115889518371901</v>
      </c>
      <c r="H322" s="14">
        <f t="shared" ca="1" si="109"/>
        <v>1.00674449</v>
      </c>
      <c r="I322" s="13">
        <f t="shared" si="99"/>
        <v>2.8500000000000001E-2</v>
      </c>
      <c r="J322" s="35">
        <f t="shared" si="100"/>
        <v>44112</v>
      </c>
      <c r="K322" s="2">
        <f t="shared" si="101"/>
        <v>90</v>
      </c>
      <c r="L322" s="18">
        <f t="shared" si="102"/>
        <v>90</v>
      </c>
      <c r="M322" s="12">
        <f t="shared" si="92"/>
        <v>1.0100867570000001</v>
      </c>
      <c r="N322" s="12">
        <f t="shared" ca="1" si="93"/>
        <v>1.016899277</v>
      </c>
      <c r="O322" s="18">
        <f t="shared" si="103"/>
        <v>0</v>
      </c>
      <c r="P322" s="14">
        <f t="shared" ca="1" si="94"/>
        <v>16.899277000000001</v>
      </c>
      <c r="Q322" s="21">
        <f t="shared" si="95"/>
        <v>0</v>
      </c>
      <c r="R322" s="14">
        <f t="shared" si="96"/>
        <v>0</v>
      </c>
      <c r="S322" s="4" t="str">
        <f t="shared" si="104"/>
        <v>J=</v>
      </c>
      <c r="T322" s="35">
        <f t="shared" si="105"/>
        <v>44294</v>
      </c>
      <c r="U322" s="3"/>
      <c r="V322" s="3"/>
      <c r="W322" s="114"/>
      <c r="X322" s="114"/>
      <c r="Y322" s="105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</row>
    <row r="323" spans="1:162" x14ac:dyDescent="0.15">
      <c r="A323" s="44">
        <f t="shared" si="97"/>
        <v>44247</v>
      </c>
      <c r="B323" s="97">
        <f t="shared" ca="1" si="106"/>
        <v>1017.088649</v>
      </c>
      <c r="C323" s="14">
        <f t="shared" si="98"/>
        <v>1000</v>
      </c>
      <c r="D323" s="13">
        <f ca="1">IF(A323&lt;$B$1,VLOOKUP(A323,[1]DI!$A$4:$B$15000,2,FALSE),0)</f>
        <v>0</v>
      </c>
      <c r="E323" s="14">
        <f t="shared" ca="1" si="107"/>
        <v>1</v>
      </c>
      <c r="F323" s="14">
        <f ca="1">(TRUNC(PRODUCT($E$12:$E322),16))</f>
        <v>1.01848766989171</v>
      </c>
      <c r="G323" s="14">
        <f t="shared" ca="1" si="108"/>
        <v>1.0115889518371901</v>
      </c>
      <c r="H323" s="14">
        <f t="shared" ca="1" si="109"/>
        <v>1.0068196899999999</v>
      </c>
      <c r="I323" s="13">
        <f t="shared" si="99"/>
        <v>2.8500000000000001E-2</v>
      </c>
      <c r="J323" s="35">
        <f t="shared" si="100"/>
        <v>44112</v>
      </c>
      <c r="K323" s="2">
        <f t="shared" si="101"/>
        <v>90</v>
      </c>
      <c r="L323" s="18">
        <f t="shared" si="102"/>
        <v>91</v>
      </c>
      <c r="M323" s="12">
        <f t="shared" si="92"/>
        <v>1.010199402</v>
      </c>
      <c r="N323" s="12">
        <f t="shared" ca="1" si="93"/>
        <v>1.017088649</v>
      </c>
      <c r="O323" s="18">
        <f t="shared" si="103"/>
        <v>0</v>
      </c>
      <c r="P323" s="14">
        <f t="shared" ca="1" si="94"/>
        <v>17.088649</v>
      </c>
      <c r="Q323" s="21">
        <f t="shared" si="95"/>
        <v>0</v>
      </c>
      <c r="R323" s="14">
        <f t="shared" si="96"/>
        <v>0</v>
      </c>
      <c r="S323" s="4" t="str">
        <f t="shared" si="104"/>
        <v>J=</v>
      </c>
      <c r="T323" s="35">
        <f t="shared" si="105"/>
        <v>44294</v>
      </c>
      <c r="U323" s="3"/>
      <c r="V323" s="3"/>
      <c r="W323" s="114"/>
      <c r="X323" s="114"/>
      <c r="Y323" s="105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</row>
    <row r="324" spans="1:162" x14ac:dyDescent="0.15">
      <c r="A324" s="44">
        <f t="shared" si="97"/>
        <v>44248</v>
      </c>
      <c r="B324" s="97">
        <f t="shared" ca="1" si="106"/>
        <v>1017.088649</v>
      </c>
      <c r="C324" s="14">
        <f t="shared" si="98"/>
        <v>1000</v>
      </c>
      <c r="D324" s="13">
        <f ca="1">IF(A324&lt;$B$1,VLOOKUP(A324,[1]DI!$A$4:$B$15000,2,FALSE),0)</f>
        <v>0</v>
      </c>
      <c r="E324" s="14">
        <f t="shared" ca="1" si="107"/>
        <v>1</v>
      </c>
      <c r="F324" s="14">
        <f ca="1">(TRUNC(PRODUCT($E$12:$E323),16))</f>
        <v>1.01848766989171</v>
      </c>
      <c r="G324" s="14">
        <f t="shared" ca="1" si="108"/>
        <v>1.0115889518371901</v>
      </c>
      <c r="H324" s="14">
        <f t="shared" ca="1" si="109"/>
        <v>1.0068196899999999</v>
      </c>
      <c r="I324" s="13">
        <f t="shared" si="99"/>
        <v>2.8500000000000001E-2</v>
      </c>
      <c r="J324" s="35">
        <f t="shared" si="100"/>
        <v>44112</v>
      </c>
      <c r="K324" s="2">
        <f t="shared" si="101"/>
        <v>90</v>
      </c>
      <c r="L324" s="18">
        <f t="shared" si="102"/>
        <v>91</v>
      </c>
      <c r="M324" s="12">
        <f t="shared" si="92"/>
        <v>1.010199402</v>
      </c>
      <c r="N324" s="12">
        <f t="shared" ca="1" si="93"/>
        <v>1.017088649</v>
      </c>
      <c r="O324" s="18">
        <f t="shared" si="103"/>
        <v>0</v>
      </c>
      <c r="P324" s="14">
        <f t="shared" ca="1" si="94"/>
        <v>17.088649</v>
      </c>
      <c r="Q324" s="21">
        <f t="shared" si="95"/>
        <v>0</v>
      </c>
      <c r="R324" s="14">
        <f t="shared" si="96"/>
        <v>0</v>
      </c>
      <c r="S324" s="4" t="str">
        <f t="shared" si="104"/>
        <v>J=</v>
      </c>
      <c r="T324" s="35">
        <f t="shared" si="105"/>
        <v>44294</v>
      </c>
      <c r="U324" s="3"/>
      <c r="V324" s="3"/>
      <c r="W324" s="114"/>
      <c r="X324" s="114"/>
      <c r="Y324" s="105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</row>
    <row r="325" spans="1:162" x14ac:dyDescent="0.15">
      <c r="A325" s="44">
        <f t="shared" si="97"/>
        <v>44249</v>
      </c>
      <c r="B325" s="97">
        <f t="shared" ca="1" si="106"/>
        <v>1017.088649</v>
      </c>
      <c r="C325" s="14">
        <f t="shared" si="98"/>
        <v>1000</v>
      </c>
      <c r="D325" s="13">
        <f ca="1">IF(A325&lt;$B$1,VLOOKUP(A325,[1]DI!$A$4:$B$15000,2,FALSE),0)</f>
        <v>1.9000000000000006E-2</v>
      </c>
      <c r="E325" s="14">
        <f t="shared" ca="1" si="107"/>
        <v>1.0000746899999999</v>
      </c>
      <c r="F325" s="14">
        <f ca="1">(TRUNC(PRODUCT($E$12:$E324),16))</f>
        <v>1.01848766989171</v>
      </c>
      <c r="G325" s="14">
        <f t="shared" ca="1" si="108"/>
        <v>1.0115889518371901</v>
      </c>
      <c r="H325" s="14">
        <f t="shared" ca="1" si="109"/>
        <v>1.0068196899999999</v>
      </c>
      <c r="I325" s="13">
        <f t="shared" si="99"/>
        <v>2.8500000000000001E-2</v>
      </c>
      <c r="J325" s="35">
        <f t="shared" si="100"/>
        <v>44112</v>
      </c>
      <c r="K325" s="2">
        <f t="shared" si="101"/>
        <v>91</v>
      </c>
      <c r="L325" s="18">
        <f t="shared" si="102"/>
        <v>91</v>
      </c>
      <c r="M325" s="12">
        <f t="shared" si="92"/>
        <v>1.010199402</v>
      </c>
      <c r="N325" s="12">
        <f t="shared" ca="1" si="93"/>
        <v>1.017088649</v>
      </c>
      <c r="O325" s="18">
        <f t="shared" si="103"/>
        <v>0</v>
      </c>
      <c r="P325" s="14">
        <f t="shared" ca="1" si="94"/>
        <v>17.088649</v>
      </c>
      <c r="Q325" s="21">
        <f t="shared" si="95"/>
        <v>0</v>
      </c>
      <c r="R325" s="14">
        <f t="shared" si="96"/>
        <v>0</v>
      </c>
      <c r="S325" s="4" t="str">
        <f t="shared" si="104"/>
        <v>J=</v>
      </c>
      <c r="T325" s="35">
        <f t="shared" si="105"/>
        <v>44294</v>
      </c>
      <c r="U325" s="3"/>
      <c r="V325" s="3"/>
      <c r="W325" s="114"/>
      <c r="X325" s="114"/>
      <c r="Y325" s="105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</row>
    <row r="326" spans="1:162" x14ac:dyDescent="0.15">
      <c r="A326" s="44">
        <f t="shared" si="97"/>
        <v>44250</v>
      </c>
      <c r="B326" s="97">
        <f t="shared" ca="1" si="106"/>
        <v>1017.278039</v>
      </c>
      <c r="C326" s="14">
        <f t="shared" si="98"/>
        <v>1000</v>
      </c>
      <c r="D326" s="13">
        <f ca="1">IF(A326&lt;$B$1,VLOOKUP(A326,[1]DI!$A$4:$B$15000,2,FALSE),0)</f>
        <v>1.9000000000000006E-2</v>
      </c>
      <c r="E326" s="14">
        <f t="shared" ca="1" si="107"/>
        <v>1.0000746899999999</v>
      </c>
      <c r="F326" s="14">
        <f ca="1">(TRUNC(PRODUCT($E$12:$E325),16))</f>
        <v>1.0185637407357799</v>
      </c>
      <c r="G326" s="14">
        <f t="shared" ca="1" si="108"/>
        <v>1.0115889518371901</v>
      </c>
      <c r="H326" s="14">
        <f t="shared" ca="1" si="109"/>
        <v>1.0068948799999999</v>
      </c>
      <c r="I326" s="13">
        <f t="shared" si="99"/>
        <v>2.8500000000000001E-2</v>
      </c>
      <c r="J326" s="35">
        <f t="shared" si="100"/>
        <v>44112</v>
      </c>
      <c r="K326" s="2">
        <f t="shared" si="101"/>
        <v>92</v>
      </c>
      <c r="L326" s="18">
        <f t="shared" si="102"/>
        <v>92</v>
      </c>
      <c r="M326" s="12">
        <f t="shared" si="92"/>
        <v>1.0103120590000001</v>
      </c>
      <c r="N326" s="12">
        <f t="shared" ca="1" si="93"/>
        <v>1.017278039</v>
      </c>
      <c r="O326" s="18">
        <f t="shared" si="103"/>
        <v>0</v>
      </c>
      <c r="P326" s="14">
        <f t="shared" ca="1" si="94"/>
        <v>17.278039</v>
      </c>
      <c r="Q326" s="21">
        <f t="shared" si="95"/>
        <v>0</v>
      </c>
      <c r="R326" s="14">
        <f t="shared" si="96"/>
        <v>0</v>
      </c>
      <c r="S326" s="4" t="str">
        <f t="shared" si="104"/>
        <v>J=</v>
      </c>
      <c r="T326" s="35">
        <f t="shared" si="105"/>
        <v>44294</v>
      </c>
      <c r="U326" s="3"/>
      <c r="V326" s="3"/>
      <c r="W326" s="114"/>
      <c r="X326" s="114"/>
      <c r="Y326" s="105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</row>
    <row r="327" spans="1:162" x14ac:dyDescent="0.15">
      <c r="A327" s="44">
        <f t="shared" si="97"/>
        <v>44251</v>
      </c>
      <c r="B327" s="97">
        <f t="shared" ca="1" si="106"/>
        <v>1017.46748</v>
      </c>
      <c r="C327" s="14">
        <f t="shared" si="98"/>
        <v>1000</v>
      </c>
      <c r="D327" s="13">
        <f ca="1">IF(A327&lt;$B$1,VLOOKUP(A327,[1]DI!$A$4:$B$15000,2,FALSE),0)</f>
        <v>1.9000000000000006E-2</v>
      </c>
      <c r="E327" s="14">
        <f t="shared" ca="1" si="107"/>
        <v>1.0000746899999999</v>
      </c>
      <c r="F327" s="14">
        <f ca="1">(TRUNC(PRODUCT($E$12:$E326),16))</f>
        <v>1.01863981726157</v>
      </c>
      <c r="G327" s="14">
        <f t="shared" ca="1" si="108"/>
        <v>1.0115889518371901</v>
      </c>
      <c r="H327" s="14">
        <f t="shared" ca="1" si="109"/>
        <v>1.00697009</v>
      </c>
      <c r="I327" s="13">
        <f t="shared" si="99"/>
        <v>2.8500000000000001E-2</v>
      </c>
      <c r="J327" s="35">
        <f t="shared" si="100"/>
        <v>44112</v>
      </c>
      <c r="K327" s="2">
        <f t="shared" si="101"/>
        <v>93</v>
      </c>
      <c r="L327" s="18">
        <f t="shared" si="102"/>
        <v>93</v>
      </c>
      <c r="M327" s="12">
        <f t="shared" si="92"/>
        <v>1.0104247289999999</v>
      </c>
      <c r="N327" s="12">
        <f t="shared" ca="1" si="93"/>
        <v>1.0174674800000001</v>
      </c>
      <c r="O327" s="18">
        <f t="shared" si="103"/>
        <v>0</v>
      </c>
      <c r="P327" s="14">
        <f t="shared" ca="1" si="94"/>
        <v>17.467479999999998</v>
      </c>
      <c r="Q327" s="21">
        <f t="shared" si="95"/>
        <v>0</v>
      </c>
      <c r="R327" s="14">
        <f t="shared" si="96"/>
        <v>0</v>
      </c>
      <c r="S327" s="4" t="str">
        <f t="shared" si="104"/>
        <v>J=</v>
      </c>
      <c r="T327" s="35">
        <f t="shared" si="105"/>
        <v>44294</v>
      </c>
      <c r="U327" s="3"/>
      <c r="V327" s="3"/>
      <c r="W327" s="114"/>
      <c r="X327" s="114"/>
      <c r="Y327" s="105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</row>
    <row r="328" spans="1:162" x14ac:dyDescent="0.15">
      <c r="A328" s="44">
        <f t="shared" si="97"/>
        <v>44252</v>
      </c>
      <c r="B328" s="97">
        <f t="shared" ca="1" si="106"/>
        <v>1017.65694999</v>
      </c>
      <c r="C328" s="14">
        <f t="shared" si="98"/>
        <v>1000</v>
      </c>
      <c r="D328" s="13">
        <f ca="1">IF(A328&lt;$B$1,VLOOKUP(A328,[1]DI!$A$4:$B$15000,2,FALSE),0)</f>
        <v>1.9000000000000006E-2</v>
      </c>
      <c r="E328" s="14">
        <f t="shared" ca="1" si="107"/>
        <v>1.0000746899999999</v>
      </c>
      <c r="F328" s="14">
        <f ca="1">(TRUNC(PRODUCT($E$12:$E327),16))</f>
        <v>1.01871589946952</v>
      </c>
      <c r="G328" s="14">
        <f t="shared" ca="1" si="108"/>
        <v>1.0115889518371901</v>
      </c>
      <c r="H328" s="14">
        <f t="shared" ca="1" si="109"/>
        <v>1.0070452999999999</v>
      </c>
      <c r="I328" s="13">
        <f t="shared" si="99"/>
        <v>2.8500000000000001E-2</v>
      </c>
      <c r="J328" s="35">
        <f t="shared" si="100"/>
        <v>44112</v>
      </c>
      <c r="K328" s="2">
        <f t="shared" si="101"/>
        <v>94</v>
      </c>
      <c r="L328" s="18">
        <f t="shared" si="102"/>
        <v>94</v>
      </c>
      <c r="M328" s="12">
        <f t="shared" si="92"/>
        <v>1.0105374110000001</v>
      </c>
      <c r="N328" s="12">
        <f t="shared" ca="1" si="93"/>
        <v>1.0176569499999999</v>
      </c>
      <c r="O328" s="18">
        <f t="shared" si="103"/>
        <v>0</v>
      </c>
      <c r="P328" s="14">
        <f t="shared" ca="1" si="94"/>
        <v>17.656949990000001</v>
      </c>
      <c r="Q328" s="21">
        <f t="shared" si="95"/>
        <v>0</v>
      </c>
      <c r="R328" s="14">
        <f t="shared" si="96"/>
        <v>0</v>
      </c>
      <c r="S328" s="4" t="str">
        <f t="shared" si="104"/>
        <v>J=</v>
      </c>
      <c r="T328" s="35">
        <f t="shared" si="105"/>
        <v>44294</v>
      </c>
      <c r="U328" s="3"/>
      <c r="V328" s="3"/>
      <c r="W328" s="114"/>
      <c r="X328" s="114"/>
      <c r="Y328" s="105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</row>
    <row r="329" spans="1:162" x14ac:dyDescent="0.15">
      <c r="A329" s="44">
        <f t="shared" si="97"/>
        <v>44253</v>
      </c>
      <c r="B329" s="97">
        <f t="shared" ca="1" si="106"/>
        <v>1017.84645999</v>
      </c>
      <c r="C329" s="14">
        <f t="shared" si="98"/>
        <v>1000</v>
      </c>
      <c r="D329" s="13">
        <f ca="1">IF(A329&lt;$B$1,VLOOKUP(A329,[1]DI!$A$4:$B$15000,2,FALSE),0)</f>
        <v>1.9000000000000006E-2</v>
      </c>
      <c r="E329" s="14">
        <f t="shared" ca="1" si="107"/>
        <v>1.0000746899999999</v>
      </c>
      <c r="F329" s="14">
        <f ca="1">(TRUNC(PRODUCT($E$12:$E328),16))</f>
        <v>1.0187919873600499</v>
      </c>
      <c r="G329" s="14">
        <f t="shared" ca="1" si="108"/>
        <v>1.0115889518371901</v>
      </c>
      <c r="H329" s="14">
        <f t="shared" ca="1" si="109"/>
        <v>1.00712052</v>
      </c>
      <c r="I329" s="13">
        <f t="shared" si="99"/>
        <v>2.8500000000000001E-2</v>
      </c>
      <c r="J329" s="35">
        <f t="shared" si="100"/>
        <v>44112</v>
      </c>
      <c r="K329" s="2">
        <f t="shared" si="101"/>
        <v>95</v>
      </c>
      <c r="L329" s="18">
        <f t="shared" si="102"/>
        <v>95</v>
      </c>
      <c r="M329" s="12">
        <f t="shared" si="92"/>
        <v>1.0106501059999999</v>
      </c>
      <c r="N329" s="12">
        <f t="shared" ca="1" si="93"/>
        <v>1.0178464599999999</v>
      </c>
      <c r="O329" s="18">
        <f t="shared" si="103"/>
        <v>0</v>
      </c>
      <c r="P329" s="14">
        <f t="shared" ca="1" si="94"/>
        <v>17.84645999</v>
      </c>
      <c r="Q329" s="21">
        <f t="shared" si="95"/>
        <v>0</v>
      </c>
      <c r="R329" s="14">
        <f t="shared" si="96"/>
        <v>0</v>
      </c>
      <c r="S329" s="4" t="str">
        <f t="shared" si="104"/>
        <v>J=</v>
      </c>
      <c r="T329" s="35">
        <f t="shared" si="105"/>
        <v>44294</v>
      </c>
      <c r="U329" s="3"/>
      <c r="V329" s="3"/>
      <c r="W329" s="114"/>
      <c r="X329" s="114"/>
      <c r="Y329" s="105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</row>
    <row r="330" spans="1:162" x14ac:dyDescent="0.15">
      <c r="A330" s="44">
        <f t="shared" si="97"/>
        <v>44254</v>
      </c>
      <c r="B330" s="97">
        <f t="shared" ca="1" si="106"/>
        <v>1018.0359999900001</v>
      </c>
      <c r="C330" s="14">
        <f t="shared" si="98"/>
        <v>1000</v>
      </c>
      <c r="D330" s="13">
        <f ca="1">IF(A330&lt;$B$1,VLOOKUP(A330,[1]DI!$A$4:$B$15000,2,FALSE),0)</f>
        <v>0</v>
      </c>
      <c r="E330" s="14">
        <f t="shared" ca="1" si="107"/>
        <v>1</v>
      </c>
      <c r="F330" s="14">
        <f ca="1">(TRUNC(PRODUCT($E$12:$E329),16))</f>
        <v>1.0188680809335899</v>
      </c>
      <c r="G330" s="14">
        <f t="shared" ca="1" si="108"/>
        <v>1.0115889518371901</v>
      </c>
      <c r="H330" s="14">
        <f t="shared" ca="1" si="109"/>
        <v>1.00719574</v>
      </c>
      <c r="I330" s="13">
        <f t="shared" si="99"/>
        <v>2.8500000000000001E-2</v>
      </c>
      <c r="J330" s="35">
        <f t="shared" si="100"/>
        <v>44112</v>
      </c>
      <c r="K330" s="2">
        <f t="shared" si="101"/>
        <v>95</v>
      </c>
      <c r="L330" s="18">
        <f t="shared" si="102"/>
        <v>96</v>
      </c>
      <c r="M330" s="12">
        <f t="shared" si="92"/>
        <v>1.010762814</v>
      </c>
      <c r="N330" s="12">
        <f t="shared" ca="1" si="93"/>
        <v>1.0180359999999999</v>
      </c>
      <c r="O330" s="18">
        <f t="shared" si="103"/>
        <v>0</v>
      </c>
      <c r="P330" s="14">
        <f t="shared" ca="1" si="94"/>
        <v>18.035999990000001</v>
      </c>
      <c r="Q330" s="21">
        <f t="shared" si="95"/>
        <v>0</v>
      </c>
      <c r="R330" s="14">
        <f t="shared" si="96"/>
        <v>0</v>
      </c>
      <c r="S330" s="4" t="str">
        <f t="shared" si="104"/>
        <v>J=</v>
      </c>
      <c r="T330" s="35">
        <f t="shared" si="105"/>
        <v>44294</v>
      </c>
      <c r="U330" s="3"/>
      <c r="V330" s="3"/>
      <c r="W330" s="114"/>
      <c r="X330" s="114"/>
      <c r="Y330" s="105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</row>
    <row r="331" spans="1:162" x14ac:dyDescent="0.15">
      <c r="A331" s="44">
        <f t="shared" si="97"/>
        <v>44255</v>
      </c>
      <c r="B331" s="97">
        <f t="shared" ca="1" si="106"/>
        <v>1018.0359999900001</v>
      </c>
      <c r="C331" s="14">
        <f t="shared" si="98"/>
        <v>1000</v>
      </c>
      <c r="D331" s="13">
        <f ca="1">IF(A331&lt;$B$1,VLOOKUP(A331,[1]DI!$A$4:$B$15000,2,FALSE),0)</f>
        <v>0</v>
      </c>
      <c r="E331" s="14">
        <f t="shared" ca="1" si="107"/>
        <v>1</v>
      </c>
      <c r="F331" s="14">
        <f ca="1">(TRUNC(PRODUCT($E$12:$E330),16))</f>
        <v>1.0188680809335899</v>
      </c>
      <c r="G331" s="14">
        <f t="shared" ca="1" si="108"/>
        <v>1.0115889518371901</v>
      </c>
      <c r="H331" s="14">
        <f t="shared" ca="1" si="109"/>
        <v>1.00719574</v>
      </c>
      <c r="I331" s="13">
        <f t="shared" si="99"/>
        <v>2.8500000000000001E-2</v>
      </c>
      <c r="J331" s="35">
        <f t="shared" si="100"/>
        <v>44112</v>
      </c>
      <c r="K331" s="2">
        <f t="shared" si="101"/>
        <v>95</v>
      </c>
      <c r="L331" s="18">
        <f t="shared" si="102"/>
        <v>96</v>
      </c>
      <c r="M331" s="12">
        <f t="shared" si="92"/>
        <v>1.010762814</v>
      </c>
      <c r="N331" s="12">
        <f t="shared" ca="1" si="93"/>
        <v>1.0180359999999999</v>
      </c>
      <c r="O331" s="18">
        <f t="shared" si="103"/>
        <v>0</v>
      </c>
      <c r="P331" s="14">
        <f t="shared" ca="1" si="94"/>
        <v>18.035999990000001</v>
      </c>
      <c r="Q331" s="21">
        <f t="shared" si="95"/>
        <v>0</v>
      </c>
      <c r="R331" s="14">
        <f t="shared" si="96"/>
        <v>0</v>
      </c>
      <c r="S331" s="4" t="str">
        <f t="shared" si="104"/>
        <v>J=</v>
      </c>
      <c r="T331" s="35">
        <f t="shared" si="105"/>
        <v>44294</v>
      </c>
      <c r="U331" s="3"/>
      <c r="V331" s="3"/>
      <c r="W331" s="114"/>
      <c r="X331" s="114"/>
      <c r="Y331" s="105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</row>
    <row r="332" spans="1:162" x14ac:dyDescent="0.15">
      <c r="A332" s="44">
        <f t="shared" si="97"/>
        <v>44256</v>
      </c>
      <c r="B332" s="97">
        <f t="shared" ca="1" si="106"/>
        <v>1018.0359999900001</v>
      </c>
      <c r="C332" s="14">
        <f t="shared" si="98"/>
        <v>1000</v>
      </c>
      <c r="D332" s="13">
        <f ca="1">IF(A332&lt;$B$1,VLOOKUP(A332,[1]DI!$A$4:$B$15000,2,FALSE),0)</f>
        <v>1.9000000000000006E-2</v>
      </c>
      <c r="E332" s="14">
        <f t="shared" ca="1" si="107"/>
        <v>1.0000746899999999</v>
      </c>
      <c r="F332" s="14">
        <f ca="1">(TRUNC(PRODUCT($E$12:$E331),16))</f>
        <v>1.0188680809335899</v>
      </c>
      <c r="G332" s="14">
        <f t="shared" ca="1" si="108"/>
        <v>1.0115889518371901</v>
      </c>
      <c r="H332" s="14">
        <f t="shared" ca="1" si="109"/>
        <v>1.00719574</v>
      </c>
      <c r="I332" s="13">
        <f t="shared" si="99"/>
        <v>2.8500000000000001E-2</v>
      </c>
      <c r="J332" s="35">
        <f t="shared" si="100"/>
        <v>44112</v>
      </c>
      <c r="K332" s="2">
        <f t="shared" si="101"/>
        <v>96</v>
      </c>
      <c r="L332" s="18">
        <f t="shared" si="102"/>
        <v>96</v>
      </c>
      <c r="M332" s="12">
        <f t="shared" ref="M332:M377" si="110">ROUND((I332+1)^(L332/252),9)</f>
        <v>1.010762814</v>
      </c>
      <c r="N332" s="12">
        <f t="shared" ref="N332:N377" ca="1" si="111">ROUND(H332*M332,9)</f>
        <v>1.0180359999999999</v>
      </c>
      <c r="O332" s="18">
        <f t="shared" si="103"/>
        <v>0</v>
      </c>
      <c r="P332" s="14">
        <f t="shared" ref="P332:P377" ca="1" si="112">TRUNC(((N332-1)*C332),8)</f>
        <v>18.035999990000001</v>
      </c>
      <c r="Q332" s="21">
        <f t="shared" ref="Q332:Q395" si="113">IF($O332&gt;0,VLOOKUP($O332,$W$12:$AC$19,7),0)</f>
        <v>0</v>
      </c>
      <c r="R332" s="14">
        <f t="shared" ref="R332:R377" si="114">IF(Q332&gt;0,TRUNC(Q332*C$12,8),0)</f>
        <v>0</v>
      </c>
      <c r="S332" s="4" t="str">
        <f t="shared" si="104"/>
        <v>J=</v>
      </c>
      <c r="T332" s="35">
        <f t="shared" si="105"/>
        <v>44294</v>
      </c>
      <c r="U332" s="3"/>
      <c r="V332" s="3"/>
      <c r="W332" s="114"/>
      <c r="X332" s="114"/>
      <c r="Y332" s="105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</row>
    <row r="333" spans="1:162" x14ac:dyDescent="0.15">
      <c r="A333" s="44">
        <f t="shared" ref="A333:A396" si="115">(A332+1)</f>
        <v>44257</v>
      </c>
      <c r="B333" s="97">
        <f t="shared" ca="1" si="106"/>
        <v>1018.22558</v>
      </c>
      <c r="C333" s="14">
        <f t="shared" ref="C333:C377" si="116">(C332-R332)</f>
        <v>1000</v>
      </c>
      <c r="D333" s="13">
        <f ca="1">IF(A333&lt;$B$1,VLOOKUP(A333,[1]DI!$A$4:$B$15000,2,FALSE),0)</f>
        <v>1.9000000000000006E-2</v>
      </c>
      <c r="E333" s="14">
        <f t="shared" ca="1" si="107"/>
        <v>1.0000746899999999</v>
      </c>
      <c r="F333" s="14">
        <f ca="1">(TRUNC(PRODUCT($E$12:$E332),16))</f>
        <v>1.0189441801905501</v>
      </c>
      <c r="G333" s="14">
        <f t="shared" ca="1" si="108"/>
        <v>1.0115889518371901</v>
      </c>
      <c r="H333" s="14">
        <f t="shared" ca="1" si="109"/>
        <v>1.00727097</v>
      </c>
      <c r="I333" s="13">
        <f t="shared" ref="I333:I396" si="117">I332</f>
        <v>2.8500000000000001E-2</v>
      </c>
      <c r="J333" s="35">
        <f t="shared" ref="J333:J377" si="118">IF(O332&gt;0,VLOOKUP(O332,W$12:AG$150,2),J332)</f>
        <v>44112</v>
      </c>
      <c r="K333" s="2">
        <f t="shared" ref="K333:K377" si="119">IF(A333&gt;J333,IF(NETWORKDAYS(J333,A333,$W$22:$W$406)-1=0,1,NETWORKDAYS(J333,A333,$W$22:$W$406)-1),0)</f>
        <v>97</v>
      </c>
      <c r="L333" s="18">
        <f t="shared" ref="L333:L377" si="120">IF(AND(K333=1,K332=1),1,IF(K333&gt;0,IF(K333=K332,K333+1,K333),0))</f>
        <v>97</v>
      </c>
      <c r="M333" s="12">
        <f t="shared" si="110"/>
        <v>1.010875534</v>
      </c>
      <c r="N333" s="12">
        <f t="shared" ca="1" si="111"/>
        <v>1.01822558</v>
      </c>
      <c r="O333" s="18">
        <f t="shared" ref="O333:O377" si="121">IF(VLOOKUP(A333,X$12:AE$150,8)=VLOOKUP(A332,X$12:AE$150,8),0,VLOOKUP(A333,X$12:AE$150,8))</f>
        <v>0</v>
      </c>
      <c r="P333" s="14">
        <f t="shared" ca="1" si="112"/>
        <v>18.225580000000001</v>
      </c>
      <c r="Q333" s="21">
        <f t="shared" si="113"/>
        <v>0</v>
      </c>
      <c r="R333" s="14">
        <f t="shared" si="114"/>
        <v>0</v>
      </c>
      <c r="S333" s="4" t="str">
        <f t="shared" ref="S333:S377" si="122">IF(O332&gt;0,VLOOKUP(O332,W$12:AG$150,10),S332)</f>
        <v>J=</v>
      </c>
      <c r="T333" s="35">
        <f t="shared" ref="T333:T377" si="123">IF(O332&gt;0,VLOOKUP(O332,W$12:AG$150,11),T332)</f>
        <v>44294</v>
      </c>
      <c r="U333" s="3"/>
      <c r="V333" s="3"/>
      <c r="W333" s="114"/>
      <c r="X333" s="114"/>
      <c r="Y333" s="105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</row>
    <row r="334" spans="1:162" x14ac:dyDescent="0.15">
      <c r="A334" s="44">
        <f t="shared" si="115"/>
        <v>44258</v>
      </c>
      <c r="B334" s="97">
        <f t="shared" ref="B334:B377" ca="1" si="124">IF(A334&lt;=TODAY(),C334+P334,IF(AND(A334&gt;TODAY(),A334&lt;=$B$1),IF(VLOOKUP(TODAY(),$A$10:$D$5000,4,FALSE)=0,"n.d",C334+P334),"n.d"))</f>
        <v>1018.4151879999999</v>
      </c>
      <c r="C334" s="14">
        <f t="shared" si="116"/>
        <v>1000</v>
      </c>
      <c r="D334" s="13">
        <f ca="1">IF(A334&lt;$B$1,VLOOKUP(A334,[1]DI!$A$4:$B$15000,2,FALSE),0)</f>
        <v>1.9000000000000006E-2</v>
      </c>
      <c r="E334" s="14">
        <f t="shared" ref="E334:E377" ca="1" si="125">ROUND(((1+D334)^(1/252)),8)</f>
        <v>1.0000746899999999</v>
      </c>
      <c r="F334" s="14">
        <f ca="1">(TRUNC(PRODUCT($E$12:$E333),16))</f>
        <v>1.0190202851313701</v>
      </c>
      <c r="G334" s="14">
        <f t="shared" ref="G334:G377" ca="1" si="126">IF(O333&gt;0,F333,G333)</f>
        <v>1.0115889518371901</v>
      </c>
      <c r="H334" s="14">
        <f t="shared" ref="H334:H377" ca="1" si="127">ROUND(F334/G334,8)</f>
        <v>1.0073462</v>
      </c>
      <c r="I334" s="13">
        <f t="shared" si="117"/>
        <v>2.8500000000000001E-2</v>
      </c>
      <c r="J334" s="35">
        <f t="shared" si="118"/>
        <v>44112</v>
      </c>
      <c r="K334" s="2">
        <f t="shared" si="119"/>
        <v>98</v>
      </c>
      <c r="L334" s="18">
        <f t="shared" si="120"/>
        <v>98</v>
      </c>
      <c r="M334" s="12">
        <f t="shared" si="110"/>
        <v>1.010988266</v>
      </c>
      <c r="N334" s="12">
        <f t="shared" ca="1" si="111"/>
        <v>1.0184151880000001</v>
      </c>
      <c r="O334" s="18">
        <f t="shared" si="121"/>
        <v>0</v>
      </c>
      <c r="P334" s="14">
        <f t="shared" ca="1" si="112"/>
        <v>18.415188000000001</v>
      </c>
      <c r="Q334" s="21">
        <f t="shared" si="113"/>
        <v>0</v>
      </c>
      <c r="R334" s="14">
        <f t="shared" si="114"/>
        <v>0</v>
      </c>
      <c r="S334" s="4" t="str">
        <f t="shared" si="122"/>
        <v>J=</v>
      </c>
      <c r="T334" s="35">
        <f t="shared" si="123"/>
        <v>44294</v>
      </c>
      <c r="U334" s="3"/>
      <c r="V334" s="3"/>
      <c r="W334" s="114"/>
      <c r="X334" s="114"/>
      <c r="Y334" s="105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</row>
    <row r="335" spans="1:162" x14ac:dyDescent="0.15">
      <c r="A335" s="44">
        <f t="shared" si="115"/>
        <v>44259</v>
      </c>
      <c r="B335" s="97">
        <f t="shared" ca="1" si="124"/>
        <v>1018.604837</v>
      </c>
      <c r="C335" s="14">
        <f t="shared" si="116"/>
        <v>1000</v>
      </c>
      <c r="D335" s="13">
        <f ca="1">IF(A335&lt;$B$1,VLOOKUP(A335,[1]DI!$A$4:$B$15000,2,FALSE),0)</f>
        <v>1.9000000000000006E-2</v>
      </c>
      <c r="E335" s="14">
        <f t="shared" ca="1" si="125"/>
        <v>1.0000746899999999</v>
      </c>
      <c r="F335" s="14">
        <f ca="1">(TRUNC(PRODUCT($E$12:$E334),16))</f>
        <v>1.01909639575647</v>
      </c>
      <c r="G335" s="14">
        <f t="shared" ca="1" si="126"/>
        <v>1.0115889518371901</v>
      </c>
      <c r="H335" s="14">
        <f t="shared" ca="1" si="127"/>
        <v>1.0074214399999999</v>
      </c>
      <c r="I335" s="13">
        <f t="shared" si="117"/>
        <v>2.8500000000000001E-2</v>
      </c>
      <c r="J335" s="35">
        <f t="shared" si="118"/>
        <v>44112</v>
      </c>
      <c r="K335" s="2">
        <f t="shared" si="119"/>
        <v>99</v>
      </c>
      <c r="L335" s="18">
        <f t="shared" si="120"/>
        <v>99</v>
      </c>
      <c r="M335" s="12">
        <f t="shared" si="110"/>
        <v>1.0111010119999999</v>
      </c>
      <c r="N335" s="12">
        <f t="shared" ca="1" si="111"/>
        <v>1.018604837</v>
      </c>
      <c r="O335" s="18">
        <f t="shared" si="121"/>
        <v>0</v>
      </c>
      <c r="P335" s="14">
        <f t="shared" ca="1" si="112"/>
        <v>18.604837</v>
      </c>
      <c r="Q335" s="21">
        <f t="shared" si="113"/>
        <v>0</v>
      </c>
      <c r="R335" s="14">
        <f t="shared" si="114"/>
        <v>0</v>
      </c>
      <c r="S335" s="4" t="str">
        <f t="shared" si="122"/>
        <v>J=</v>
      </c>
      <c r="T335" s="35">
        <f t="shared" si="123"/>
        <v>44294</v>
      </c>
      <c r="U335" s="3"/>
      <c r="V335" s="3"/>
      <c r="W335" s="114"/>
      <c r="X335" s="114"/>
      <c r="Y335" s="105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</row>
    <row r="336" spans="1:162" x14ac:dyDescent="0.15">
      <c r="A336" s="44">
        <f t="shared" si="115"/>
        <v>44260</v>
      </c>
      <c r="B336" s="97">
        <f t="shared" ca="1" si="124"/>
        <v>1018.794515</v>
      </c>
      <c r="C336" s="14">
        <f t="shared" si="116"/>
        <v>1000</v>
      </c>
      <c r="D336" s="13">
        <f ca="1">IF(A336&lt;$B$1,VLOOKUP(A336,[1]DI!$A$4:$B$15000,2,FALSE),0)</f>
        <v>1.9000000000000006E-2</v>
      </c>
      <c r="E336" s="14">
        <f t="shared" ca="1" si="125"/>
        <v>1.0000746899999999</v>
      </c>
      <c r="F336" s="14">
        <f ca="1">(TRUNC(PRODUCT($E$12:$E335),16))</f>
        <v>1.01917251206627</v>
      </c>
      <c r="G336" s="14">
        <f t="shared" ca="1" si="126"/>
        <v>1.0115889518371901</v>
      </c>
      <c r="H336" s="14">
        <f t="shared" ca="1" si="127"/>
        <v>1.00749668</v>
      </c>
      <c r="I336" s="13">
        <f t="shared" si="117"/>
        <v>2.8500000000000001E-2</v>
      </c>
      <c r="J336" s="35">
        <f t="shared" si="118"/>
        <v>44112</v>
      </c>
      <c r="K336" s="2">
        <f t="shared" si="119"/>
        <v>100</v>
      </c>
      <c r="L336" s="18">
        <f t="shared" si="120"/>
        <v>100</v>
      </c>
      <c r="M336" s="12">
        <f t="shared" si="110"/>
        <v>1.011213769</v>
      </c>
      <c r="N336" s="12">
        <f t="shared" ca="1" si="111"/>
        <v>1.018794515</v>
      </c>
      <c r="O336" s="18">
        <f t="shared" si="121"/>
        <v>0</v>
      </c>
      <c r="P336" s="14">
        <f t="shared" ca="1" si="112"/>
        <v>18.794515000000001</v>
      </c>
      <c r="Q336" s="21">
        <f t="shared" si="113"/>
        <v>0</v>
      </c>
      <c r="R336" s="14">
        <f t="shared" si="114"/>
        <v>0</v>
      </c>
      <c r="S336" s="4" t="str">
        <f t="shared" si="122"/>
        <v>J=</v>
      </c>
      <c r="T336" s="35">
        <f t="shared" si="123"/>
        <v>44294</v>
      </c>
      <c r="U336" s="3"/>
      <c r="V336" s="3"/>
      <c r="W336" s="114"/>
      <c r="X336" s="114"/>
      <c r="Y336" s="105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</row>
    <row r="337" spans="1:162" x14ac:dyDescent="0.15">
      <c r="A337" s="44">
        <f t="shared" si="115"/>
        <v>44261</v>
      </c>
      <c r="B337" s="97">
        <f t="shared" ca="1" si="124"/>
        <v>1018.98423399</v>
      </c>
      <c r="C337" s="14">
        <f t="shared" si="116"/>
        <v>1000</v>
      </c>
      <c r="D337" s="13">
        <f ca="1">IF(A337&lt;$B$1,VLOOKUP(A337,[1]DI!$A$4:$B$15000,2,FALSE),0)</f>
        <v>0</v>
      </c>
      <c r="E337" s="14">
        <f t="shared" ca="1" si="125"/>
        <v>1</v>
      </c>
      <c r="F337" s="14">
        <f ca="1">(TRUNC(PRODUCT($E$12:$E336),16))</f>
        <v>1.0192486340611899</v>
      </c>
      <c r="G337" s="14">
        <f t="shared" ca="1" si="126"/>
        <v>1.0115889518371901</v>
      </c>
      <c r="H337" s="14">
        <f t="shared" ca="1" si="127"/>
        <v>1.0075719299999999</v>
      </c>
      <c r="I337" s="13">
        <f t="shared" si="117"/>
        <v>2.8500000000000001E-2</v>
      </c>
      <c r="J337" s="35">
        <f t="shared" si="118"/>
        <v>44112</v>
      </c>
      <c r="K337" s="2">
        <f t="shared" si="119"/>
        <v>100</v>
      </c>
      <c r="L337" s="18">
        <f t="shared" si="120"/>
        <v>101</v>
      </c>
      <c r="M337" s="12">
        <f t="shared" si="110"/>
        <v>1.01132654</v>
      </c>
      <c r="N337" s="12">
        <f t="shared" ca="1" si="111"/>
        <v>1.0189842339999999</v>
      </c>
      <c r="O337" s="18">
        <f t="shared" si="121"/>
        <v>0</v>
      </c>
      <c r="P337" s="14">
        <f t="shared" ca="1" si="112"/>
        <v>18.98423399</v>
      </c>
      <c r="Q337" s="21">
        <f t="shared" si="113"/>
        <v>0</v>
      </c>
      <c r="R337" s="14">
        <f t="shared" si="114"/>
        <v>0</v>
      </c>
      <c r="S337" s="4" t="str">
        <f t="shared" si="122"/>
        <v>J=</v>
      </c>
      <c r="T337" s="35">
        <f t="shared" si="123"/>
        <v>44294</v>
      </c>
      <c r="U337" s="3"/>
      <c r="V337" s="3"/>
      <c r="W337" s="114"/>
      <c r="X337" s="102"/>
      <c r="Y337" s="105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</row>
    <row r="338" spans="1:162" x14ac:dyDescent="0.15">
      <c r="A338" s="44">
        <f t="shared" si="115"/>
        <v>44262</v>
      </c>
      <c r="B338" s="97">
        <f t="shared" ca="1" si="124"/>
        <v>1018.98423399</v>
      </c>
      <c r="C338" s="14">
        <f t="shared" si="116"/>
        <v>1000</v>
      </c>
      <c r="D338" s="13">
        <f ca="1">IF(A338&lt;$B$1,VLOOKUP(A338,[1]DI!$A$4:$B$15000,2,FALSE),0)</f>
        <v>0</v>
      </c>
      <c r="E338" s="14">
        <f t="shared" ca="1" si="125"/>
        <v>1</v>
      </c>
      <c r="F338" s="14">
        <f ca="1">(TRUNC(PRODUCT($E$12:$E337),16))</f>
        <v>1.0192486340611899</v>
      </c>
      <c r="G338" s="14">
        <f t="shared" ca="1" si="126"/>
        <v>1.0115889518371901</v>
      </c>
      <c r="H338" s="14">
        <f t="shared" ca="1" si="127"/>
        <v>1.0075719299999999</v>
      </c>
      <c r="I338" s="13">
        <f t="shared" si="117"/>
        <v>2.8500000000000001E-2</v>
      </c>
      <c r="J338" s="35">
        <f t="shared" si="118"/>
        <v>44112</v>
      </c>
      <c r="K338" s="2">
        <f t="shared" si="119"/>
        <v>100</v>
      </c>
      <c r="L338" s="18">
        <f t="shared" si="120"/>
        <v>101</v>
      </c>
      <c r="M338" s="12">
        <f t="shared" si="110"/>
        <v>1.01132654</v>
      </c>
      <c r="N338" s="12">
        <f t="shared" ca="1" si="111"/>
        <v>1.0189842339999999</v>
      </c>
      <c r="O338" s="18">
        <f t="shared" si="121"/>
        <v>0</v>
      </c>
      <c r="P338" s="14">
        <f t="shared" ca="1" si="112"/>
        <v>18.98423399</v>
      </c>
      <c r="Q338" s="21">
        <f t="shared" si="113"/>
        <v>0</v>
      </c>
      <c r="R338" s="14">
        <f t="shared" si="114"/>
        <v>0</v>
      </c>
      <c r="S338" s="4" t="str">
        <f t="shared" si="122"/>
        <v>J=</v>
      </c>
      <c r="T338" s="35">
        <f t="shared" si="123"/>
        <v>44294</v>
      </c>
      <c r="U338" s="3"/>
      <c r="V338" s="3"/>
      <c r="W338" s="114"/>
      <c r="X338" s="114"/>
      <c r="Y338" s="105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</row>
    <row r="339" spans="1:162" x14ac:dyDescent="0.15">
      <c r="A339" s="44">
        <f t="shared" si="115"/>
        <v>44263</v>
      </c>
      <c r="B339" s="97">
        <f t="shared" ca="1" si="124"/>
        <v>1018.98423399</v>
      </c>
      <c r="C339" s="14">
        <f t="shared" si="116"/>
        <v>1000</v>
      </c>
      <c r="D339" s="13">
        <f ca="1">IF(A339&lt;$B$1,VLOOKUP(A339,[1]DI!$A$4:$B$15000,2,FALSE),0)</f>
        <v>1.9000000000000006E-2</v>
      </c>
      <c r="E339" s="14">
        <f t="shared" ca="1" si="125"/>
        <v>1.0000746899999999</v>
      </c>
      <c r="F339" s="14">
        <f ca="1">(TRUNC(PRODUCT($E$12:$E338),16))</f>
        <v>1.0192486340611899</v>
      </c>
      <c r="G339" s="14">
        <f t="shared" ca="1" si="126"/>
        <v>1.0115889518371901</v>
      </c>
      <c r="H339" s="14">
        <f t="shared" ca="1" si="127"/>
        <v>1.0075719299999999</v>
      </c>
      <c r="I339" s="13">
        <f t="shared" si="117"/>
        <v>2.8500000000000001E-2</v>
      </c>
      <c r="J339" s="35">
        <f t="shared" si="118"/>
        <v>44112</v>
      </c>
      <c r="K339" s="2">
        <f t="shared" si="119"/>
        <v>101</v>
      </c>
      <c r="L339" s="18">
        <f t="shared" si="120"/>
        <v>101</v>
      </c>
      <c r="M339" s="12">
        <f t="shared" si="110"/>
        <v>1.01132654</v>
      </c>
      <c r="N339" s="12">
        <f t="shared" ca="1" si="111"/>
        <v>1.0189842339999999</v>
      </c>
      <c r="O339" s="18">
        <f t="shared" si="121"/>
        <v>0</v>
      </c>
      <c r="P339" s="14">
        <f t="shared" ca="1" si="112"/>
        <v>18.98423399</v>
      </c>
      <c r="Q339" s="21">
        <f t="shared" si="113"/>
        <v>0</v>
      </c>
      <c r="R339" s="14">
        <f t="shared" si="114"/>
        <v>0</v>
      </c>
      <c r="S339" s="4" t="str">
        <f t="shared" si="122"/>
        <v>J=</v>
      </c>
      <c r="T339" s="35">
        <f t="shared" si="123"/>
        <v>44294</v>
      </c>
      <c r="U339" s="3"/>
      <c r="V339" s="3"/>
      <c r="W339" s="114"/>
      <c r="X339" s="114"/>
      <c r="Y339" s="105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</row>
    <row r="340" spans="1:162" x14ac:dyDescent="0.15">
      <c r="A340" s="44">
        <f t="shared" si="115"/>
        <v>44264</v>
      </c>
      <c r="B340" s="97">
        <f t="shared" ca="1" si="124"/>
        <v>1019.173992</v>
      </c>
      <c r="C340" s="14">
        <f t="shared" si="116"/>
        <v>1000</v>
      </c>
      <c r="D340" s="13">
        <f ca="1">IF(A340&lt;$B$1,VLOOKUP(A340,[1]DI!$A$4:$B$15000,2,FALSE),0)</f>
        <v>1.9000000000000006E-2</v>
      </c>
      <c r="E340" s="14">
        <f t="shared" ca="1" si="125"/>
        <v>1.0000746899999999</v>
      </c>
      <c r="F340" s="14">
        <f ca="1">(TRUNC(PRODUCT($E$12:$E339),16))</f>
        <v>1.0193247617416701</v>
      </c>
      <c r="G340" s="14">
        <f t="shared" ca="1" si="126"/>
        <v>1.0115889518371901</v>
      </c>
      <c r="H340" s="14">
        <f t="shared" ca="1" si="127"/>
        <v>1.0076471899999999</v>
      </c>
      <c r="I340" s="13">
        <f t="shared" si="117"/>
        <v>2.8500000000000001E-2</v>
      </c>
      <c r="J340" s="35">
        <f t="shared" si="118"/>
        <v>44112</v>
      </c>
      <c r="K340" s="2">
        <f t="shared" si="119"/>
        <v>102</v>
      </c>
      <c r="L340" s="18">
        <f t="shared" si="120"/>
        <v>102</v>
      </c>
      <c r="M340" s="12">
        <f t="shared" si="110"/>
        <v>1.0114393230000001</v>
      </c>
      <c r="N340" s="12">
        <f t="shared" ca="1" si="111"/>
        <v>1.019173992</v>
      </c>
      <c r="O340" s="18">
        <f t="shared" si="121"/>
        <v>0</v>
      </c>
      <c r="P340" s="14">
        <f t="shared" ca="1" si="112"/>
        <v>19.173991999999998</v>
      </c>
      <c r="Q340" s="21">
        <f t="shared" si="113"/>
        <v>0</v>
      </c>
      <c r="R340" s="14">
        <f t="shared" si="114"/>
        <v>0</v>
      </c>
      <c r="S340" s="4" t="str">
        <f t="shared" si="122"/>
        <v>J=</v>
      </c>
      <c r="T340" s="35">
        <f t="shared" si="123"/>
        <v>44294</v>
      </c>
      <c r="U340" s="3"/>
      <c r="V340" s="3"/>
      <c r="W340" s="114"/>
      <c r="X340" s="114"/>
      <c r="Y340" s="105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</row>
    <row r="341" spans="1:162" x14ac:dyDescent="0.15">
      <c r="A341" s="44">
        <f t="shared" si="115"/>
        <v>44265</v>
      </c>
      <c r="B341" s="97">
        <f t="shared" ca="1" si="124"/>
        <v>1019.363779</v>
      </c>
      <c r="C341" s="14">
        <f t="shared" si="116"/>
        <v>1000</v>
      </c>
      <c r="D341" s="13">
        <f ca="1">IF(A341&lt;$B$1,VLOOKUP(A341,[1]DI!$A$4:$B$15000,2,FALSE),0)</f>
        <v>1.9000000000000006E-2</v>
      </c>
      <c r="E341" s="14">
        <f t="shared" ca="1" si="125"/>
        <v>1.0000746899999999</v>
      </c>
      <c r="F341" s="14">
        <f ca="1">(TRUNC(PRODUCT($E$12:$E340),16))</f>
        <v>1.0194008951081299</v>
      </c>
      <c r="G341" s="14">
        <f t="shared" ca="1" si="126"/>
        <v>1.0115889518371901</v>
      </c>
      <c r="H341" s="14">
        <f t="shared" ca="1" si="127"/>
        <v>1.0077224499999999</v>
      </c>
      <c r="I341" s="13">
        <f t="shared" si="117"/>
        <v>2.8500000000000001E-2</v>
      </c>
      <c r="J341" s="35">
        <f t="shared" si="118"/>
        <v>44112</v>
      </c>
      <c r="K341" s="2">
        <f t="shared" si="119"/>
        <v>103</v>
      </c>
      <c r="L341" s="18">
        <f t="shared" si="120"/>
        <v>103</v>
      </c>
      <c r="M341" s="12">
        <f t="shared" si="110"/>
        <v>1.011552118</v>
      </c>
      <c r="N341" s="12">
        <f t="shared" ca="1" si="111"/>
        <v>1.0193637790000001</v>
      </c>
      <c r="O341" s="18">
        <f t="shared" si="121"/>
        <v>0</v>
      </c>
      <c r="P341" s="14">
        <f t="shared" ca="1" si="112"/>
        <v>19.363779000000001</v>
      </c>
      <c r="Q341" s="21">
        <f t="shared" si="113"/>
        <v>0</v>
      </c>
      <c r="R341" s="14">
        <f t="shared" si="114"/>
        <v>0</v>
      </c>
      <c r="S341" s="4" t="str">
        <f t="shared" si="122"/>
        <v>J=</v>
      </c>
      <c r="T341" s="35">
        <f t="shared" si="123"/>
        <v>44294</v>
      </c>
      <c r="U341" s="3"/>
      <c r="V341" s="3"/>
      <c r="W341" s="114"/>
      <c r="X341" s="114"/>
      <c r="Y341" s="105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</row>
    <row r="342" spans="1:162" x14ac:dyDescent="0.15">
      <c r="A342" s="44">
        <f t="shared" si="115"/>
        <v>44266</v>
      </c>
      <c r="B342" s="97">
        <f t="shared" ca="1" si="124"/>
        <v>1019.55359599</v>
      </c>
      <c r="C342" s="14">
        <f t="shared" si="116"/>
        <v>1000</v>
      </c>
      <c r="D342" s="13">
        <f ca="1">IF(A342&lt;$B$1,VLOOKUP(A342,[1]DI!$A$4:$B$15000,2,FALSE),0)</f>
        <v>1.9000000000000006E-2</v>
      </c>
      <c r="E342" s="14">
        <f t="shared" ca="1" si="125"/>
        <v>1.0000746899999999</v>
      </c>
      <c r="F342" s="14">
        <f ca="1">(TRUNC(PRODUCT($E$12:$E341),16))</f>
        <v>1.01947703416098</v>
      </c>
      <c r="G342" s="14">
        <f t="shared" ca="1" si="126"/>
        <v>1.0115889518371901</v>
      </c>
      <c r="H342" s="14">
        <f t="shared" ca="1" si="127"/>
        <v>1.00779771</v>
      </c>
      <c r="I342" s="13">
        <f t="shared" si="117"/>
        <v>2.8500000000000001E-2</v>
      </c>
      <c r="J342" s="35">
        <f t="shared" si="118"/>
        <v>44112</v>
      </c>
      <c r="K342" s="2">
        <f t="shared" si="119"/>
        <v>104</v>
      </c>
      <c r="L342" s="18">
        <f t="shared" si="120"/>
        <v>104</v>
      </c>
      <c r="M342" s="12">
        <f t="shared" si="110"/>
        <v>1.0116649259999999</v>
      </c>
      <c r="N342" s="12">
        <f t="shared" ca="1" si="111"/>
        <v>1.019553596</v>
      </c>
      <c r="O342" s="18">
        <f t="shared" si="121"/>
        <v>0</v>
      </c>
      <c r="P342" s="14">
        <f t="shared" ca="1" si="112"/>
        <v>19.553595990000002</v>
      </c>
      <c r="Q342" s="21">
        <f t="shared" si="113"/>
        <v>0</v>
      </c>
      <c r="R342" s="14">
        <f t="shared" si="114"/>
        <v>0</v>
      </c>
      <c r="S342" s="4" t="str">
        <f t="shared" si="122"/>
        <v>J=</v>
      </c>
      <c r="T342" s="35">
        <f t="shared" si="123"/>
        <v>44294</v>
      </c>
      <c r="U342" s="3"/>
      <c r="V342" s="3"/>
      <c r="W342" s="114"/>
      <c r="X342" s="114"/>
      <c r="Y342" s="105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</row>
    <row r="343" spans="1:162" x14ac:dyDescent="0.15">
      <c r="A343" s="44">
        <f t="shared" si="115"/>
        <v>44267</v>
      </c>
      <c r="B343" s="97">
        <f t="shared" ca="1" si="124"/>
        <v>1019.743463</v>
      </c>
      <c r="C343" s="14">
        <f t="shared" si="116"/>
        <v>1000</v>
      </c>
      <c r="D343" s="13">
        <f ca="1">IF(A343&lt;$B$1,VLOOKUP(A343,[1]DI!$A$4:$B$15000,2,FALSE),0)</f>
        <v>1.9000000000000006E-2</v>
      </c>
      <c r="E343" s="14">
        <f t="shared" ca="1" si="125"/>
        <v>1.0000746899999999</v>
      </c>
      <c r="F343" s="14">
        <f ca="1">(TRUNC(PRODUCT($E$12:$E342),16))</f>
        <v>1.01955317890066</v>
      </c>
      <c r="G343" s="14">
        <f t="shared" ca="1" si="126"/>
        <v>1.0115889518371901</v>
      </c>
      <c r="H343" s="14">
        <f t="shared" ca="1" si="127"/>
        <v>1.0078729900000001</v>
      </c>
      <c r="I343" s="13">
        <f t="shared" si="117"/>
        <v>2.8500000000000001E-2</v>
      </c>
      <c r="J343" s="35">
        <f t="shared" si="118"/>
        <v>44112</v>
      </c>
      <c r="K343" s="2">
        <f t="shared" si="119"/>
        <v>105</v>
      </c>
      <c r="L343" s="18">
        <f t="shared" si="120"/>
        <v>105</v>
      </c>
      <c r="M343" s="12">
        <f t="shared" si="110"/>
        <v>1.011777747</v>
      </c>
      <c r="N343" s="12">
        <f t="shared" ca="1" si="111"/>
        <v>1.019743463</v>
      </c>
      <c r="O343" s="18">
        <f t="shared" si="121"/>
        <v>0</v>
      </c>
      <c r="P343" s="14">
        <f t="shared" ca="1" si="112"/>
        <v>19.743462999999998</v>
      </c>
      <c r="Q343" s="21">
        <f t="shared" si="113"/>
        <v>0</v>
      </c>
      <c r="R343" s="14">
        <f t="shared" si="114"/>
        <v>0</v>
      </c>
      <c r="S343" s="4" t="str">
        <f t="shared" si="122"/>
        <v>J=</v>
      </c>
      <c r="T343" s="35">
        <f t="shared" si="123"/>
        <v>44294</v>
      </c>
      <c r="U343" s="3"/>
      <c r="V343" s="3"/>
      <c r="W343" s="114"/>
      <c r="X343" s="114"/>
      <c r="Y343" s="105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</row>
    <row r="344" spans="1:162" x14ac:dyDescent="0.15">
      <c r="A344" s="44">
        <f t="shared" si="115"/>
        <v>44268</v>
      </c>
      <c r="B344" s="97">
        <f t="shared" ca="1" si="124"/>
        <v>1019.93336</v>
      </c>
      <c r="C344" s="14">
        <f t="shared" si="116"/>
        <v>1000</v>
      </c>
      <c r="D344" s="13">
        <f ca="1">IF(A344&lt;$B$1,VLOOKUP(A344,[1]DI!$A$4:$B$15000,2,FALSE),0)</f>
        <v>0</v>
      </c>
      <c r="E344" s="14">
        <f t="shared" ca="1" si="125"/>
        <v>1</v>
      </c>
      <c r="F344" s="14">
        <f ca="1">(TRUNC(PRODUCT($E$12:$E343),16))</f>
        <v>1.0196293293276</v>
      </c>
      <c r="G344" s="14">
        <f t="shared" ca="1" si="126"/>
        <v>1.0115889518371901</v>
      </c>
      <c r="H344" s="14">
        <f t="shared" ca="1" si="127"/>
        <v>1.00794827</v>
      </c>
      <c r="I344" s="13">
        <f t="shared" si="117"/>
        <v>2.8500000000000001E-2</v>
      </c>
      <c r="J344" s="35">
        <f t="shared" si="118"/>
        <v>44112</v>
      </c>
      <c r="K344" s="2">
        <f t="shared" si="119"/>
        <v>105</v>
      </c>
      <c r="L344" s="18">
        <f t="shared" si="120"/>
        <v>106</v>
      </c>
      <c r="M344" s="12">
        <f t="shared" si="110"/>
        <v>1.01189058</v>
      </c>
      <c r="N344" s="12">
        <f t="shared" ca="1" si="111"/>
        <v>1.01993336</v>
      </c>
      <c r="O344" s="18">
        <f t="shared" si="121"/>
        <v>0</v>
      </c>
      <c r="P344" s="14">
        <f t="shared" ca="1" si="112"/>
        <v>19.93336</v>
      </c>
      <c r="Q344" s="21">
        <f t="shared" si="113"/>
        <v>0</v>
      </c>
      <c r="R344" s="14">
        <f t="shared" si="114"/>
        <v>0</v>
      </c>
      <c r="S344" s="4" t="str">
        <f t="shared" si="122"/>
        <v>J=</v>
      </c>
      <c r="T344" s="35">
        <f t="shared" si="123"/>
        <v>44294</v>
      </c>
      <c r="U344" s="3"/>
      <c r="V344" s="3"/>
      <c r="W344" s="114"/>
      <c r="X344" s="114"/>
      <c r="Y344" s="105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</row>
    <row r="345" spans="1:162" x14ac:dyDescent="0.15">
      <c r="A345" s="44">
        <f t="shared" si="115"/>
        <v>44269</v>
      </c>
      <c r="B345" s="97">
        <f t="shared" ca="1" si="124"/>
        <v>1019.93336</v>
      </c>
      <c r="C345" s="14">
        <f t="shared" si="116"/>
        <v>1000</v>
      </c>
      <c r="D345" s="13">
        <f ca="1">IF(A345&lt;$B$1,VLOOKUP(A345,[1]DI!$A$4:$B$15000,2,FALSE),0)</f>
        <v>0</v>
      </c>
      <c r="E345" s="14">
        <f t="shared" ca="1" si="125"/>
        <v>1</v>
      </c>
      <c r="F345" s="14">
        <f ca="1">(TRUNC(PRODUCT($E$12:$E344),16))</f>
        <v>1.0196293293276</v>
      </c>
      <c r="G345" s="14">
        <f t="shared" ca="1" si="126"/>
        <v>1.0115889518371901</v>
      </c>
      <c r="H345" s="14">
        <f t="shared" ca="1" si="127"/>
        <v>1.00794827</v>
      </c>
      <c r="I345" s="13">
        <f t="shared" si="117"/>
        <v>2.8500000000000001E-2</v>
      </c>
      <c r="J345" s="35">
        <f t="shared" si="118"/>
        <v>44112</v>
      </c>
      <c r="K345" s="2">
        <f t="shared" si="119"/>
        <v>105</v>
      </c>
      <c r="L345" s="18">
        <f t="shared" si="120"/>
        <v>106</v>
      </c>
      <c r="M345" s="12">
        <f t="shared" si="110"/>
        <v>1.01189058</v>
      </c>
      <c r="N345" s="12">
        <f t="shared" ca="1" si="111"/>
        <v>1.01993336</v>
      </c>
      <c r="O345" s="18">
        <f t="shared" si="121"/>
        <v>0</v>
      </c>
      <c r="P345" s="14">
        <f t="shared" ca="1" si="112"/>
        <v>19.93336</v>
      </c>
      <c r="Q345" s="21">
        <f t="shared" si="113"/>
        <v>0</v>
      </c>
      <c r="R345" s="14">
        <f t="shared" si="114"/>
        <v>0</v>
      </c>
      <c r="S345" s="4" t="str">
        <f t="shared" si="122"/>
        <v>J=</v>
      </c>
      <c r="T345" s="35">
        <f t="shared" si="123"/>
        <v>44294</v>
      </c>
      <c r="U345" s="3"/>
      <c r="V345" s="3"/>
      <c r="W345" s="114"/>
      <c r="X345" s="114"/>
      <c r="Y345" s="105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</row>
    <row r="346" spans="1:162" x14ac:dyDescent="0.15">
      <c r="A346" s="44">
        <f t="shared" si="115"/>
        <v>44270</v>
      </c>
      <c r="B346" s="97">
        <f t="shared" ca="1" si="124"/>
        <v>1019.93336</v>
      </c>
      <c r="C346" s="14">
        <f t="shared" si="116"/>
        <v>1000</v>
      </c>
      <c r="D346" s="13">
        <f ca="1">IF(A346&lt;$B$1,VLOOKUP(A346,[1]DI!$A$4:$B$15000,2,FALSE),0)</f>
        <v>1.9000000000000006E-2</v>
      </c>
      <c r="E346" s="14">
        <f t="shared" ca="1" si="125"/>
        <v>1.0000746899999999</v>
      </c>
      <c r="F346" s="14">
        <f ca="1">(TRUNC(PRODUCT($E$12:$E345),16))</f>
        <v>1.0196293293276</v>
      </c>
      <c r="G346" s="14">
        <f t="shared" ca="1" si="126"/>
        <v>1.0115889518371901</v>
      </c>
      <c r="H346" s="14">
        <f t="shared" ca="1" si="127"/>
        <v>1.00794827</v>
      </c>
      <c r="I346" s="13">
        <f t="shared" si="117"/>
        <v>2.8500000000000001E-2</v>
      </c>
      <c r="J346" s="35">
        <f t="shared" si="118"/>
        <v>44112</v>
      </c>
      <c r="K346" s="2">
        <f t="shared" si="119"/>
        <v>106</v>
      </c>
      <c r="L346" s="18">
        <f t="shared" si="120"/>
        <v>106</v>
      </c>
      <c r="M346" s="12">
        <f t="shared" si="110"/>
        <v>1.01189058</v>
      </c>
      <c r="N346" s="12">
        <f t="shared" ca="1" si="111"/>
        <v>1.01993336</v>
      </c>
      <c r="O346" s="18">
        <f t="shared" si="121"/>
        <v>0</v>
      </c>
      <c r="P346" s="14">
        <f t="shared" ca="1" si="112"/>
        <v>19.93336</v>
      </c>
      <c r="Q346" s="21">
        <f t="shared" si="113"/>
        <v>0</v>
      </c>
      <c r="R346" s="14">
        <f t="shared" si="114"/>
        <v>0</v>
      </c>
      <c r="S346" s="4" t="str">
        <f t="shared" si="122"/>
        <v>J=</v>
      </c>
      <c r="T346" s="35">
        <f t="shared" si="123"/>
        <v>44294</v>
      </c>
      <c r="U346" s="3"/>
      <c r="V346" s="3"/>
      <c r="W346" s="114"/>
      <c r="X346" s="114"/>
      <c r="Y346" s="105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</row>
    <row r="347" spans="1:162" x14ac:dyDescent="0.15">
      <c r="A347" s="44">
        <f t="shared" si="115"/>
        <v>44271</v>
      </c>
      <c r="B347" s="97">
        <f t="shared" ca="1" si="124"/>
        <v>1020.123286</v>
      </c>
      <c r="C347" s="14">
        <f t="shared" si="116"/>
        <v>1000</v>
      </c>
      <c r="D347" s="13">
        <f ca="1">IF(A347&lt;$B$1,VLOOKUP(A347,[1]DI!$A$4:$B$15000,2,FALSE),0)</f>
        <v>1.9000000000000006E-2</v>
      </c>
      <c r="E347" s="14">
        <f t="shared" ca="1" si="125"/>
        <v>1.0000746899999999</v>
      </c>
      <c r="F347" s="14">
        <f ca="1">(TRUNC(PRODUCT($E$12:$E346),16))</f>
        <v>1.0197054854422001</v>
      </c>
      <c r="G347" s="14">
        <f t="shared" ca="1" si="126"/>
        <v>1.0115889518371901</v>
      </c>
      <c r="H347" s="14">
        <f t="shared" ca="1" si="127"/>
        <v>1.0080235500000001</v>
      </c>
      <c r="I347" s="13">
        <f t="shared" si="117"/>
        <v>2.8500000000000001E-2</v>
      </c>
      <c r="J347" s="35">
        <f t="shared" si="118"/>
        <v>44112</v>
      </c>
      <c r="K347" s="2">
        <f t="shared" si="119"/>
        <v>107</v>
      </c>
      <c r="L347" s="18">
        <f t="shared" si="120"/>
        <v>107</v>
      </c>
      <c r="M347" s="12">
        <f t="shared" si="110"/>
        <v>1.0120034259999999</v>
      </c>
      <c r="N347" s="12">
        <f t="shared" ca="1" si="111"/>
        <v>1.020123286</v>
      </c>
      <c r="O347" s="18">
        <f t="shared" si="121"/>
        <v>0</v>
      </c>
      <c r="P347" s="14">
        <f t="shared" ca="1" si="112"/>
        <v>20.123286</v>
      </c>
      <c r="Q347" s="21">
        <f t="shared" si="113"/>
        <v>0</v>
      </c>
      <c r="R347" s="14">
        <f t="shared" si="114"/>
        <v>0</v>
      </c>
      <c r="S347" s="4" t="str">
        <f t="shared" si="122"/>
        <v>J=</v>
      </c>
      <c r="T347" s="35">
        <f t="shared" si="123"/>
        <v>44294</v>
      </c>
      <c r="U347" s="3"/>
      <c r="V347" s="3"/>
      <c r="W347" s="114"/>
      <c r="X347" s="102"/>
      <c r="Y347" s="113"/>
      <c r="Z347" s="27"/>
      <c r="AA347" s="22"/>
      <c r="AB347" s="22"/>
      <c r="AC347" s="22"/>
      <c r="AD347" s="22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</row>
    <row r="348" spans="1:162" x14ac:dyDescent="0.15">
      <c r="A348" s="44">
        <f t="shared" si="115"/>
        <v>44272</v>
      </c>
      <c r="B348" s="97">
        <f t="shared" ca="1" si="124"/>
        <v>1020.313253</v>
      </c>
      <c r="C348" s="14">
        <f t="shared" si="116"/>
        <v>1000</v>
      </c>
      <c r="D348" s="13">
        <f ca="1">IF(A348&lt;$B$1,VLOOKUP(A348,[1]DI!$A$4:$B$15000,2,FALSE),0)</f>
        <v>1.9000000000000006E-2</v>
      </c>
      <c r="E348" s="14">
        <f t="shared" ca="1" si="125"/>
        <v>1.0000746899999999</v>
      </c>
      <c r="F348" s="14">
        <f ca="1">(TRUNC(PRODUCT($E$12:$E347),16))</f>
        <v>1.0197816472449099</v>
      </c>
      <c r="G348" s="14">
        <f t="shared" ca="1" si="126"/>
        <v>1.0115889518371901</v>
      </c>
      <c r="H348" s="14">
        <f t="shared" ca="1" si="127"/>
        <v>1.0080988399999999</v>
      </c>
      <c r="I348" s="13">
        <f t="shared" si="117"/>
        <v>2.8500000000000001E-2</v>
      </c>
      <c r="J348" s="35">
        <f t="shared" si="118"/>
        <v>44112</v>
      </c>
      <c r="K348" s="2">
        <f t="shared" si="119"/>
        <v>108</v>
      </c>
      <c r="L348" s="18">
        <f t="shared" si="120"/>
        <v>108</v>
      </c>
      <c r="M348" s="12">
        <f t="shared" si="110"/>
        <v>1.0121162850000001</v>
      </c>
      <c r="N348" s="12">
        <f t="shared" ca="1" si="111"/>
        <v>1.0203132530000001</v>
      </c>
      <c r="O348" s="18">
        <f t="shared" si="121"/>
        <v>0</v>
      </c>
      <c r="P348" s="14">
        <f t="shared" ca="1" si="112"/>
        <v>20.313253</v>
      </c>
      <c r="Q348" s="21">
        <f t="shared" si="113"/>
        <v>0</v>
      </c>
      <c r="R348" s="14">
        <f t="shared" si="114"/>
        <v>0</v>
      </c>
      <c r="S348" s="4" t="str">
        <f t="shared" si="122"/>
        <v>J=</v>
      </c>
      <c r="T348" s="35">
        <f t="shared" si="123"/>
        <v>44294</v>
      </c>
      <c r="U348" s="3"/>
      <c r="V348" s="3"/>
      <c r="W348" s="114"/>
      <c r="X348" s="114"/>
      <c r="Y348" s="113"/>
      <c r="Z348" s="27"/>
      <c r="AA348" s="22"/>
      <c r="AB348" s="22"/>
      <c r="AC348" s="22"/>
      <c r="AD348" s="22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</row>
    <row r="349" spans="1:162" x14ac:dyDescent="0.15">
      <c r="A349" s="44">
        <f t="shared" si="115"/>
        <v>44273</v>
      </c>
      <c r="B349" s="97">
        <f t="shared" ca="1" si="124"/>
        <v>1020.50324899</v>
      </c>
      <c r="C349" s="14">
        <f t="shared" si="116"/>
        <v>1000</v>
      </c>
      <c r="D349" s="13">
        <f ca="1">IF(A349&lt;$B$1,VLOOKUP(A349,[1]DI!$A$4:$B$15000,2,FALSE),0)</f>
        <v>2.6499999999999999E-2</v>
      </c>
      <c r="E349" s="14">
        <f t="shared" ca="1" si="125"/>
        <v>1.00010379</v>
      </c>
      <c r="F349" s="14">
        <f ca="1">(TRUNC(PRODUCT($E$12:$E348),16))</f>
        <v>1.0198578147361399</v>
      </c>
      <c r="G349" s="14">
        <f t="shared" ca="1" si="126"/>
        <v>1.0115889518371901</v>
      </c>
      <c r="H349" s="14">
        <f t="shared" ca="1" si="127"/>
        <v>1.00817413</v>
      </c>
      <c r="I349" s="13">
        <f t="shared" si="117"/>
        <v>2.8500000000000001E-2</v>
      </c>
      <c r="J349" s="35">
        <f t="shared" si="118"/>
        <v>44112</v>
      </c>
      <c r="K349" s="2">
        <f t="shared" si="119"/>
        <v>109</v>
      </c>
      <c r="L349" s="18">
        <f t="shared" si="120"/>
        <v>109</v>
      </c>
      <c r="M349" s="12">
        <f t="shared" si="110"/>
        <v>1.0122291560000001</v>
      </c>
      <c r="N349" s="12">
        <f t="shared" ca="1" si="111"/>
        <v>1.0205032489999999</v>
      </c>
      <c r="O349" s="18">
        <f t="shared" si="121"/>
        <v>0</v>
      </c>
      <c r="P349" s="14">
        <f t="shared" ca="1" si="112"/>
        <v>20.503248989999999</v>
      </c>
      <c r="Q349" s="21">
        <f t="shared" si="113"/>
        <v>0</v>
      </c>
      <c r="R349" s="14">
        <f t="shared" si="114"/>
        <v>0</v>
      </c>
      <c r="S349" s="4" t="str">
        <f t="shared" si="122"/>
        <v>J=</v>
      </c>
      <c r="T349" s="35">
        <f t="shared" si="123"/>
        <v>44294</v>
      </c>
      <c r="U349" s="3"/>
      <c r="V349" s="3"/>
      <c r="W349" s="114"/>
      <c r="X349" s="114"/>
      <c r="Y349" s="105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</row>
    <row r="350" spans="1:162" x14ac:dyDescent="0.15">
      <c r="A350" s="44">
        <f t="shared" si="115"/>
        <v>44274</v>
      </c>
      <c r="B350" s="97">
        <f t="shared" ca="1" si="124"/>
        <v>1020.722986</v>
      </c>
      <c r="C350" s="14">
        <f t="shared" si="116"/>
        <v>1000</v>
      </c>
      <c r="D350" s="13">
        <f ca="1">IF(A350&lt;$B$1,VLOOKUP(A350,[1]DI!$A$4:$B$15000,2,FALSE),0)</f>
        <v>2.6499999999999999E-2</v>
      </c>
      <c r="E350" s="14">
        <f t="shared" ca="1" si="125"/>
        <v>1.00010379</v>
      </c>
      <c r="F350" s="14">
        <f ca="1">(TRUNC(PRODUCT($E$12:$E349),16))</f>
        <v>1.0199636657787301</v>
      </c>
      <c r="G350" s="14">
        <f t="shared" ca="1" si="126"/>
        <v>1.0115889518371901</v>
      </c>
      <c r="H350" s="14">
        <f t="shared" ca="1" si="127"/>
        <v>1.00827877</v>
      </c>
      <c r="I350" s="13">
        <f t="shared" si="117"/>
        <v>2.8500000000000001E-2</v>
      </c>
      <c r="J350" s="35">
        <f t="shared" si="118"/>
        <v>44112</v>
      </c>
      <c r="K350" s="2">
        <f t="shared" si="119"/>
        <v>110</v>
      </c>
      <c r="L350" s="18">
        <f t="shared" si="120"/>
        <v>110</v>
      </c>
      <c r="M350" s="12">
        <f t="shared" si="110"/>
        <v>1.012342039</v>
      </c>
      <c r="N350" s="12">
        <f t="shared" ca="1" si="111"/>
        <v>1.020722986</v>
      </c>
      <c r="O350" s="18">
        <f t="shared" si="121"/>
        <v>0</v>
      </c>
      <c r="P350" s="14">
        <f t="shared" ca="1" si="112"/>
        <v>20.722985999999999</v>
      </c>
      <c r="Q350" s="21">
        <f t="shared" si="113"/>
        <v>0</v>
      </c>
      <c r="R350" s="14">
        <f t="shared" si="114"/>
        <v>0</v>
      </c>
      <c r="S350" s="4" t="str">
        <f t="shared" si="122"/>
        <v>J=</v>
      </c>
      <c r="T350" s="35">
        <f t="shared" si="123"/>
        <v>44294</v>
      </c>
      <c r="U350" s="3"/>
      <c r="V350" s="3"/>
      <c r="W350" s="114"/>
      <c r="X350" s="114"/>
      <c r="Y350" s="105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</row>
    <row r="351" spans="1:162" x14ac:dyDescent="0.15">
      <c r="A351" s="44">
        <f t="shared" si="115"/>
        <v>44275</v>
      </c>
      <c r="B351" s="97">
        <f t="shared" ca="1" si="124"/>
        <v>1020.942771</v>
      </c>
      <c r="C351" s="14">
        <f t="shared" si="116"/>
        <v>1000</v>
      </c>
      <c r="D351" s="13">
        <f ca="1">IF(A351&lt;$B$1,VLOOKUP(A351,[1]DI!$A$4:$B$15000,2,FALSE),0)</f>
        <v>0</v>
      </c>
      <c r="E351" s="14">
        <f t="shared" ca="1" si="125"/>
        <v>1</v>
      </c>
      <c r="F351" s="14">
        <f ca="1">(TRUNC(PRODUCT($E$12:$E350),16))</f>
        <v>1.02006952780761</v>
      </c>
      <c r="G351" s="14">
        <f t="shared" ca="1" si="126"/>
        <v>1.0115889518371901</v>
      </c>
      <c r="H351" s="14">
        <f t="shared" ca="1" si="127"/>
        <v>1.0083834199999999</v>
      </c>
      <c r="I351" s="13">
        <f t="shared" si="117"/>
        <v>2.8500000000000001E-2</v>
      </c>
      <c r="J351" s="35">
        <f t="shared" si="118"/>
        <v>44112</v>
      </c>
      <c r="K351" s="2">
        <f t="shared" si="119"/>
        <v>110</v>
      </c>
      <c r="L351" s="18">
        <f t="shared" si="120"/>
        <v>111</v>
      </c>
      <c r="M351" s="12">
        <f t="shared" si="110"/>
        <v>1.0124549359999999</v>
      </c>
      <c r="N351" s="12">
        <f t="shared" ca="1" si="111"/>
        <v>1.0209427710000001</v>
      </c>
      <c r="O351" s="18">
        <f t="shared" si="121"/>
        <v>0</v>
      </c>
      <c r="P351" s="14">
        <f t="shared" ca="1" si="112"/>
        <v>20.942771</v>
      </c>
      <c r="Q351" s="21">
        <f t="shared" si="113"/>
        <v>0</v>
      </c>
      <c r="R351" s="14">
        <f t="shared" si="114"/>
        <v>0</v>
      </c>
      <c r="S351" s="4" t="str">
        <f t="shared" si="122"/>
        <v>J=</v>
      </c>
      <c r="T351" s="35">
        <f t="shared" si="123"/>
        <v>44294</v>
      </c>
      <c r="U351" s="3"/>
      <c r="V351" s="3"/>
      <c r="W351" s="114"/>
      <c r="X351" s="114"/>
      <c r="Y351" s="105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</row>
    <row r="352" spans="1:162" x14ac:dyDescent="0.15">
      <c r="A352" s="44">
        <f t="shared" si="115"/>
        <v>44276</v>
      </c>
      <c r="B352" s="97">
        <f t="shared" ca="1" si="124"/>
        <v>1020.942771</v>
      </c>
      <c r="C352" s="14">
        <f t="shared" si="116"/>
        <v>1000</v>
      </c>
      <c r="D352" s="13">
        <f ca="1">IF(A352&lt;$B$1,VLOOKUP(A352,[1]DI!$A$4:$B$15000,2,FALSE),0)</f>
        <v>0</v>
      </c>
      <c r="E352" s="14">
        <f t="shared" ca="1" si="125"/>
        <v>1</v>
      </c>
      <c r="F352" s="14">
        <f ca="1">(TRUNC(PRODUCT($E$12:$E351),16))</f>
        <v>1.02006952780761</v>
      </c>
      <c r="G352" s="14">
        <f t="shared" ca="1" si="126"/>
        <v>1.0115889518371901</v>
      </c>
      <c r="H352" s="14">
        <f t="shared" ca="1" si="127"/>
        <v>1.0083834199999999</v>
      </c>
      <c r="I352" s="13">
        <f t="shared" si="117"/>
        <v>2.8500000000000001E-2</v>
      </c>
      <c r="J352" s="35">
        <f t="shared" si="118"/>
        <v>44112</v>
      </c>
      <c r="K352" s="2">
        <f t="shared" si="119"/>
        <v>110</v>
      </c>
      <c r="L352" s="18">
        <f t="shared" si="120"/>
        <v>111</v>
      </c>
      <c r="M352" s="12">
        <f t="shared" si="110"/>
        <v>1.0124549359999999</v>
      </c>
      <c r="N352" s="12">
        <f t="shared" ca="1" si="111"/>
        <v>1.0209427710000001</v>
      </c>
      <c r="O352" s="18">
        <f t="shared" si="121"/>
        <v>0</v>
      </c>
      <c r="P352" s="14">
        <f t="shared" ca="1" si="112"/>
        <v>20.942771</v>
      </c>
      <c r="Q352" s="21">
        <f t="shared" si="113"/>
        <v>0</v>
      </c>
      <c r="R352" s="14">
        <f t="shared" si="114"/>
        <v>0</v>
      </c>
      <c r="S352" s="4" t="str">
        <f t="shared" si="122"/>
        <v>J=</v>
      </c>
      <c r="T352" s="35">
        <f t="shared" si="123"/>
        <v>44294</v>
      </c>
      <c r="U352" s="3"/>
      <c r="V352" s="3"/>
      <c r="W352" s="114"/>
      <c r="X352" s="114"/>
      <c r="Y352" s="105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</row>
    <row r="353" spans="1:162" x14ac:dyDescent="0.15">
      <c r="A353" s="44">
        <f t="shared" si="115"/>
        <v>44277</v>
      </c>
      <c r="B353" s="97">
        <f t="shared" ca="1" si="124"/>
        <v>1020.942771</v>
      </c>
      <c r="C353" s="14">
        <f t="shared" si="116"/>
        <v>1000</v>
      </c>
      <c r="D353" s="13">
        <f ca="1">IF(A353&lt;$B$1,VLOOKUP(A353,[1]DI!$A$4:$B$15000,2,FALSE),0)</f>
        <v>2.6499999999999999E-2</v>
      </c>
      <c r="E353" s="14">
        <f t="shared" ca="1" si="125"/>
        <v>1.00010379</v>
      </c>
      <c r="F353" s="14">
        <f ca="1">(TRUNC(PRODUCT($E$12:$E352),16))</f>
        <v>1.02006952780761</v>
      </c>
      <c r="G353" s="14">
        <f t="shared" ca="1" si="126"/>
        <v>1.0115889518371901</v>
      </c>
      <c r="H353" s="14">
        <f t="shared" ca="1" si="127"/>
        <v>1.0083834199999999</v>
      </c>
      <c r="I353" s="13">
        <f t="shared" si="117"/>
        <v>2.8500000000000001E-2</v>
      </c>
      <c r="J353" s="35">
        <f t="shared" si="118"/>
        <v>44112</v>
      </c>
      <c r="K353" s="2">
        <f t="shared" si="119"/>
        <v>111</v>
      </c>
      <c r="L353" s="18">
        <f t="shared" si="120"/>
        <v>111</v>
      </c>
      <c r="M353" s="12">
        <f t="shared" si="110"/>
        <v>1.0124549359999999</v>
      </c>
      <c r="N353" s="12">
        <f t="shared" ca="1" si="111"/>
        <v>1.0209427710000001</v>
      </c>
      <c r="O353" s="18">
        <f t="shared" si="121"/>
        <v>0</v>
      </c>
      <c r="P353" s="14">
        <f t="shared" ca="1" si="112"/>
        <v>20.942771</v>
      </c>
      <c r="Q353" s="21">
        <f t="shared" si="113"/>
        <v>0</v>
      </c>
      <c r="R353" s="14">
        <f t="shared" si="114"/>
        <v>0</v>
      </c>
      <c r="S353" s="4" t="str">
        <f t="shared" si="122"/>
        <v>J=</v>
      </c>
      <c r="T353" s="35">
        <f t="shared" si="123"/>
        <v>44294</v>
      </c>
      <c r="U353" s="3"/>
      <c r="V353" s="3"/>
      <c r="W353" s="114"/>
      <c r="X353" s="114"/>
      <c r="Y353" s="105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</row>
    <row r="354" spans="1:162" x14ac:dyDescent="0.15">
      <c r="A354" s="44">
        <f t="shared" si="115"/>
        <v>44278</v>
      </c>
      <c r="B354" s="97">
        <f t="shared" ca="1" si="124"/>
        <v>1021.16260099</v>
      </c>
      <c r="C354" s="14">
        <f t="shared" si="116"/>
        <v>1000</v>
      </c>
      <c r="D354" s="13">
        <f ca="1">IF(A354&lt;$B$1,VLOOKUP(A354,[1]DI!$A$4:$B$15000,2,FALSE),0)</f>
        <v>2.6499999999999999E-2</v>
      </c>
      <c r="E354" s="14">
        <f t="shared" ca="1" si="125"/>
        <v>1.00010379</v>
      </c>
      <c r="F354" s="14">
        <f ca="1">(TRUNC(PRODUCT($E$12:$E353),16))</f>
        <v>1.0201754008238999</v>
      </c>
      <c r="G354" s="14">
        <f t="shared" ca="1" si="126"/>
        <v>1.0115889518371901</v>
      </c>
      <c r="H354" s="14">
        <f t="shared" ca="1" si="127"/>
        <v>1.00848808</v>
      </c>
      <c r="I354" s="13">
        <f t="shared" si="117"/>
        <v>2.8500000000000001E-2</v>
      </c>
      <c r="J354" s="35">
        <f t="shared" si="118"/>
        <v>44112</v>
      </c>
      <c r="K354" s="2">
        <f t="shared" si="119"/>
        <v>112</v>
      </c>
      <c r="L354" s="18">
        <f t="shared" si="120"/>
        <v>112</v>
      </c>
      <c r="M354" s="12">
        <f t="shared" si="110"/>
        <v>1.0125678440000001</v>
      </c>
      <c r="N354" s="12">
        <f t="shared" ca="1" si="111"/>
        <v>1.0211626009999999</v>
      </c>
      <c r="O354" s="18">
        <f t="shared" si="121"/>
        <v>0</v>
      </c>
      <c r="P354" s="14">
        <f t="shared" ca="1" si="112"/>
        <v>21.162600990000001</v>
      </c>
      <c r="Q354" s="21">
        <f t="shared" si="113"/>
        <v>0</v>
      </c>
      <c r="R354" s="14">
        <f t="shared" si="114"/>
        <v>0</v>
      </c>
      <c r="S354" s="4" t="str">
        <f t="shared" si="122"/>
        <v>J=</v>
      </c>
      <c r="T354" s="35">
        <f t="shared" si="123"/>
        <v>44294</v>
      </c>
      <c r="U354" s="3"/>
      <c r="V354" s="3"/>
      <c r="W354" s="114"/>
      <c r="X354" s="114"/>
      <c r="Y354" s="105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</row>
    <row r="355" spans="1:162" x14ac:dyDescent="0.15">
      <c r="A355" s="44">
        <f t="shared" si="115"/>
        <v>44279</v>
      </c>
      <c r="B355" s="97">
        <f t="shared" ca="1" si="124"/>
        <v>1021.38247899</v>
      </c>
      <c r="C355" s="14">
        <f t="shared" si="116"/>
        <v>1000</v>
      </c>
      <c r="D355" s="13">
        <f ca="1">IF(A355&lt;$B$1,VLOOKUP(A355,[1]DI!$A$4:$B$15000,2,FALSE),0)</f>
        <v>2.6499999999999999E-2</v>
      </c>
      <c r="E355" s="14">
        <f t="shared" ca="1" si="125"/>
        <v>1.00010379</v>
      </c>
      <c r="F355" s="14">
        <f ca="1">(TRUNC(PRODUCT($E$12:$E354),16))</f>
        <v>1.0202812848287499</v>
      </c>
      <c r="G355" s="14">
        <f t="shared" ca="1" si="126"/>
        <v>1.0115889518371901</v>
      </c>
      <c r="H355" s="14">
        <f t="shared" ca="1" si="127"/>
        <v>1.00859275</v>
      </c>
      <c r="I355" s="13">
        <f t="shared" si="117"/>
        <v>2.8500000000000001E-2</v>
      </c>
      <c r="J355" s="35">
        <f t="shared" si="118"/>
        <v>44112</v>
      </c>
      <c r="K355" s="2">
        <f t="shared" si="119"/>
        <v>113</v>
      </c>
      <c r="L355" s="18">
        <f t="shared" si="120"/>
        <v>113</v>
      </c>
      <c r="M355" s="12">
        <f t="shared" si="110"/>
        <v>1.0126807659999999</v>
      </c>
      <c r="N355" s="12">
        <f t="shared" ca="1" si="111"/>
        <v>1.0213824789999999</v>
      </c>
      <c r="O355" s="18">
        <f t="shared" si="121"/>
        <v>0</v>
      </c>
      <c r="P355" s="14">
        <f t="shared" ca="1" si="112"/>
        <v>21.382478989999999</v>
      </c>
      <c r="Q355" s="21">
        <f t="shared" si="113"/>
        <v>0</v>
      </c>
      <c r="R355" s="14">
        <f t="shared" si="114"/>
        <v>0</v>
      </c>
      <c r="S355" s="4" t="str">
        <f t="shared" si="122"/>
        <v>J=</v>
      </c>
      <c r="T355" s="35">
        <f t="shared" si="123"/>
        <v>44294</v>
      </c>
      <c r="U355" s="3"/>
      <c r="V355" s="3"/>
      <c r="W355" s="114"/>
      <c r="X355" s="114"/>
      <c r="Y355" s="105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</row>
    <row r="356" spans="1:162" x14ac:dyDescent="0.15">
      <c r="A356" s="44">
        <f t="shared" si="115"/>
        <v>44280</v>
      </c>
      <c r="B356" s="97">
        <f t="shared" ca="1" si="124"/>
        <v>1021.602402</v>
      </c>
      <c r="C356" s="14">
        <f t="shared" si="116"/>
        <v>1000</v>
      </c>
      <c r="D356" s="13">
        <f ca="1">IF(A356&lt;$B$1,VLOOKUP(A356,[1]DI!$A$4:$B$15000,2,FALSE),0)</f>
        <v>2.6499999999999999E-2</v>
      </c>
      <c r="E356" s="14">
        <f t="shared" ca="1" si="125"/>
        <v>1.00010379</v>
      </c>
      <c r="F356" s="14">
        <f ca="1">(TRUNC(PRODUCT($E$12:$E355),16))</f>
        <v>1.0203871798233</v>
      </c>
      <c r="G356" s="14">
        <f t="shared" ca="1" si="126"/>
        <v>1.0115889518371901</v>
      </c>
      <c r="H356" s="14">
        <f t="shared" ca="1" si="127"/>
        <v>1.00869743</v>
      </c>
      <c r="I356" s="13">
        <f t="shared" si="117"/>
        <v>2.8500000000000001E-2</v>
      </c>
      <c r="J356" s="35">
        <f t="shared" si="118"/>
        <v>44112</v>
      </c>
      <c r="K356" s="2">
        <f t="shared" si="119"/>
        <v>114</v>
      </c>
      <c r="L356" s="18">
        <f t="shared" si="120"/>
        <v>114</v>
      </c>
      <c r="M356" s="12">
        <f t="shared" si="110"/>
        <v>1.0127937</v>
      </c>
      <c r="N356" s="12">
        <f t="shared" ca="1" si="111"/>
        <v>1.0216024020000001</v>
      </c>
      <c r="O356" s="18">
        <f t="shared" si="121"/>
        <v>0</v>
      </c>
      <c r="P356" s="14">
        <f t="shared" ca="1" si="112"/>
        <v>21.602402000000001</v>
      </c>
      <c r="Q356" s="21">
        <f t="shared" si="113"/>
        <v>0</v>
      </c>
      <c r="R356" s="14">
        <f t="shared" si="114"/>
        <v>0</v>
      </c>
      <c r="S356" s="4" t="str">
        <f t="shared" si="122"/>
        <v>J=</v>
      </c>
      <c r="T356" s="35">
        <f t="shared" si="123"/>
        <v>44294</v>
      </c>
      <c r="U356" s="3"/>
      <c r="V356" s="3"/>
      <c r="W356" s="114"/>
      <c r="X356" s="114"/>
      <c r="Y356" s="105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</row>
    <row r="357" spans="1:162" x14ac:dyDescent="0.15">
      <c r="A357" s="44">
        <f t="shared" si="115"/>
        <v>44281</v>
      </c>
      <c r="B357" s="97">
        <f t="shared" ca="1" si="124"/>
        <v>1021.8223819999999</v>
      </c>
      <c r="C357" s="14">
        <f t="shared" si="116"/>
        <v>1000</v>
      </c>
      <c r="D357" s="13">
        <f ca="1">IF(A357&lt;$B$1,VLOOKUP(A357,[1]DI!$A$4:$B$15000,2,FALSE),0)</f>
        <v>2.6499999999999999E-2</v>
      </c>
      <c r="E357" s="14">
        <f t="shared" ca="1" si="125"/>
        <v>1.00010379</v>
      </c>
      <c r="F357" s="14">
        <f ca="1">(TRUNC(PRODUCT($E$12:$E356),16))</f>
        <v>1.0204930858087</v>
      </c>
      <c r="G357" s="14">
        <f t="shared" ca="1" si="126"/>
        <v>1.0115889518371901</v>
      </c>
      <c r="H357" s="14">
        <f t="shared" ca="1" si="127"/>
        <v>1.0088021300000001</v>
      </c>
      <c r="I357" s="13">
        <f t="shared" si="117"/>
        <v>2.8500000000000001E-2</v>
      </c>
      <c r="J357" s="35">
        <f t="shared" si="118"/>
        <v>44112</v>
      </c>
      <c r="K357" s="2">
        <f t="shared" si="119"/>
        <v>115</v>
      </c>
      <c r="L357" s="18">
        <f t="shared" si="120"/>
        <v>115</v>
      </c>
      <c r="M357" s="12">
        <f t="shared" si="110"/>
        <v>1.012906646</v>
      </c>
      <c r="N357" s="12">
        <f t="shared" ca="1" si="111"/>
        <v>1.0218223820000001</v>
      </c>
      <c r="O357" s="18">
        <f t="shared" si="121"/>
        <v>0</v>
      </c>
      <c r="P357" s="14">
        <f t="shared" ca="1" si="112"/>
        <v>21.822382000000001</v>
      </c>
      <c r="Q357" s="21">
        <f t="shared" si="113"/>
        <v>0</v>
      </c>
      <c r="R357" s="14">
        <f t="shared" si="114"/>
        <v>0</v>
      </c>
      <c r="S357" s="4" t="str">
        <f t="shared" si="122"/>
        <v>J=</v>
      </c>
      <c r="T357" s="35">
        <f t="shared" si="123"/>
        <v>44294</v>
      </c>
      <c r="U357" s="3"/>
      <c r="V357" s="3"/>
      <c r="W357" s="114"/>
      <c r="X357" s="102"/>
      <c r="Y357" s="105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</row>
    <row r="358" spans="1:162" x14ac:dyDescent="0.15">
      <c r="A358" s="44">
        <f t="shared" si="115"/>
        <v>44282</v>
      </c>
      <c r="B358" s="97">
        <f t="shared" ca="1" si="124"/>
        <v>1022.042398</v>
      </c>
      <c r="C358" s="14">
        <f t="shared" si="116"/>
        <v>1000</v>
      </c>
      <c r="D358" s="13">
        <f ca="1">IF(A358&lt;$B$1,VLOOKUP(A358,[1]DI!$A$4:$B$15000,2,FALSE),0)</f>
        <v>0</v>
      </c>
      <c r="E358" s="14">
        <f t="shared" ca="1" si="125"/>
        <v>1</v>
      </c>
      <c r="F358" s="14">
        <f ca="1">(TRUNC(PRODUCT($E$12:$E357),16))</f>
        <v>1.0205990027860701</v>
      </c>
      <c r="G358" s="14">
        <f t="shared" ca="1" si="126"/>
        <v>1.0115889518371901</v>
      </c>
      <c r="H358" s="14">
        <f t="shared" ca="1" si="127"/>
        <v>1.0089068299999999</v>
      </c>
      <c r="I358" s="13">
        <f t="shared" si="117"/>
        <v>2.8500000000000001E-2</v>
      </c>
      <c r="J358" s="35">
        <f t="shared" si="118"/>
        <v>44112</v>
      </c>
      <c r="K358" s="2">
        <f t="shared" si="119"/>
        <v>115</v>
      </c>
      <c r="L358" s="18">
        <f t="shared" si="120"/>
        <v>116</v>
      </c>
      <c r="M358" s="12">
        <f t="shared" si="110"/>
        <v>1.013019605</v>
      </c>
      <c r="N358" s="12">
        <f t="shared" ca="1" si="111"/>
        <v>1.022042398</v>
      </c>
      <c r="O358" s="18">
        <f t="shared" si="121"/>
        <v>0</v>
      </c>
      <c r="P358" s="14">
        <f t="shared" ca="1" si="112"/>
        <v>22.042397999999999</v>
      </c>
      <c r="Q358" s="21">
        <f t="shared" si="113"/>
        <v>0</v>
      </c>
      <c r="R358" s="14">
        <f t="shared" si="114"/>
        <v>0</v>
      </c>
      <c r="S358" s="4" t="str">
        <f t="shared" si="122"/>
        <v>J=</v>
      </c>
      <c r="T358" s="35">
        <f t="shared" si="123"/>
        <v>44294</v>
      </c>
      <c r="U358" s="3"/>
      <c r="V358" s="3"/>
      <c r="W358" s="114"/>
      <c r="X358" s="114"/>
      <c r="Y358" s="105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</row>
    <row r="359" spans="1:162" x14ac:dyDescent="0.15">
      <c r="A359" s="44">
        <f t="shared" si="115"/>
        <v>44283</v>
      </c>
      <c r="B359" s="97">
        <f t="shared" ca="1" si="124"/>
        <v>1022.042398</v>
      </c>
      <c r="C359" s="14">
        <f t="shared" si="116"/>
        <v>1000</v>
      </c>
      <c r="D359" s="13">
        <f ca="1">IF(A359&lt;$B$1,VLOOKUP(A359,[1]DI!$A$4:$B$15000,2,FALSE),0)</f>
        <v>0</v>
      </c>
      <c r="E359" s="14">
        <f t="shared" ca="1" si="125"/>
        <v>1</v>
      </c>
      <c r="F359" s="14">
        <f ca="1">(TRUNC(PRODUCT($E$12:$E358),16))</f>
        <v>1.0205990027860701</v>
      </c>
      <c r="G359" s="14">
        <f t="shared" ca="1" si="126"/>
        <v>1.0115889518371901</v>
      </c>
      <c r="H359" s="14">
        <f t="shared" ca="1" si="127"/>
        <v>1.0089068299999999</v>
      </c>
      <c r="I359" s="13">
        <f t="shared" si="117"/>
        <v>2.8500000000000001E-2</v>
      </c>
      <c r="J359" s="35">
        <f t="shared" si="118"/>
        <v>44112</v>
      </c>
      <c r="K359" s="2">
        <f t="shared" si="119"/>
        <v>115</v>
      </c>
      <c r="L359" s="18">
        <f t="shared" si="120"/>
        <v>116</v>
      </c>
      <c r="M359" s="12">
        <f t="shared" si="110"/>
        <v>1.013019605</v>
      </c>
      <c r="N359" s="12">
        <f t="shared" ca="1" si="111"/>
        <v>1.022042398</v>
      </c>
      <c r="O359" s="18">
        <f t="shared" si="121"/>
        <v>0</v>
      </c>
      <c r="P359" s="14">
        <f t="shared" ca="1" si="112"/>
        <v>22.042397999999999</v>
      </c>
      <c r="Q359" s="21">
        <f t="shared" si="113"/>
        <v>0</v>
      </c>
      <c r="R359" s="14">
        <f t="shared" si="114"/>
        <v>0</v>
      </c>
      <c r="S359" s="4" t="str">
        <f t="shared" si="122"/>
        <v>J=</v>
      </c>
      <c r="T359" s="35">
        <f t="shared" si="123"/>
        <v>44294</v>
      </c>
      <c r="U359" s="3"/>
      <c r="V359" s="3"/>
      <c r="W359" s="114"/>
      <c r="X359" s="114"/>
      <c r="Y359" s="105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</row>
    <row r="360" spans="1:162" x14ac:dyDescent="0.15">
      <c r="A360" s="44">
        <f t="shared" si="115"/>
        <v>44284</v>
      </c>
      <c r="B360" s="97">
        <f t="shared" ca="1" si="124"/>
        <v>1022.042398</v>
      </c>
      <c r="C360" s="14">
        <f t="shared" si="116"/>
        <v>1000</v>
      </c>
      <c r="D360" s="13">
        <f ca="1">IF(A360&lt;$B$1,VLOOKUP(A360,[1]DI!$A$4:$B$15000,2,FALSE),0)</f>
        <v>2.6499999999999999E-2</v>
      </c>
      <c r="E360" s="14">
        <f t="shared" ca="1" si="125"/>
        <v>1.00010379</v>
      </c>
      <c r="F360" s="14">
        <f ca="1">(TRUNC(PRODUCT($E$12:$E359),16))</f>
        <v>1.0205990027860701</v>
      </c>
      <c r="G360" s="14">
        <f t="shared" ca="1" si="126"/>
        <v>1.0115889518371901</v>
      </c>
      <c r="H360" s="14">
        <f t="shared" ca="1" si="127"/>
        <v>1.0089068299999999</v>
      </c>
      <c r="I360" s="13">
        <f t="shared" si="117"/>
        <v>2.8500000000000001E-2</v>
      </c>
      <c r="J360" s="35">
        <f t="shared" si="118"/>
        <v>44112</v>
      </c>
      <c r="K360" s="2">
        <f t="shared" si="119"/>
        <v>116</v>
      </c>
      <c r="L360" s="18">
        <f t="shared" si="120"/>
        <v>116</v>
      </c>
      <c r="M360" s="12">
        <f t="shared" si="110"/>
        <v>1.013019605</v>
      </c>
      <c r="N360" s="12">
        <f t="shared" ca="1" si="111"/>
        <v>1.022042398</v>
      </c>
      <c r="O360" s="18">
        <f t="shared" si="121"/>
        <v>0</v>
      </c>
      <c r="P360" s="14">
        <f t="shared" ca="1" si="112"/>
        <v>22.042397999999999</v>
      </c>
      <c r="Q360" s="21">
        <f t="shared" si="113"/>
        <v>0</v>
      </c>
      <c r="R360" s="14">
        <f t="shared" si="114"/>
        <v>0</v>
      </c>
      <c r="S360" s="4" t="str">
        <f t="shared" si="122"/>
        <v>J=</v>
      </c>
      <c r="T360" s="35">
        <f t="shared" si="123"/>
        <v>44294</v>
      </c>
      <c r="U360" s="3"/>
      <c r="V360" s="3"/>
      <c r="W360" s="114"/>
      <c r="X360" s="114"/>
      <c r="Y360" s="105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</row>
    <row r="361" spans="1:162" x14ac:dyDescent="0.15">
      <c r="A361" s="44">
        <f t="shared" si="115"/>
        <v>44285</v>
      </c>
      <c r="B361" s="97">
        <f t="shared" ca="1" si="124"/>
        <v>1022.262462</v>
      </c>
      <c r="C361" s="14">
        <f t="shared" si="116"/>
        <v>1000</v>
      </c>
      <c r="D361" s="13">
        <f ca="1">IF(A361&lt;$B$1,VLOOKUP(A361,[1]DI!$A$4:$B$15000,2,FALSE),0)</f>
        <v>2.6499999999999999E-2</v>
      </c>
      <c r="E361" s="14">
        <f t="shared" ca="1" si="125"/>
        <v>1.00010379</v>
      </c>
      <c r="F361" s="14">
        <f ca="1">(TRUNC(PRODUCT($E$12:$E360),16))</f>
        <v>1.0207049307565701</v>
      </c>
      <c r="G361" s="14">
        <f t="shared" ca="1" si="126"/>
        <v>1.0115889518371901</v>
      </c>
      <c r="H361" s="14">
        <f t="shared" ca="1" si="127"/>
        <v>1.0090115399999999</v>
      </c>
      <c r="I361" s="13">
        <f t="shared" si="117"/>
        <v>2.8500000000000001E-2</v>
      </c>
      <c r="J361" s="35">
        <f t="shared" si="118"/>
        <v>44112</v>
      </c>
      <c r="K361" s="2">
        <f t="shared" si="119"/>
        <v>117</v>
      </c>
      <c r="L361" s="18">
        <f t="shared" si="120"/>
        <v>117</v>
      </c>
      <c r="M361" s="12">
        <f t="shared" si="110"/>
        <v>1.0131325769999999</v>
      </c>
      <c r="N361" s="12">
        <f t="shared" ca="1" si="111"/>
        <v>1.022262462</v>
      </c>
      <c r="O361" s="18">
        <f t="shared" si="121"/>
        <v>0</v>
      </c>
      <c r="P361" s="14">
        <f t="shared" ca="1" si="112"/>
        <v>22.262461999999999</v>
      </c>
      <c r="Q361" s="21">
        <f t="shared" si="113"/>
        <v>0</v>
      </c>
      <c r="R361" s="14">
        <f t="shared" si="114"/>
        <v>0</v>
      </c>
      <c r="S361" s="4" t="str">
        <f t="shared" si="122"/>
        <v>J=</v>
      </c>
      <c r="T361" s="35">
        <f t="shared" si="123"/>
        <v>44294</v>
      </c>
      <c r="U361" s="3"/>
      <c r="V361" s="3"/>
      <c r="W361" s="114"/>
      <c r="X361" s="114"/>
      <c r="Y361" s="105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</row>
    <row r="362" spans="1:162" x14ac:dyDescent="0.15">
      <c r="A362" s="44">
        <f t="shared" si="115"/>
        <v>44286</v>
      </c>
      <c r="B362" s="97">
        <f t="shared" ca="1" si="124"/>
        <v>1022.482582</v>
      </c>
      <c r="C362" s="14">
        <f t="shared" si="116"/>
        <v>1000</v>
      </c>
      <c r="D362" s="13">
        <f ca="1">IF(A362&lt;$B$1,VLOOKUP(A362,[1]DI!$A$4:$B$15000,2,FALSE),0)</f>
        <v>2.6499999999999999E-2</v>
      </c>
      <c r="E362" s="14">
        <f t="shared" ca="1" si="125"/>
        <v>1.00010379</v>
      </c>
      <c r="F362" s="14">
        <f ca="1">(TRUNC(PRODUCT($E$12:$E361),16))</f>
        <v>1.0208108697213301</v>
      </c>
      <c r="G362" s="14">
        <f t="shared" ca="1" si="126"/>
        <v>1.0115889518371901</v>
      </c>
      <c r="H362" s="14">
        <f t="shared" ca="1" si="127"/>
        <v>1.00911627</v>
      </c>
      <c r="I362" s="13">
        <f t="shared" si="117"/>
        <v>2.8500000000000001E-2</v>
      </c>
      <c r="J362" s="35">
        <f t="shared" si="118"/>
        <v>44112</v>
      </c>
      <c r="K362" s="2">
        <f t="shared" si="119"/>
        <v>118</v>
      </c>
      <c r="L362" s="18">
        <f t="shared" si="120"/>
        <v>118</v>
      </c>
      <c r="M362" s="12">
        <f t="shared" si="110"/>
        <v>1.013245562</v>
      </c>
      <c r="N362" s="12">
        <f t="shared" ca="1" si="111"/>
        <v>1.0224825820000001</v>
      </c>
      <c r="O362" s="18">
        <f t="shared" si="121"/>
        <v>0</v>
      </c>
      <c r="P362" s="14">
        <f t="shared" ca="1" si="112"/>
        <v>22.482582000000001</v>
      </c>
      <c r="Q362" s="21">
        <f t="shared" si="113"/>
        <v>0</v>
      </c>
      <c r="R362" s="14">
        <f t="shared" si="114"/>
        <v>0</v>
      </c>
      <c r="S362" s="4" t="str">
        <f t="shared" si="122"/>
        <v>J=</v>
      </c>
      <c r="T362" s="35">
        <f t="shared" si="123"/>
        <v>44294</v>
      </c>
      <c r="U362" s="3"/>
      <c r="V362" s="3"/>
      <c r="W362" s="114"/>
      <c r="X362" s="114"/>
      <c r="Y362" s="105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</row>
    <row r="363" spans="1:162" x14ac:dyDescent="0.15">
      <c r="A363" s="44">
        <f t="shared" si="115"/>
        <v>44287</v>
      </c>
      <c r="B363" s="97">
        <f t="shared" ca="1" si="124"/>
        <v>1022.70274799</v>
      </c>
      <c r="C363" s="14">
        <f t="shared" si="116"/>
        <v>1000</v>
      </c>
      <c r="D363" s="13">
        <f ca="1">IF(A363&lt;$B$1,VLOOKUP(A363,[1]DI!$A$4:$B$15000,2,FALSE),0)</f>
        <v>2.6499999999999999E-2</v>
      </c>
      <c r="E363" s="14">
        <f t="shared" ca="1" si="125"/>
        <v>1.00010379</v>
      </c>
      <c r="F363" s="14">
        <f ca="1">(TRUNC(PRODUCT($E$12:$E362),16))</f>
        <v>1.0209168196814999</v>
      </c>
      <c r="G363" s="14">
        <f t="shared" ca="1" si="126"/>
        <v>1.0115889518371901</v>
      </c>
      <c r="H363" s="14">
        <f t="shared" ca="1" si="127"/>
        <v>1.0092210100000001</v>
      </c>
      <c r="I363" s="13">
        <f t="shared" si="117"/>
        <v>2.8500000000000001E-2</v>
      </c>
      <c r="J363" s="35">
        <f t="shared" si="118"/>
        <v>44112</v>
      </c>
      <c r="K363" s="2">
        <f t="shared" si="119"/>
        <v>119</v>
      </c>
      <c r="L363" s="18">
        <f t="shared" si="120"/>
        <v>119</v>
      </c>
      <c r="M363" s="12">
        <f t="shared" si="110"/>
        <v>1.013358559</v>
      </c>
      <c r="N363" s="12">
        <f t="shared" ca="1" si="111"/>
        <v>1.0227027479999999</v>
      </c>
      <c r="O363" s="18">
        <f t="shared" si="121"/>
        <v>0</v>
      </c>
      <c r="P363" s="14">
        <f t="shared" ca="1" si="112"/>
        <v>22.702747989999999</v>
      </c>
      <c r="Q363" s="21">
        <f t="shared" si="113"/>
        <v>0</v>
      </c>
      <c r="R363" s="14">
        <f t="shared" si="114"/>
        <v>0</v>
      </c>
      <c r="S363" s="4" t="str">
        <f t="shared" si="122"/>
        <v>J=</v>
      </c>
      <c r="T363" s="35">
        <f t="shared" si="123"/>
        <v>44294</v>
      </c>
      <c r="U363" s="3"/>
      <c r="V363" s="3"/>
      <c r="W363" s="114"/>
      <c r="X363" s="114"/>
      <c r="Y363" s="105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</row>
    <row r="364" spans="1:162" x14ac:dyDescent="0.15">
      <c r="A364" s="44">
        <f t="shared" si="115"/>
        <v>44288</v>
      </c>
      <c r="B364" s="97">
        <f t="shared" ca="1" si="124"/>
        <v>1022.92295</v>
      </c>
      <c r="C364" s="14">
        <f t="shared" si="116"/>
        <v>1000</v>
      </c>
      <c r="D364" s="13">
        <f ca="1">IF(A364&lt;$B$1,VLOOKUP(A364,[1]DI!$A$4:$B$15000,2,FALSE),0)</f>
        <v>0</v>
      </c>
      <c r="E364" s="14">
        <f t="shared" ca="1" si="125"/>
        <v>1</v>
      </c>
      <c r="F364" s="14">
        <f ca="1">(TRUNC(PRODUCT($E$12:$E363),16))</f>
        <v>1.0210227806382199</v>
      </c>
      <c r="G364" s="14">
        <f t="shared" ca="1" si="126"/>
        <v>1.0115889518371901</v>
      </c>
      <c r="H364" s="14">
        <f t="shared" ca="1" si="127"/>
        <v>1.0093257499999999</v>
      </c>
      <c r="I364" s="13">
        <f t="shared" si="117"/>
        <v>2.8500000000000001E-2</v>
      </c>
      <c r="J364" s="35">
        <f t="shared" si="118"/>
        <v>44112</v>
      </c>
      <c r="K364" s="2">
        <f t="shared" si="119"/>
        <v>119</v>
      </c>
      <c r="L364" s="18">
        <f t="shared" si="120"/>
        <v>120</v>
      </c>
      <c r="M364" s="12">
        <f t="shared" si="110"/>
        <v>1.0134715679999999</v>
      </c>
      <c r="N364" s="12">
        <f t="shared" ca="1" si="111"/>
        <v>1.0229229500000001</v>
      </c>
      <c r="O364" s="18">
        <f t="shared" si="121"/>
        <v>0</v>
      </c>
      <c r="P364" s="14">
        <f t="shared" ca="1" si="112"/>
        <v>22.92295</v>
      </c>
      <c r="Q364" s="21">
        <f t="shared" si="113"/>
        <v>0</v>
      </c>
      <c r="R364" s="14">
        <f t="shared" si="114"/>
        <v>0</v>
      </c>
      <c r="S364" s="4" t="str">
        <f t="shared" si="122"/>
        <v>J=</v>
      </c>
      <c r="T364" s="35">
        <f t="shared" si="123"/>
        <v>44294</v>
      </c>
      <c r="U364" s="3"/>
      <c r="V364" s="3"/>
      <c r="W364" s="114"/>
      <c r="X364" s="114"/>
      <c r="Y364" s="105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</row>
    <row r="365" spans="1:162" x14ac:dyDescent="0.15">
      <c r="A365" s="44">
        <f t="shared" si="115"/>
        <v>44289</v>
      </c>
      <c r="B365" s="97">
        <f t="shared" ca="1" si="124"/>
        <v>1022.92295</v>
      </c>
      <c r="C365" s="14">
        <f t="shared" si="116"/>
        <v>1000</v>
      </c>
      <c r="D365" s="13">
        <f ca="1">IF(A365&lt;$B$1,VLOOKUP(A365,[1]DI!$A$4:$B$15000,2,FALSE),0)</f>
        <v>0</v>
      </c>
      <c r="E365" s="14">
        <f t="shared" ca="1" si="125"/>
        <v>1</v>
      </c>
      <c r="F365" s="14">
        <f ca="1">(TRUNC(PRODUCT($E$12:$E364),16))</f>
        <v>1.0210227806382199</v>
      </c>
      <c r="G365" s="14">
        <f t="shared" ca="1" si="126"/>
        <v>1.0115889518371901</v>
      </c>
      <c r="H365" s="14">
        <f t="shared" ca="1" si="127"/>
        <v>1.0093257499999999</v>
      </c>
      <c r="I365" s="13">
        <f t="shared" si="117"/>
        <v>2.8500000000000001E-2</v>
      </c>
      <c r="J365" s="35">
        <f t="shared" si="118"/>
        <v>44112</v>
      </c>
      <c r="K365" s="2">
        <f t="shared" si="119"/>
        <v>119</v>
      </c>
      <c r="L365" s="18">
        <f t="shared" si="120"/>
        <v>120</v>
      </c>
      <c r="M365" s="12">
        <f t="shared" si="110"/>
        <v>1.0134715679999999</v>
      </c>
      <c r="N365" s="12">
        <f t="shared" ca="1" si="111"/>
        <v>1.0229229500000001</v>
      </c>
      <c r="O365" s="18">
        <f t="shared" si="121"/>
        <v>0</v>
      </c>
      <c r="P365" s="14">
        <f t="shared" ca="1" si="112"/>
        <v>22.92295</v>
      </c>
      <c r="Q365" s="21">
        <f t="shared" si="113"/>
        <v>0</v>
      </c>
      <c r="R365" s="14">
        <f t="shared" si="114"/>
        <v>0</v>
      </c>
      <c r="S365" s="4" t="str">
        <f t="shared" si="122"/>
        <v>J=</v>
      </c>
      <c r="T365" s="35">
        <f t="shared" si="123"/>
        <v>44294</v>
      </c>
      <c r="U365" s="3"/>
      <c r="V365" s="3"/>
      <c r="W365" s="114"/>
      <c r="X365" s="114"/>
      <c r="Y365" s="105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</row>
    <row r="366" spans="1:162" x14ac:dyDescent="0.15">
      <c r="A366" s="44">
        <f t="shared" si="115"/>
        <v>44290</v>
      </c>
      <c r="B366" s="97">
        <f t="shared" ca="1" si="124"/>
        <v>1022.92295</v>
      </c>
      <c r="C366" s="14">
        <f t="shared" si="116"/>
        <v>1000</v>
      </c>
      <c r="D366" s="13">
        <f ca="1">IF(A366&lt;$B$1,VLOOKUP(A366,[1]DI!$A$4:$B$15000,2,FALSE),0)</f>
        <v>0</v>
      </c>
      <c r="E366" s="14">
        <f t="shared" ca="1" si="125"/>
        <v>1</v>
      </c>
      <c r="F366" s="14">
        <f ca="1">(TRUNC(PRODUCT($E$12:$E365),16))</f>
        <v>1.0210227806382199</v>
      </c>
      <c r="G366" s="14">
        <f t="shared" ca="1" si="126"/>
        <v>1.0115889518371901</v>
      </c>
      <c r="H366" s="14">
        <f t="shared" ca="1" si="127"/>
        <v>1.0093257499999999</v>
      </c>
      <c r="I366" s="13">
        <f t="shared" si="117"/>
        <v>2.8500000000000001E-2</v>
      </c>
      <c r="J366" s="35">
        <f t="shared" si="118"/>
        <v>44112</v>
      </c>
      <c r="K366" s="2">
        <f t="shared" si="119"/>
        <v>119</v>
      </c>
      <c r="L366" s="18">
        <f t="shared" si="120"/>
        <v>120</v>
      </c>
      <c r="M366" s="12">
        <f t="shared" si="110"/>
        <v>1.0134715679999999</v>
      </c>
      <c r="N366" s="12">
        <f t="shared" ca="1" si="111"/>
        <v>1.0229229500000001</v>
      </c>
      <c r="O366" s="18">
        <f t="shared" si="121"/>
        <v>0</v>
      </c>
      <c r="P366" s="14">
        <f t="shared" ca="1" si="112"/>
        <v>22.92295</v>
      </c>
      <c r="Q366" s="21">
        <f t="shared" si="113"/>
        <v>0</v>
      </c>
      <c r="R366" s="14">
        <f t="shared" si="114"/>
        <v>0</v>
      </c>
      <c r="S366" s="4" t="str">
        <f t="shared" si="122"/>
        <v>J=</v>
      </c>
      <c r="T366" s="35">
        <f t="shared" si="123"/>
        <v>44294</v>
      </c>
      <c r="U366" s="3"/>
      <c r="V366" s="3"/>
      <c r="W366" s="114"/>
      <c r="X366" s="114"/>
      <c r="Y366" s="105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</row>
    <row r="367" spans="1:162" x14ac:dyDescent="0.15">
      <c r="A367" s="44">
        <f t="shared" si="115"/>
        <v>44291</v>
      </c>
      <c r="B367" s="97">
        <f t="shared" ca="1" si="124"/>
        <v>1022.92295</v>
      </c>
      <c r="C367" s="14">
        <f t="shared" si="116"/>
        <v>1000</v>
      </c>
      <c r="D367" s="13">
        <f ca="1">IF(A367&lt;$B$1,VLOOKUP(A367,[1]DI!$A$4:$B$15000,2,FALSE),0)</f>
        <v>2.6499999999999999E-2</v>
      </c>
      <c r="E367" s="14">
        <f t="shared" ca="1" si="125"/>
        <v>1.00010379</v>
      </c>
      <c r="F367" s="14">
        <f ca="1">(TRUNC(PRODUCT($E$12:$E366),16))</f>
        <v>1.0210227806382199</v>
      </c>
      <c r="G367" s="14">
        <f t="shared" ca="1" si="126"/>
        <v>1.0115889518371901</v>
      </c>
      <c r="H367" s="14">
        <f t="shared" ca="1" si="127"/>
        <v>1.0093257499999999</v>
      </c>
      <c r="I367" s="13">
        <f t="shared" si="117"/>
        <v>2.8500000000000001E-2</v>
      </c>
      <c r="J367" s="35">
        <f t="shared" si="118"/>
        <v>44112</v>
      </c>
      <c r="K367" s="2">
        <f t="shared" si="119"/>
        <v>120</v>
      </c>
      <c r="L367" s="18">
        <f t="shared" si="120"/>
        <v>120</v>
      </c>
      <c r="M367" s="12">
        <f t="shared" si="110"/>
        <v>1.0134715679999999</v>
      </c>
      <c r="N367" s="12">
        <f t="shared" ca="1" si="111"/>
        <v>1.0229229500000001</v>
      </c>
      <c r="O367" s="18">
        <f t="shared" si="121"/>
        <v>0</v>
      </c>
      <c r="P367" s="14">
        <f t="shared" ca="1" si="112"/>
        <v>22.92295</v>
      </c>
      <c r="Q367" s="21">
        <f t="shared" si="113"/>
        <v>0</v>
      </c>
      <c r="R367" s="14">
        <f t="shared" si="114"/>
        <v>0</v>
      </c>
      <c r="S367" s="4" t="str">
        <f t="shared" si="122"/>
        <v>J=</v>
      </c>
      <c r="T367" s="35">
        <f t="shared" si="123"/>
        <v>44294</v>
      </c>
      <c r="U367" s="3"/>
      <c r="V367" s="3"/>
      <c r="W367" s="114"/>
      <c r="X367" s="114"/>
      <c r="Y367" s="105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</row>
    <row r="368" spans="1:162" x14ac:dyDescent="0.15">
      <c r="A368" s="44">
        <f t="shared" si="115"/>
        <v>44292</v>
      </c>
      <c r="B368" s="97">
        <f t="shared" ca="1" si="124"/>
        <v>1023.14321</v>
      </c>
      <c r="C368" s="14">
        <f t="shared" si="116"/>
        <v>1000</v>
      </c>
      <c r="D368" s="13">
        <f ca="1">IF(A368&lt;$B$1,VLOOKUP(A368,[1]DI!$A$4:$B$15000,2,FALSE),0)</f>
        <v>2.6499999999999999E-2</v>
      </c>
      <c r="E368" s="14">
        <f t="shared" ca="1" si="125"/>
        <v>1.00010379</v>
      </c>
      <c r="F368" s="14">
        <f ca="1">(TRUNC(PRODUCT($E$12:$E367),16))</f>
        <v>1.02112875259262</v>
      </c>
      <c r="G368" s="14">
        <f t="shared" ca="1" si="126"/>
        <v>1.0115889518371901</v>
      </c>
      <c r="H368" s="14">
        <f t="shared" ca="1" si="127"/>
        <v>1.0094305100000001</v>
      </c>
      <c r="I368" s="13">
        <f t="shared" si="117"/>
        <v>2.8500000000000001E-2</v>
      </c>
      <c r="J368" s="35">
        <f t="shared" si="118"/>
        <v>44112</v>
      </c>
      <c r="K368" s="2">
        <f t="shared" si="119"/>
        <v>121</v>
      </c>
      <c r="L368" s="18">
        <f t="shared" si="120"/>
        <v>121</v>
      </c>
      <c r="M368" s="12">
        <f t="shared" si="110"/>
        <v>1.01358459</v>
      </c>
      <c r="N368" s="12">
        <f t="shared" ca="1" si="111"/>
        <v>1.02314321</v>
      </c>
      <c r="O368" s="18">
        <f t="shared" si="121"/>
        <v>0</v>
      </c>
      <c r="P368" s="14">
        <f t="shared" ca="1" si="112"/>
        <v>23.14321</v>
      </c>
      <c r="Q368" s="21">
        <f t="shared" si="113"/>
        <v>0</v>
      </c>
      <c r="R368" s="14">
        <f t="shared" si="114"/>
        <v>0</v>
      </c>
      <c r="S368" s="4" t="str">
        <f t="shared" si="122"/>
        <v>J=</v>
      </c>
      <c r="T368" s="35">
        <f t="shared" si="123"/>
        <v>44294</v>
      </c>
      <c r="U368" s="3"/>
      <c r="V368" s="3"/>
      <c r="W368" s="114"/>
      <c r="X368" s="102"/>
      <c r="Y368" s="105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</row>
    <row r="369" spans="1:162" x14ac:dyDescent="0.15">
      <c r="A369" s="44">
        <f t="shared" si="115"/>
        <v>44293</v>
      </c>
      <c r="B369" s="97">
        <f t="shared" ca="1" si="124"/>
        <v>1023.363516</v>
      </c>
      <c r="C369" s="14">
        <f t="shared" si="116"/>
        <v>1000</v>
      </c>
      <c r="D369" s="13">
        <f ca="1">IF(A369&lt;$B$1,VLOOKUP(A369,[1]DI!$A$4:$B$15000,2,FALSE),0)</f>
        <v>2.6499999999999999E-2</v>
      </c>
      <c r="E369" s="14">
        <f t="shared" ca="1" si="125"/>
        <v>1.00010379</v>
      </c>
      <c r="F369" s="14">
        <f ca="1">(TRUNC(PRODUCT($E$12:$E368),16))</f>
        <v>1.02123473554585</v>
      </c>
      <c r="G369" s="14">
        <f t="shared" ca="1" si="126"/>
        <v>1.0115889518371901</v>
      </c>
      <c r="H369" s="14">
        <f t="shared" ca="1" si="127"/>
        <v>1.0095352799999999</v>
      </c>
      <c r="I369" s="13">
        <f t="shared" si="117"/>
        <v>2.8500000000000001E-2</v>
      </c>
      <c r="J369" s="35">
        <f t="shared" si="118"/>
        <v>44112</v>
      </c>
      <c r="K369" s="2">
        <f t="shared" si="119"/>
        <v>122</v>
      </c>
      <c r="L369" s="18">
        <f t="shared" si="120"/>
        <v>122</v>
      </c>
      <c r="M369" s="12">
        <f t="shared" si="110"/>
        <v>1.013697625</v>
      </c>
      <c r="N369" s="12">
        <f t="shared" ca="1" si="111"/>
        <v>1.0233635160000001</v>
      </c>
      <c r="O369" s="18">
        <f t="shared" si="121"/>
        <v>0</v>
      </c>
      <c r="P369" s="14">
        <f t="shared" ca="1" si="112"/>
        <v>23.363516000000001</v>
      </c>
      <c r="Q369" s="21">
        <f t="shared" si="113"/>
        <v>0</v>
      </c>
      <c r="R369" s="14">
        <f t="shared" si="114"/>
        <v>0</v>
      </c>
      <c r="S369" s="4" t="str">
        <f t="shared" si="122"/>
        <v>J=</v>
      </c>
      <c r="T369" s="35">
        <f t="shared" si="123"/>
        <v>44294</v>
      </c>
      <c r="U369" s="3"/>
      <c r="V369" s="3"/>
      <c r="W369" s="114"/>
      <c r="X369" s="114"/>
      <c r="Y369" s="105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</row>
    <row r="370" spans="1:162" x14ac:dyDescent="0.15">
      <c r="A370" s="44">
        <f t="shared" si="115"/>
        <v>44294</v>
      </c>
      <c r="B370" s="97">
        <f t="shared" ca="1" si="124"/>
        <v>1023.5838680000001</v>
      </c>
      <c r="C370" s="14">
        <f t="shared" si="116"/>
        <v>1000</v>
      </c>
      <c r="D370" s="13">
        <f ca="1">IF(A370&lt;$B$1,VLOOKUP(A370,[1]DI!$A$4:$B$15000,2,FALSE),0)</f>
        <v>2.6499999999999999E-2</v>
      </c>
      <c r="E370" s="14">
        <f t="shared" ca="1" si="125"/>
        <v>1.00010379</v>
      </c>
      <c r="F370" s="14">
        <f ca="1">(TRUNC(PRODUCT($E$12:$E369),16))</f>
        <v>1.02134072949905</v>
      </c>
      <c r="G370" s="14">
        <f t="shared" ca="1" si="126"/>
        <v>1.0115889518371901</v>
      </c>
      <c r="H370" s="14">
        <f t="shared" ca="1" si="127"/>
        <v>1.00964006</v>
      </c>
      <c r="I370" s="13">
        <f t="shared" si="117"/>
        <v>2.8500000000000001E-2</v>
      </c>
      <c r="J370" s="35">
        <f t="shared" si="118"/>
        <v>44112</v>
      </c>
      <c r="K370" s="2">
        <f t="shared" si="119"/>
        <v>123</v>
      </c>
      <c r="L370" s="18">
        <f t="shared" si="120"/>
        <v>123</v>
      </c>
      <c r="M370" s="12">
        <f t="shared" si="110"/>
        <v>1.013810672</v>
      </c>
      <c r="N370" s="12">
        <f t="shared" ca="1" si="111"/>
        <v>1.023583868</v>
      </c>
      <c r="O370" s="18">
        <f t="shared" si="121"/>
        <v>2</v>
      </c>
      <c r="P370" s="14">
        <f t="shared" ca="1" si="112"/>
        <v>23.583867999999999</v>
      </c>
      <c r="Q370" s="21">
        <f t="shared" si="113"/>
        <v>0</v>
      </c>
      <c r="R370" s="14">
        <f t="shared" si="114"/>
        <v>0</v>
      </c>
      <c r="S370" s="4" t="str">
        <f t="shared" si="122"/>
        <v>J=</v>
      </c>
      <c r="T370" s="35">
        <f t="shared" si="123"/>
        <v>44294</v>
      </c>
      <c r="U370" s="3"/>
      <c r="V370" s="3"/>
      <c r="W370" s="114"/>
      <c r="X370" s="114"/>
      <c r="Y370" s="105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</row>
    <row r="371" spans="1:162" x14ac:dyDescent="0.15">
      <c r="A371" s="44">
        <f t="shared" si="115"/>
        <v>44295</v>
      </c>
      <c r="B371" s="97">
        <f t="shared" ca="1" si="124"/>
        <v>1000.215322</v>
      </c>
      <c r="C371" s="14">
        <f t="shared" si="116"/>
        <v>1000</v>
      </c>
      <c r="D371" s="13">
        <f ca="1">IF(A371&lt;$B$1,VLOOKUP(A371,[1]DI!$A$4:$B$15000,2,FALSE),0)</f>
        <v>2.6499999999999999E-2</v>
      </c>
      <c r="E371" s="14">
        <f t="shared" ca="1" si="125"/>
        <v>1.00010379</v>
      </c>
      <c r="F371" s="14">
        <f ca="1">(TRUNC(PRODUCT($E$12:$E370),16))</f>
        <v>1.02144673445337</v>
      </c>
      <c r="G371" s="14">
        <f t="shared" ca="1" si="126"/>
        <v>1.02134072949905</v>
      </c>
      <c r="H371" s="14">
        <f t="shared" ca="1" si="127"/>
        <v>1.00010379</v>
      </c>
      <c r="I371" s="13">
        <f t="shared" si="117"/>
        <v>2.8500000000000001E-2</v>
      </c>
      <c r="J371" s="35">
        <f t="shared" si="118"/>
        <v>44294</v>
      </c>
      <c r="K371" s="2">
        <f t="shared" si="119"/>
        <v>1</v>
      </c>
      <c r="L371" s="18">
        <f t="shared" si="120"/>
        <v>1</v>
      </c>
      <c r="M371" s="12">
        <f t="shared" si="110"/>
        <v>1.0001115199999999</v>
      </c>
      <c r="N371" s="12">
        <f t="shared" ca="1" si="111"/>
        <v>1.0002153220000001</v>
      </c>
      <c r="O371" s="18">
        <f t="shared" si="121"/>
        <v>0</v>
      </c>
      <c r="P371" s="14">
        <f t="shared" ca="1" si="112"/>
        <v>0.21532200000000001</v>
      </c>
      <c r="Q371" s="21">
        <f t="shared" si="113"/>
        <v>0</v>
      </c>
      <c r="R371" s="14">
        <f t="shared" si="114"/>
        <v>0</v>
      </c>
      <c r="S371" s="4" t="str">
        <f t="shared" si="122"/>
        <v>J=</v>
      </c>
      <c r="T371" s="35">
        <f t="shared" si="123"/>
        <v>44477</v>
      </c>
      <c r="U371" s="3"/>
      <c r="V371" s="3"/>
      <c r="W371" s="114"/>
      <c r="X371" s="114"/>
      <c r="Y371" s="105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</row>
    <row r="372" spans="1:162" x14ac:dyDescent="0.15">
      <c r="A372" s="44">
        <f t="shared" si="115"/>
        <v>44296</v>
      </c>
      <c r="B372" s="97">
        <f t="shared" ca="1" si="124"/>
        <v>1000.319133</v>
      </c>
      <c r="C372" s="14">
        <f t="shared" si="116"/>
        <v>1000</v>
      </c>
      <c r="D372" s="13">
        <f ca="1">IF(A372&lt;$B$1,VLOOKUP(A372,[1]DI!$A$4:$B$15000,2,FALSE),0)</f>
        <v>0</v>
      </c>
      <c r="E372" s="14">
        <f t="shared" ca="1" si="125"/>
        <v>1</v>
      </c>
      <c r="F372" s="14">
        <f ca="1">(TRUNC(PRODUCT($E$12:$E371),16))</f>
        <v>1.02155275040994</v>
      </c>
      <c r="G372" s="14">
        <f t="shared" ca="1" si="126"/>
        <v>1.02134072949905</v>
      </c>
      <c r="H372" s="14">
        <f t="shared" ca="1" si="127"/>
        <v>1.00020759</v>
      </c>
      <c r="I372" s="13">
        <f t="shared" si="117"/>
        <v>2.8500000000000001E-2</v>
      </c>
      <c r="J372" s="35">
        <f t="shared" si="118"/>
        <v>44294</v>
      </c>
      <c r="K372" s="2">
        <f t="shared" si="119"/>
        <v>1</v>
      </c>
      <c r="L372" s="18">
        <f t="shared" si="120"/>
        <v>1</v>
      </c>
      <c r="M372" s="12">
        <f t="shared" si="110"/>
        <v>1.0001115199999999</v>
      </c>
      <c r="N372" s="12">
        <f t="shared" ca="1" si="111"/>
        <v>1.0003191330000001</v>
      </c>
      <c r="O372" s="18">
        <f t="shared" si="121"/>
        <v>0</v>
      </c>
      <c r="P372" s="14">
        <f t="shared" ca="1" si="112"/>
        <v>0.319133</v>
      </c>
      <c r="Q372" s="21">
        <f t="shared" si="113"/>
        <v>0</v>
      </c>
      <c r="R372" s="14">
        <f t="shared" si="114"/>
        <v>0</v>
      </c>
      <c r="S372" s="4" t="str">
        <f t="shared" si="122"/>
        <v>J=</v>
      </c>
      <c r="T372" s="35">
        <f t="shared" si="123"/>
        <v>44477</v>
      </c>
      <c r="U372" s="3"/>
      <c r="V372" s="3"/>
      <c r="W372" s="114"/>
      <c r="X372" s="114"/>
      <c r="Y372" s="105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</row>
    <row r="373" spans="1:162" x14ac:dyDescent="0.15">
      <c r="A373" s="44">
        <f t="shared" si="115"/>
        <v>44297</v>
      </c>
      <c r="B373" s="97">
        <f t="shared" ca="1" si="124"/>
        <v>1000.319133</v>
      </c>
      <c r="C373" s="14">
        <f t="shared" si="116"/>
        <v>1000</v>
      </c>
      <c r="D373" s="13">
        <f ca="1">IF(A373&lt;$B$1,VLOOKUP(A373,[1]DI!$A$4:$B$15000,2,FALSE),0)</f>
        <v>0</v>
      </c>
      <c r="E373" s="14">
        <f t="shared" ca="1" si="125"/>
        <v>1</v>
      </c>
      <c r="F373" s="14">
        <f ca="1">(TRUNC(PRODUCT($E$12:$E372),16))</f>
        <v>1.02155275040994</v>
      </c>
      <c r="G373" s="14">
        <f t="shared" ca="1" si="126"/>
        <v>1.02134072949905</v>
      </c>
      <c r="H373" s="14">
        <f t="shared" ca="1" si="127"/>
        <v>1.00020759</v>
      </c>
      <c r="I373" s="13">
        <f t="shared" si="117"/>
        <v>2.8500000000000001E-2</v>
      </c>
      <c r="J373" s="35">
        <f t="shared" si="118"/>
        <v>44294</v>
      </c>
      <c r="K373" s="2">
        <f t="shared" si="119"/>
        <v>1</v>
      </c>
      <c r="L373" s="18">
        <f t="shared" si="120"/>
        <v>1</v>
      </c>
      <c r="M373" s="12">
        <f t="shared" si="110"/>
        <v>1.0001115199999999</v>
      </c>
      <c r="N373" s="12">
        <f t="shared" ca="1" si="111"/>
        <v>1.0003191330000001</v>
      </c>
      <c r="O373" s="18">
        <f t="shared" si="121"/>
        <v>0</v>
      </c>
      <c r="P373" s="14">
        <f t="shared" ca="1" si="112"/>
        <v>0.319133</v>
      </c>
      <c r="Q373" s="21">
        <f t="shared" si="113"/>
        <v>0</v>
      </c>
      <c r="R373" s="14">
        <f t="shared" si="114"/>
        <v>0</v>
      </c>
      <c r="S373" s="4" t="str">
        <f t="shared" si="122"/>
        <v>J=</v>
      </c>
      <c r="T373" s="35">
        <f t="shared" si="123"/>
        <v>44477</v>
      </c>
      <c r="U373" s="3"/>
      <c r="V373" s="3"/>
      <c r="W373" s="114"/>
      <c r="X373" s="114"/>
      <c r="Y373" s="105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</row>
    <row r="374" spans="1:162" x14ac:dyDescent="0.15">
      <c r="A374" s="44">
        <f t="shared" si="115"/>
        <v>44298</v>
      </c>
      <c r="B374" s="97">
        <f t="shared" ca="1" si="124"/>
        <v>1000.430688</v>
      </c>
      <c r="C374" s="14">
        <f t="shared" si="116"/>
        <v>1000</v>
      </c>
      <c r="D374" s="13">
        <f ca="1">IF(A374&lt;$B$1,VLOOKUP(A374,[1]DI!$A$4:$B$15000,2,FALSE),0)</f>
        <v>2.6499999999999999E-2</v>
      </c>
      <c r="E374" s="14">
        <f t="shared" ca="1" si="125"/>
        <v>1.00010379</v>
      </c>
      <c r="F374" s="14">
        <f ca="1">(TRUNC(PRODUCT($E$12:$E373),16))</f>
        <v>1.02155275040994</v>
      </c>
      <c r="G374" s="14">
        <f t="shared" ca="1" si="126"/>
        <v>1.02134072949905</v>
      </c>
      <c r="H374" s="14">
        <f t="shared" ca="1" si="127"/>
        <v>1.00020759</v>
      </c>
      <c r="I374" s="13">
        <f t="shared" si="117"/>
        <v>2.8500000000000001E-2</v>
      </c>
      <c r="J374" s="35">
        <f t="shared" si="118"/>
        <v>44294</v>
      </c>
      <c r="K374" s="2">
        <f t="shared" si="119"/>
        <v>2</v>
      </c>
      <c r="L374" s="18">
        <f t="shared" si="120"/>
        <v>2</v>
      </c>
      <c r="M374" s="12">
        <f t="shared" si="110"/>
        <v>1.0002230519999999</v>
      </c>
      <c r="N374" s="12">
        <f t="shared" ca="1" si="111"/>
        <v>1.000430688</v>
      </c>
      <c r="O374" s="18">
        <f t="shared" si="121"/>
        <v>0</v>
      </c>
      <c r="P374" s="14">
        <f t="shared" ca="1" si="112"/>
        <v>0.43068800000000002</v>
      </c>
      <c r="Q374" s="21">
        <f t="shared" si="113"/>
        <v>0</v>
      </c>
      <c r="R374" s="14">
        <f t="shared" si="114"/>
        <v>0</v>
      </c>
      <c r="S374" s="4" t="str">
        <f t="shared" si="122"/>
        <v>J=</v>
      </c>
      <c r="T374" s="35">
        <f t="shared" si="123"/>
        <v>44477</v>
      </c>
      <c r="U374" s="3"/>
      <c r="V374" s="3"/>
      <c r="W374" s="114"/>
      <c r="X374" s="114"/>
      <c r="Y374" s="105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</row>
    <row r="375" spans="1:162" x14ac:dyDescent="0.15">
      <c r="A375" s="44">
        <f t="shared" si="115"/>
        <v>44299</v>
      </c>
      <c r="B375" s="97">
        <f t="shared" ca="1" si="124"/>
        <v>1000.646101</v>
      </c>
      <c r="C375" s="14">
        <f t="shared" si="116"/>
        <v>1000</v>
      </c>
      <c r="D375" s="13">
        <f ca="1">IF(A375&lt;$B$1,VLOOKUP(A375,[1]DI!$A$4:$B$15000,2,FALSE),0)</f>
        <v>2.6499999999999999E-2</v>
      </c>
      <c r="E375" s="14">
        <f t="shared" ca="1" si="125"/>
        <v>1.00010379</v>
      </c>
      <c r="F375" s="14">
        <f ca="1">(TRUNC(PRODUCT($E$12:$E374),16))</f>
        <v>1.0216587773699</v>
      </c>
      <c r="G375" s="14">
        <f t="shared" ca="1" si="126"/>
        <v>1.02134072949905</v>
      </c>
      <c r="H375" s="14">
        <f t="shared" ca="1" si="127"/>
        <v>1.0003114</v>
      </c>
      <c r="I375" s="13">
        <f t="shared" si="117"/>
        <v>2.8500000000000001E-2</v>
      </c>
      <c r="J375" s="35">
        <f t="shared" si="118"/>
        <v>44294</v>
      </c>
      <c r="K375" s="2">
        <f t="shared" si="119"/>
        <v>3</v>
      </c>
      <c r="L375" s="18">
        <f t="shared" si="120"/>
        <v>3</v>
      </c>
      <c r="M375" s="12">
        <f t="shared" si="110"/>
        <v>1.0003345969999999</v>
      </c>
      <c r="N375" s="12">
        <f t="shared" ca="1" si="111"/>
        <v>1.0006461010000001</v>
      </c>
      <c r="O375" s="18">
        <f t="shared" si="121"/>
        <v>0</v>
      </c>
      <c r="P375" s="14">
        <f t="shared" ca="1" si="112"/>
        <v>0.64610100000000004</v>
      </c>
      <c r="Q375" s="21">
        <f t="shared" si="113"/>
        <v>0</v>
      </c>
      <c r="R375" s="14">
        <f t="shared" si="114"/>
        <v>0</v>
      </c>
      <c r="S375" s="4" t="str">
        <f t="shared" si="122"/>
        <v>J=</v>
      </c>
      <c r="T375" s="35">
        <f t="shared" si="123"/>
        <v>44477</v>
      </c>
      <c r="U375" s="3"/>
      <c r="V375" s="3"/>
      <c r="W375" s="114"/>
      <c r="X375" s="114"/>
      <c r="Y375" s="105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</row>
    <row r="376" spans="1:162" x14ac:dyDescent="0.15">
      <c r="A376" s="44">
        <f t="shared" si="115"/>
        <v>44300</v>
      </c>
      <c r="B376" s="97">
        <f t="shared" ca="1" si="124"/>
        <v>1000.8615590000001</v>
      </c>
      <c r="C376" s="14">
        <f t="shared" si="116"/>
        <v>1000</v>
      </c>
      <c r="D376" s="13">
        <f ca="1">IF(A376&lt;$B$1,VLOOKUP(A376,[1]DI!$A$4:$B$15000,2,FALSE),0)</f>
        <v>2.6499999999999999E-2</v>
      </c>
      <c r="E376" s="14">
        <f t="shared" ca="1" si="125"/>
        <v>1.00010379</v>
      </c>
      <c r="F376" s="14">
        <f ca="1">(TRUNC(PRODUCT($E$12:$E375),16))</f>
        <v>1.0217648153344101</v>
      </c>
      <c r="G376" s="14">
        <f t="shared" ca="1" si="126"/>
        <v>1.02134072949905</v>
      </c>
      <c r="H376" s="14">
        <f t="shared" ca="1" si="127"/>
        <v>1.00041522</v>
      </c>
      <c r="I376" s="13">
        <f t="shared" si="117"/>
        <v>2.8500000000000001E-2</v>
      </c>
      <c r="J376" s="35">
        <f t="shared" si="118"/>
        <v>44294</v>
      </c>
      <c r="K376" s="2">
        <f t="shared" si="119"/>
        <v>4</v>
      </c>
      <c r="L376" s="18">
        <f t="shared" si="120"/>
        <v>4</v>
      </c>
      <c r="M376" s="12">
        <f t="shared" si="110"/>
        <v>1.000446154</v>
      </c>
      <c r="N376" s="12">
        <f t="shared" ca="1" si="111"/>
        <v>1.0008615590000001</v>
      </c>
      <c r="O376" s="18">
        <f t="shared" si="121"/>
        <v>0</v>
      </c>
      <c r="P376" s="14">
        <f t="shared" ca="1" si="112"/>
        <v>0.86155899999999996</v>
      </c>
      <c r="Q376" s="21">
        <f t="shared" si="113"/>
        <v>0</v>
      </c>
      <c r="R376" s="14">
        <f t="shared" si="114"/>
        <v>0</v>
      </c>
      <c r="S376" s="4" t="str">
        <f t="shared" si="122"/>
        <v>J=</v>
      </c>
      <c r="T376" s="35">
        <f t="shared" si="123"/>
        <v>44477</v>
      </c>
      <c r="U376" s="3"/>
      <c r="V376" s="3"/>
      <c r="W376" s="114"/>
      <c r="X376" s="114"/>
      <c r="Y376" s="105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</row>
    <row r="377" spans="1:162" x14ac:dyDescent="0.15">
      <c r="A377" s="44">
        <f t="shared" si="115"/>
        <v>44301</v>
      </c>
      <c r="B377" s="97">
        <f t="shared" ca="1" si="124"/>
        <v>1001.077073</v>
      </c>
      <c r="C377" s="14">
        <f t="shared" si="116"/>
        <v>1000</v>
      </c>
      <c r="D377" s="13">
        <f ca="1">IF(A377&lt;$B$1,VLOOKUP(A377,[1]DI!$A$4:$B$15000,2,FALSE),0)</f>
        <v>2.6499999999999999E-2</v>
      </c>
      <c r="E377" s="14">
        <f t="shared" ca="1" si="125"/>
        <v>1.00010379</v>
      </c>
      <c r="F377" s="14">
        <f ca="1">(TRUNC(PRODUCT($E$12:$E376),16))</f>
        <v>1.02187086430459</v>
      </c>
      <c r="G377" s="14">
        <f t="shared" ca="1" si="126"/>
        <v>1.02134072949905</v>
      </c>
      <c r="H377" s="14">
        <f t="shared" ca="1" si="127"/>
        <v>1.00051906</v>
      </c>
      <c r="I377" s="13">
        <f t="shared" si="117"/>
        <v>2.8500000000000001E-2</v>
      </c>
      <c r="J377" s="35">
        <f t="shared" si="118"/>
        <v>44294</v>
      </c>
      <c r="K377" s="2">
        <f t="shared" si="119"/>
        <v>5</v>
      </c>
      <c r="L377" s="18">
        <f t="shared" si="120"/>
        <v>5</v>
      </c>
      <c r="M377" s="12">
        <f t="shared" si="110"/>
        <v>1.0005577240000001</v>
      </c>
      <c r="N377" s="12">
        <f t="shared" ca="1" si="111"/>
        <v>1.001077073</v>
      </c>
      <c r="O377" s="18">
        <f t="shared" si="121"/>
        <v>0</v>
      </c>
      <c r="P377" s="14">
        <f t="shared" ca="1" si="112"/>
        <v>1.0770729999999999</v>
      </c>
      <c r="Q377" s="21">
        <f t="shared" si="113"/>
        <v>0</v>
      </c>
      <c r="R377" s="14">
        <f t="shared" si="114"/>
        <v>0</v>
      </c>
      <c r="S377" s="4" t="str">
        <f t="shared" si="122"/>
        <v>J=</v>
      </c>
      <c r="T377" s="35">
        <f t="shared" si="123"/>
        <v>44477</v>
      </c>
      <c r="U377" s="22"/>
      <c r="V377" s="22"/>
      <c r="W377" s="114"/>
      <c r="X377" s="114"/>
      <c r="Y377" s="105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</row>
    <row r="378" spans="1:162" x14ac:dyDescent="0.15">
      <c r="A378" s="44">
        <f t="shared" si="115"/>
        <v>44302</v>
      </c>
      <c r="B378" s="97">
        <f t="shared" ref="B378:B441" ca="1" si="128">IF(A378&lt;=TODAY(),C378+P378,IF(AND(A378&gt;TODAY(),A378&lt;=$B$1),IF(VLOOKUP(TODAY(),$A$10:$D$5000,4,FALSE)=0,"n.d",C378+P378),"n.d"))</f>
        <v>1001.292623</v>
      </c>
      <c r="C378" s="14">
        <f t="shared" ref="C378:C441" si="129">(C377-R377)</f>
        <v>1000</v>
      </c>
      <c r="D378" s="13">
        <f ca="1">IF(A378&lt;$B$1,VLOOKUP(A378,[1]DI!$A$4:$B$15000,2,FALSE),0)</f>
        <v>2.6499999999999999E-2</v>
      </c>
      <c r="E378" s="14">
        <f t="shared" ref="E378:E441" ca="1" si="130">ROUND(((1+D378)^(1/252)),8)</f>
        <v>1.00010379</v>
      </c>
      <c r="F378" s="14">
        <f ca="1">(TRUNC(PRODUCT($E$12:$E377),16))</f>
        <v>1.0219769242815999</v>
      </c>
      <c r="G378" s="14">
        <f t="shared" ref="G378:G441" ca="1" si="131">IF(O377&gt;0,F377,G377)</f>
        <v>1.02134072949905</v>
      </c>
      <c r="H378" s="14">
        <f t="shared" ref="H378:H441" ca="1" si="132">ROUND(F378/G378,8)</f>
        <v>1.0006229</v>
      </c>
      <c r="I378" s="13">
        <f t="shared" si="117"/>
        <v>2.8500000000000001E-2</v>
      </c>
      <c r="J378" s="35">
        <f t="shared" ref="J378:J441" si="133">IF(O377&gt;0,VLOOKUP(O377,W$12:AG$150,2),J377)</f>
        <v>44294</v>
      </c>
      <c r="K378" s="2">
        <f t="shared" ref="K378:K441" si="134">IF(A378&gt;J378,IF(NETWORKDAYS(J378,A378,$W$22:$W$406)-1=0,1,NETWORKDAYS(J378,A378,$W$22:$W$406)-1),0)</f>
        <v>6</v>
      </c>
      <c r="L378" s="18">
        <f t="shared" ref="L378:L441" si="135">IF(AND(K378=1,K377=1),1,IF(K378&gt;0,IF(K378=K377,K378+1,K378),0))</f>
        <v>6</v>
      </c>
      <c r="M378" s="12">
        <f t="shared" ref="M378:M441" si="136">ROUND((I378+1)^(L378/252),9)</f>
        <v>1.000669306</v>
      </c>
      <c r="N378" s="12">
        <f t="shared" ref="N378:N441" ca="1" si="137">ROUND(H378*M378,9)</f>
        <v>1.0012926230000001</v>
      </c>
      <c r="O378" s="18">
        <f t="shared" ref="O378:O441" si="138">IF(VLOOKUP(A378,X$12:AE$150,8)=VLOOKUP(A377,X$12:AE$150,8),0,VLOOKUP(A378,X$12:AE$150,8))</f>
        <v>0</v>
      </c>
      <c r="P378" s="14">
        <f t="shared" ref="P378:P441" ca="1" si="139">TRUNC(((N378-1)*C378),8)</f>
        <v>1.2926230000000001</v>
      </c>
      <c r="Q378" s="21">
        <f t="shared" si="113"/>
        <v>0</v>
      </c>
      <c r="R378" s="14">
        <f t="shared" ref="R378:R441" si="140">IF(Q378&gt;0,TRUNC(Q378*C$12,8),0)</f>
        <v>0</v>
      </c>
      <c r="S378" s="4" t="str">
        <f t="shared" ref="S378:S441" si="141">IF(O377&gt;0,VLOOKUP(O377,W$12:AG$150,10),S377)</f>
        <v>J=</v>
      </c>
      <c r="T378" s="35">
        <f t="shared" ref="T378:T441" si="142">IF(O377&gt;0,VLOOKUP(O377,W$12:AG$150,11),T377)</f>
        <v>44477</v>
      </c>
      <c r="U378" s="22"/>
      <c r="V378" s="22"/>
      <c r="W378" s="114"/>
      <c r="X378" s="114"/>
      <c r="Y378" s="105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</row>
    <row r="379" spans="1:162" x14ac:dyDescent="0.15">
      <c r="A379" s="44">
        <f t="shared" si="115"/>
        <v>44303</v>
      </c>
      <c r="B379" s="97">
        <f t="shared" ca="1" si="128"/>
        <v>1001.508228</v>
      </c>
      <c r="C379" s="14">
        <f t="shared" si="129"/>
        <v>1000</v>
      </c>
      <c r="D379" s="13">
        <f ca="1">IF(A379&lt;$B$1,VLOOKUP(A379,[1]DI!$A$4:$B$15000,2,FALSE),0)</f>
        <v>0</v>
      </c>
      <c r="E379" s="14">
        <f t="shared" ca="1" si="130"/>
        <v>1</v>
      </c>
      <c r="F379" s="14">
        <f ca="1">(TRUNC(PRODUCT($E$12:$E378),16))</f>
        <v>1.02208299526657</v>
      </c>
      <c r="G379" s="14">
        <f t="shared" ca="1" si="131"/>
        <v>1.02134072949905</v>
      </c>
      <c r="H379" s="14">
        <f t="shared" ca="1" si="132"/>
        <v>1.00072676</v>
      </c>
      <c r="I379" s="13">
        <f t="shared" si="117"/>
        <v>2.8500000000000001E-2</v>
      </c>
      <c r="J379" s="35">
        <f t="shared" si="133"/>
        <v>44294</v>
      </c>
      <c r="K379" s="2">
        <f t="shared" si="134"/>
        <v>6</v>
      </c>
      <c r="L379" s="18">
        <f t="shared" si="135"/>
        <v>7</v>
      </c>
      <c r="M379" s="12">
        <f t="shared" si="136"/>
        <v>1.0007809000000001</v>
      </c>
      <c r="N379" s="12">
        <f t="shared" ca="1" si="137"/>
        <v>1.0015082280000001</v>
      </c>
      <c r="O379" s="18">
        <f t="shared" si="138"/>
        <v>0</v>
      </c>
      <c r="P379" s="14">
        <f t="shared" ca="1" si="139"/>
        <v>1.5082279999999999</v>
      </c>
      <c r="Q379" s="21">
        <f t="shared" si="113"/>
        <v>0</v>
      </c>
      <c r="R379" s="14">
        <f t="shared" si="140"/>
        <v>0</v>
      </c>
      <c r="S379" s="4" t="str">
        <f t="shared" si="141"/>
        <v>J=</v>
      </c>
      <c r="T379" s="35">
        <f t="shared" si="142"/>
        <v>44477</v>
      </c>
      <c r="U379" s="3"/>
      <c r="V379" s="3"/>
      <c r="W379" s="114"/>
      <c r="X379" s="114"/>
      <c r="Y379" s="105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</row>
    <row r="380" spans="1:162" x14ac:dyDescent="0.15">
      <c r="A380" s="44">
        <f t="shared" si="115"/>
        <v>44304</v>
      </c>
      <c r="B380" s="97">
        <f t="shared" ca="1" si="128"/>
        <v>1001.508228</v>
      </c>
      <c r="C380" s="14">
        <f t="shared" si="129"/>
        <v>1000</v>
      </c>
      <c r="D380" s="13">
        <f ca="1">IF(A380&lt;$B$1,VLOOKUP(A380,[1]DI!$A$4:$B$15000,2,FALSE),0)</f>
        <v>0</v>
      </c>
      <c r="E380" s="14">
        <f t="shared" ca="1" si="130"/>
        <v>1</v>
      </c>
      <c r="F380" s="14">
        <f ca="1">(TRUNC(PRODUCT($E$12:$E379),16))</f>
        <v>1.02208299526657</v>
      </c>
      <c r="G380" s="14">
        <f t="shared" ca="1" si="131"/>
        <v>1.02134072949905</v>
      </c>
      <c r="H380" s="14">
        <f t="shared" ca="1" si="132"/>
        <v>1.00072676</v>
      </c>
      <c r="I380" s="13">
        <f t="shared" si="117"/>
        <v>2.8500000000000001E-2</v>
      </c>
      <c r="J380" s="35">
        <f t="shared" si="133"/>
        <v>44294</v>
      </c>
      <c r="K380" s="2">
        <f t="shared" si="134"/>
        <v>6</v>
      </c>
      <c r="L380" s="18">
        <f t="shared" si="135"/>
        <v>7</v>
      </c>
      <c r="M380" s="12">
        <f t="shared" si="136"/>
        <v>1.0007809000000001</v>
      </c>
      <c r="N380" s="12">
        <f t="shared" ca="1" si="137"/>
        <v>1.0015082280000001</v>
      </c>
      <c r="O380" s="18">
        <f t="shared" si="138"/>
        <v>0</v>
      </c>
      <c r="P380" s="14">
        <f t="shared" ca="1" si="139"/>
        <v>1.5082279999999999</v>
      </c>
      <c r="Q380" s="21">
        <f t="shared" si="113"/>
        <v>0</v>
      </c>
      <c r="R380" s="14">
        <f t="shared" si="140"/>
        <v>0</v>
      </c>
      <c r="S380" s="4" t="str">
        <f t="shared" si="141"/>
        <v>J=</v>
      </c>
      <c r="T380" s="35">
        <f t="shared" si="142"/>
        <v>44477</v>
      </c>
      <c r="U380" s="3"/>
      <c r="V380" s="3"/>
      <c r="W380" s="114"/>
      <c r="X380" s="114"/>
      <c r="Y380" s="105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</row>
    <row r="381" spans="1:162" x14ac:dyDescent="0.15">
      <c r="A381" s="44">
        <f t="shared" si="115"/>
        <v>44305</v>
      </c>
      <c r="B381" s="97">
        <f t="shared" ca="1" si="128"/>
        <v>1001.508228</v>
      </c>
      <c r="C381" s="14">
        <f t="shared" si="129"/>
        <v>1000</v>
      </c>
      <c r="D381" s="13">
        <f ca="1">IF(A381&lt;$B$1,VLOOKUP(A381,[1]DI!$A$4:$B$15000,2,FALSE),0)</f>
        <v>2.6499999999999999E-2</v>
      </c>
      <c r="E381" s="14">
        <f t="shared" ca="1" si="130"/>
        <v>1.00010379</v>
      </c>
      <c r="F381" s="14">
        <f ca="1">(TRUNC(PRODUCT($E$12:$E380),16))</f>
        <v>1.02208299526657</v>
      </c>
      <c r="G381" s="14">
        <f t="shared" ca="1" si="131"/>
        <v>1.02134072949905</v>
      </c>
      <c r="H381" s="14">
        <f t="shared" ca="1" si="132"/>
        <v>1.00072676</v>
      </c>
      <c r="I381" s="13">
        <f t="shared" si="117"/>
        <v>2.8500000000000001E-2</v>
      </c>
      <c r="J381" s="35">
        <f t="shared" si="133"/>
        <v>44294</v>
      </c>
      <c r="K381" s="2">
        <f t="shared" si="134"/>
        <v>7</v>
      </c>
      <c r="L381" s="18">
        <f t="shared" si="135"/>
        <v>7</v>
      </c>
      <c r="M381" s="12">
        <f t="shared" si="136"/>
        <v>1.0007809000000001</v>
      </c>
      <c r="N381" s="12">
        <f t="shared" ca="1" si="137"/>
        <v>1.0015082280000001</v>
      </c>
      <c r="O381" s="18">
        <f t="shared" si="138"/>
        <v>0</v>
      </c>
      <c r="P381" s="14">
        <f t="shared" ca="1" si="139"/>
        <v>1.5082279999999999</v>
      </c>
      <c r="Q381" s="21">
        <f t="shared" si="113"/>
        <v>0</v>
      </c>
      <c r="R381" s="14">
        <f t="shared" si="140"/>
        <v>0</v>
      </c>
      <c r="S381" s="4" t="str">
        <f t="shared" si="141"/>
        <v>J=</v>
      </c>
      <c r="T381" s="35">
        <f t="shared" si="142"/>
        <v>44477</v>
      </c>
      <c r="U381" s="3"/>
      <c r="V381" s="3"/>
      <c r="W381" s="114"/>
      <c r="X381" s="114"/>
      <c r="Y381" s="105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</row>
    <row r="382" spans="1:162" x14ac:dyDescent="0.15">
      <c r="A382" s="44">
        <f t="shared" si="115"/>
        <v>44306</v>
      </c>
      <c r="B382" s="97">
        <f t="shared" ca="1" si="128"/>
        <v>1001.723868</v>
      </c>
      <c r="C382" s="14">
        <f t="shared" si="129"/>
        <v>1000</v>
      </c>
      <c r="D382" s="13">
        <f ca="1">IF(A382&lt;$B$1,VLOOKUP(A382,[1]DI!$A$4:$B$15000,2,FALSE),0)</f>
        <v>2.6499999999999999E-2</v>
      </c>
      <c r="E382" s="14">
        <f t="shared" ca="1" si="130"/>
        <v>1.00010379</v>
      </c>
      <c r="F382" s="14">
        <f ca="1">(TRUNC(PRODUCT($E$12:$E381),16))</f>
        <v>1.0221890772606499</v>
      </c>
      <c r="G382" s="14">
        <f t="shared" ca="1" si="131"/>
        <v>1.02134072949905</v>
      </c>
      <c r="H382" s="14">
        <f t="shared" ca="1" si="132"/>
        <v>1.0008306199999999</v>
      </c>
      <c r="I382" s="13">
        <f t="shared" si="117"/>
        <v>2.8500000000000001E-2</v>
      </c>
      <c r="J382" s="35">
        <f t="shared" si="133"/>
        <v>44294</v>
      </c>
      <c r="K382" s="2">
        <f t="shared" si="134"/>
        <v>8</v>
      </c>
      <c r="L382" s="18">
        <f t="shared" si="135"/>
        <v>8</v>
      </c>
      <c r="M382" s="12">
        <f t="shared" si="136"/>
        <v>1.0008925070000001</v>
      </c>
      <c r="N382" s="12">
        <f t="shared" ca="1" si="137"/>
        <v>1.001723868</v>
      </c>
      <c r="O382" s="18">
        <f t="shared" si="138"/>
        <v>0</v>
      </c>
      <c r="P382" s="14">
        <f t="shared" ca="1" si="139"/>
        <v>1.723868</v>
      </c>
      <c r="Q382" s="21">
        <f t="shared" si="113"/>
        <v>0</v>
      </c>
      <c r="R382" s="14">
        <f t="shared" si="140"/>
        <v>0</v>
      </c>
      <c r="S382" s="4" t="str">
        <f t="shared" si="141"/>
        <v>J=</v>
      </c>
      <c r="T382" s="35">
        <f t="shared" si="142"/>
        <v>44477</v>
      </c>
      <c r="U382" s="3"/>
      <c r="V382" s="3"/>
      <c r="W382" s="114"/>
      <c r="X382" s="114"/>
      <c r="Y382" s="105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</row>
    <row r="383" spans="1:162" x14ac:dyDescent="0.15">
      <c r="A383" s="44">
        <f t="shared" si="115"/>
        <v>44307</v>
      </c>
      <c r="B383" s="97">
        <f t="shared" ca="1" si="128"/>
        <v>1001.93956399</v>
      </c>
      <c r="C383" s="14">
        <f t="shared" si="129"/>
        <v>1000</v>
      </c>
      <c r="D383" s="13">
        <f ca="1">IF(A383&lt;$B$1,VLOOKUP(A383,[1]DI!$A$4:$B$15000,2,FALSE),0)</f>
        <v>0</v>
      </c>
      <c r="E383" s="14">
        <f t="shared" ca="1" si="130"/>
        <v>1</v>
      </c>
      <c r="F383" s="14">
        <f ca="1">(TRUNC(PRODUCT($E$12:$E382),16))</f>
        <v>1.0222951702649701</v>
      </c>
      <c r="G383" s="14">
        <f t="shared" ca="1" si="131"/>
        <v>1.02134072949905</v>
      </c>
      <c r="H383" s="14">
        <f t="shared" ca="1" si="132"/>
        <v>1.0009345000000001</v>
      </c>
      <c r="I383" s="13">
        <f t="shared" si="117"/>
        <v>2.8500000000000001E-2</v>
      </c>
      <c r="J383" s="35">
        <f t="shared" si="133"/>
        <v>44294</v>
      </c>
      <c r="K383" s="2">
        <f t="shared" si="134"/>
        <v>8</v>
      </c>
      <c r="L383" s="18">
        <f t="shared" si="135"/>
        <v>9</v>
      </c>
      <c r="M383" s="12">
        <f t="shared" si="136"/>
        <v>1.001004126</v>
      </c>
      <c r="N383" s="12">
        <f t="shared" ca="1" si="137"/>
        <v>1.0019395639999999</v>
      </c>
      <c r="O383" s="18">
        <f t="shared" si="138"/>
        <v>0</v>
      </c>
      <c r="P383" s="14">
        <f t="shared" ca="1" si="139"/>
        <v>1.9395639899999999</v>
      </c>
      <c r="Q383" s="21">
        <f t="shared" si="113"/>
        <v>0</v>
      </c>
      <c r="R383" s="14">
        <f t="shared" si="140"/>
        <v>0</v>
      </c>
      <c r="S383" s="4" t="str">
        <f t="shared" si="141"/>
        <v>J=</v>
      </c>
      <c r="T383" s="35">
        <f t="shared" si="142"/>
        <v>44477</v>
      </c>
      <c r="U383" s="3"/>
      <c r="V383" s="3"/>
      <c r="W383" s="114"/>
      <c r="X383" s="114"/>
      <c r="Y383" s="105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</row>
    <row r="384" spans="1:162" x14ac:dyDescent="0.15">
      <c r="A384" s="44">
        <f t="shared" si="115"/>
        <v>44308</v>
      </c>
      <c r="B384" s="97">
        <f t="shared" ca="1" si="128"/>
        <v>1001.93956399</v>
      </c>
      <c r="C384" s="14">
        <f t="shared" si="129"/>
        <v>1000</v>
      </c>
      <c r="D384" s="13">
        <f ca="1">IF(A384&lt;$B$1,VLOOKUP(A384,[1]DI!$A$4:$B$15000,2,FALSE),0)</f>
        <v>2.6499999999999999E-2</v>
      </c>
      <c r="E384" s="14">
        <f t="shared" ca="1" si="130"/>
        <v>1.00010379</v>
      </c>
      <c r="F384" s="14">
        <f ca="1">(TRUNC(PRODUCT($E$12:$E383),16))</f>
        <v>1.0222951702649701</v>
      </c>
      <c r="G384" s="14">
        <f t="shared" ca="1" si="131"/>
        <v>1.02134072949905</v>
      </c>
      <c r="H384" s="14">
        <f t="shared" ca="1" si="132"/>
        <v>1.0009345000000001</v>
      </c>
      <c r="I384" s="13">
        <f t="shared" si="117"/>
        <v>2.8500000000000001E-2</v>
      </c>
      <c r="J384" s="35">
        <f t="shared" si="133"/>
        <v>44294</v>
      </c>
      <c r="K384" s="2">
        <f t="shared" si="134"/>
        <v>9</v>
      </c>
      <c r="L384" s="18">
        <f t="shared" si="135"/>
        <v>9</v>
      </c>
      <c r="M384" s="12">
        <f t="shared" si="136"/>
        <v>1.001004126</v>
      </c>
      <c r="N384" s="12">
        <f t="shared" ca="1" si="137"/>
        <v>1.0019395639999999</v>
      </c>
      <c r="O384" s="18">
        <f t="shared" si="138"/>
        <v>0</v>
      </c>
      <c r="P384" s="14">
        <f t="shared" ca="1" si="139"/>
        <v>1.9395639899999999</v>
      </c>
      <c r="Q384" s="21">
        <f t="shared" si="113"/>
        <v>0</v>
      </c>
      <c r="R384" s="14">
        <f t="shared" si="140"/>
        <v>0</v>
      </c>
      <c r="S384" s="4" t="str">
        <f t="shared" si="141"/>
        <v>J=</v>
      </c>
      <c r="T384" s="35">
        <f t="shared" si="142"/>
        <v>44477</v>
      </c>
      <c r="U384" s="3"/>
      <c r="V384" s="3"/>
      <c r="W384" s="114"/>
      <c r="X384" s="114"/>
      <c r="Y384" s="105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</row>
    <row r="385" spans="1:162" x14ac:dyDescent="0.15">
      <c r="A385" s="44">
        <f t="shared" si="115"/>
        <v>44309</v>
      </c>
      <c r="B385" s="97">
        <f t="shared" ca="1" si="128"/>
        <v>1002.155297</v>
      </c>
      <c r="C385" s="14">
        <f t="shared" si="129"/>
        <v>1000</v>
      </c>
      <c r="D385" s="13">
        <f ca="1">IF(A385&lt;$B$1,VLOOKUP(A385,[1]DI!$A$4:$B$15000,2,FALSE),0)</f>
        <v>2.6499999999999999E-2</v>
      </c>
      <c r="E385" s="14">
        <f t="shared" ca="1" si="130"/>
        <v>1.00010379</v>
      </c>
      <c r="F385" s="14">
        <f ca="1">(TRUNC(PRODUCT($E$12:$E384),16))</f>
        <v>1.0224012742807</v>
      </c>
      <c r="G385" s="14">
        <f t="shared" ca="1" si="131"/>
        <v>1.02134072949905</v>
      </c>
      <c r="H385" s="14">
        <f t="shared" ca="1" si="132"/>
        <v>1.00103838</v>
      </c>
      <c r="I385" s="13">
        <f t="shared" si="117"/>
        <v>2.8500000000000001E-2</v>
      </c>
      <c r="J385" s="35">
        <f t="shared" si="133"/>
        <v>44294</v>
      </c>
      <c r="K385" s="2">
        <f t="shared" si="134"/>
        <v>10</v>
      </c>
      <c r="L385" s="18">
        <f t="shared" si="135"/>
        <v>10</v>
      </c>
      <c r="M385" s="12">
        <f t="shared" si="136"/>
        <v>1.0011157580000001</v>
      </c>
      <c r="N385" s="12">
        <f t="shared" ca="1" si="137"/>
        <v>1.0021552970000001</v>
      </c>
      <c r="O385" s="18">
        <f t="shared" si="138"/>
        <v>0</v>
      </c>
      <c r="P385" s="14">
        <f t="shared" ca="1" si="139"/>
        <v>2.155297</v>
      </c>
      <c r="Q385" s="21">
        <f t="shared" si="113"/>
        <v>0</v>
      </c>
      <c r="R385" s="14">
        <f t="shared" si="140"/>
        <v>0</v>
      </c>
      <c r="S385" s="4" t="str">
        <f t="shared" si="141"/>
        <v>J=</v>
      </c>
      <c r="T385" s="35">
        <f t="shared" si="142"/>
        <v>44477</v>
      </c>
      <c r="U385" s="3"/>
      <c r="V385" s="3"/>
      <c r="W385" s="114"/>
      <c r="X385" s="114"/>
      <c r="Y385" s="105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</row>
    <row r="386" spans="1:162" x14ac:dyDescent="0.15">
      <c r="A386" s="44">
        <f t="shared" si="115"/>
        <v>44310</v>
      </c>
      <c r="B386" s="97">
        <f t="shared" ca="1" si="128"/>
        <v>1002.37108399</v>
      </c>
      <c r="C386" s="14">
        <f t="shared" si="129"/>
        <v>1000</v>
      </c>
      <c r="D386" s="13">
        <f ca="1">IF(A386&lt;$B$1,VLOOKUP(A386,[1]DI!$A$4:$B$15000,2,FALSE),0)</f>
        <v>0</v>
      </c>
      <c r="E386" s="14">
        <f t="shared" ca="1" si="130"/>
        <v>1</v>
      </c>
      <c r="F386" s="14">
        <f ca="1">(TRUNC(PRODUCT($E$12:$E385),16))</f>
        <v>1.02250738930895</v>
      </c>
      <c r="G386" s="14">
        <f t="shared" ca="1" si="131"/>
        <v>1.02134072949905</v>
      </c>
      <c r="H386" s="14">
        <f t="shared" ca="1" si="132"/>
        <v>1.0011422800000001</v>
      </c>
      <c r="I386" s="13">
        <f t="shared" si="117"/>
        <v>2.8500000000000001E-2</v>
      </c>
      <c r="J386" s="35">
        <f t="shared" si="133"/>
        <v>44294</v>
      </c>
      <c r="K386" s="2">
        <f t="shared" si="134"/>
        <v>10</v>
      </c>
      <c r="L386" s="18">
        <f t="shared" si="135"/>
        <v>11</v>
      </c>
      <c r="M386" s="12">
        <f t="shared" si="136"/>
        <v>1.001227402</v>
      </c>
      <c r="N386" s="12">
        <f t="shared" ca="1" si="137"/>
        <v>1.002371084</v>
      </c>
      <c r="O386" s="18">
        <f t="shared" si="138"/>
        <v>0</v>
      </c>
      <c r="P386" s="14">
        <f t="shared" ca="1" si="139"/>
        <v>2.3710839899999998</v>
      </c>
      <c r="Q386" s="21">
        <f t="shared" si="113"/>
        <v>0</v>
      </c>
      <c r="R386" s="14">
        <f t="shared" si="140"/>
        <v>0</v>
      </c>
      <c r="S386" s="4" t="str">
        <f t="shared" si="141"/>
        <v>J=</v>
      </c>
      <c r="T386" s="35">
        <f t="shared" si="142"/>
        <v>44477</v>
      </c>
      <c r="U386" s="3"/>
      <c r="V386" s="3"/>
      <c r="W386" s="114"/>
      <c r="X386" s="114"/>
      <c r="Y386" s="105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</row>
    <row r="387" spans="1:162" x14ac:dyDescent="0.15">
      <c r="A387" s="44">
        <f t="shared" si="115"/>
        <v>44311</v>
      </c>
      <c r="B387" s="97">
        <f t="shared" ca="1" si="128"/>
        <v>1002.37108399</v>
      </c>
      <c r="C387" s="14">
        <f t="shared" si="129"/>
        <v>1000</v>
      </c>
      <c r="D387" s="13">
        <f ca="1">IF(A387&lt;$B$1,VLOOKUP(A387,[1]DI!$A$4:$B$15000,2,FALSE),0)</f>
        <v>0</v>
      </c>
      <c r="E387" s="14">
        <f t="shared" ca="1" si="130"/>
        <v>1</v>
      </c>
      <c r="F387" s="14">
        <f ca="1">(TRUNC(PRODUCT($E$12:$E386),16))</f>
        <v>1.02250738930895</v>
      </c>
      <c r="G387" s="14">
        <f t="shared" ca="1" si="131"/>
        <v>1.02134072949905</v>
      </c>
      <c r="H387" s="14">
        <f t="shared" ca="1" si="132"/>
        <v>1.0011422800000001</v>
      </c>
      <c r="I387" s="13">
        <f t="shared" si="117"/>
        <v>2.8500000000000001E-2</v>
      </c>
      <c r="J387" s="35">
        <f t="shared" si="133"/>
        <v>44294</v>
      </c>
      <c r="K387" s="2">
        <f t="shared" si="134"/>
        <v>10</v>
      </c>
      <c r="L387" s="18">
        <f t="shared" si="135"/>
        <v>11</v>
      </c>
      <c r="M387" s="12">
        <f t="shared" si="136"/>
        <v>1.001227402</v>
      </c>
      <c r="N387" s="12">
        <f t="shared" ca="1" si="137"/>
        <v>1.002371084</v>
      </c>
      <c r="O387" s="18">
        <f t="shared" si="138"/>
        <v>0</v>
      </c>
      <c r="P387" s="14">
        <f t="shared" ca="1" si="139"/>
        <v>2.3710839899999998</v>
      </c>
      <c r="Q387" s="21">
        <f t="shared" si="113"/>
        <v>0</v>
      </c>
      <c r="R387" s="14">
        <f t="shared" si="140"/>
        <v>0</v>
      </c>
      <c r="S387" s="4" t="str">
        <f t="shared" si="141"/>
        <v>J=</v>
      </c>
      <c r="T387" s="35">
        <f t="shared" si="142"/>
        <v>44477</v>
      </c>
      <c r="U387" s="3"/>
      <c r="V387" s="3"/>
      <c r="W387" s="114"/>
      <c r="X387" s="114"/>
      <c r="Y387" s="105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</row>
    <row r="388" spans="1:162" x14ac:dyDescent="0.15">
      <c r="A388" s="44">
        <f t="shared" si="115"/>
        <v>44312</v>
      </c>
      <c r="B388" s="97">
        <f t="shared" ca="1" si="128"/>
        <v>1002.37108399</v>
      </c>
      <c r="C388" s="14">
        <f t="shared" si="129"/>
        <v>1000</v>
      </c>
      <c r="D388" s="13">
        <f ca="1">IF(A388&lt;$B$1,VLOOKUP(A388,[1]DI!$A$4:$B$15000,2,FALSE),0)</f>
        <v>2.6499999999999999E-2</v>
      </c>
      <c r="E388" s="14">
        <f t="shared" ca="1" si="130"/>
        <v>1.00010379</v>
      </c>
      <c r="F388" s="14">
        <f ca="1">(TRUNC(PRODUCT($E$12:$E387),16))</f>
        <v>1.02250738930895</v>
      </c>
      <c r="G388" s="14">
        <f t="shared" ca="1" si="131"/>
        <v>1.02134072949905</v>
      </c>
      <c r="H388" s="14">
        <f t="shared" ca="1" si="132"/>
        <v>1.0011422800000001</v>
      </c>
      <c r="I388" s="13">
        <f t="shared" si="117"/>
        <v>2.8500000000000001E-2</v>
      </c>
      <c r="J388" s="35">
        <f t="shared" si="133"/>
        <v>44294</v>
      </c>
      <c r="K388" s="2">
        <f t="shared" si="134"/>
        <v>11</v>
      </c>
      <c r="L388" s="18">
        <f t="shared" si="135"/>
        <v>11</v>
      </c>
      <c r="M388" s="12">
        <f t="shared" si="136"/>
        <v>1.001227402</v>
      </c>
      <c r="N388" s="12">
        <f t="shared" ca="1" si="137"/>
        <v>1.002371084</v>
      </c>
      <c r="O388" s="18">
        <f t="shared" si="138"/>
        <v>0</v>
      </c>
      <c r="P388" s="14">
        <f t="shared" ca="1" si="139"/>
        <v>2.3710839899999998</v>
      </c>
      <c r="Q388" s="21">
        <f t="shared" si="113"/>
        <v>0</v>
      </c>
      <c r="R388" s="14">
        <f t="shared" si="140"/>
        <v>0</v>
      </c>
      <c r="S388" s="4" t="str">
        <f t="shared" si="141"/>
        <v>J=</v>
      </c>
      <c r="T388" s="35">
        <f t="shared" si="142"/>
        <v>44477</v>
      </c>
      <c r="U388" s="3"/>
      <c r="V388" s="3"/>
      <c r="W388" s="114"/>
      <c r="X388" s="114"/>
      <c r="Y388" s="105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</row>
    <row r="389" spans="1:162" x14ac:dyDescent="0.15">
      <c r="A389" s="44">
        <f t="shared" si="115"/>
        <v>44313</v>
      </c>
      <c r="B389" s="97">
        <f t="shared" ca="1" si="128"/>
        <v>1002.58691799</v>
      </c>
      <c r="C389" s="14">
        <f t="shared" si="129"/>
        <v>1000</v>
      </c>
      <c r="D389" s="13">
        <f ca="1">IF(A389&lt;$B$1,VLOOKUP(A389,[1]DI!$A$4:$B$15000,2,FALSE),0)</f>
        <v>2.6499999999999999E-2</v>
      </c>
      <c r="E389" s="14">
        <f t="shared" ca="1" si="130"/>
        <v>1.00010379</v>
      </c>
      <c r="F389" s="14">
        <f ca="1">(TRUNC(PRODUCT($E$12:$E388),16))</f>
        <v>1.02261351535089</v>
      </c>
      <c r="G389" s="14">
        <f t="shared" ca="1" si="131"/>
        <v>1.02134072949905</v>
      </c>
      <c r="H389" s="14">
        <f t="shared" ca="1" si="132"/>
        <v>1.00124619</v>
      </c>
      <c r="I389" s="13">
        <f t="shared" si="117"/>
        <v>2.8500000000000001E-2</v>
      </c>
      <c r="J389" s="35">
        <f t="shared" si="133"/>
        <v>44294</v>
      </c>
      <c r="K389" s="2">
        <f t="shared" si="134"/>
        <v>12</v>
      </c>
      <c r="L389" s="18">
        <f t="shared" si="135"/>
        <v>12</v>
      </c>
      <c r="M389" s="12">
        <f t="shared" si="136"/>
        <v>1.001339059</v>
      </c>
      <c r="N389" s="12">
        <f t="shared" ca="1" si="137"/>
        <v>1.002586918</v>
      </c>
      <c r="O389" s="18">
        <f t="shared" si="138"/>
        <v>0</v>
      </c>
      <c r="P389" s="14">
        <f t="shared" ca="1" si="139"/>
        <v>2.5869179899999999</v>
      </c>
      <c r="Q389" s="21">
        <f t="shared" si="113"/>
        <v>0</v>
      </c>
      <c r="R389" s="14">
        <f t="shared" si="140"/>
        <v>0</v>
      </c>
      <c r="S389" s="4" t="str">
        <f t="shared" si="141"/>
        <v>J=</v>
      </c>
      <c r="T389" s="35">
        <f t="shared" si="142"/>
        <v>44477</v>
      </c>
      <c r="U389" s="3"/>
      <c r="V389" s="3"/>
      <c r="W389" s="114"/>
      <c r="X389" s="114"/>
      <c r="Y389" s="105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</row>
    <row r="390" spans="1:162" x14ac:dyDescent="0.15">
      <c r="A390" s="44">
        <f t="shared" si="115"/>
        <v>44314</v>
      </c>
      <c r="B390" s="97">
        <f t="shared" ca="1" si="128"/>
        <v>1002.80279699</v>
      </c>
      <c r="C390" s="14">
        <f t="shared" si="129"/>
        <v>1000</v>
      </c>
      <c r="D390" s="13">
        <f ca="1">IF(A390&lt;$B$1,VLOOKUP(A390,[1]DI!$A$4:$B$15000,2,FALSE),0)</f>
        <v>2.6499999999999999E-2</v>
      </c>
      <c r="E390" s="14">
        <f t="shared" ca="1" si="130"/>
        <v>1.00010379</v>
      </c>
      <c r="F390" s="14">
        <f ca="1">(TRUNC(PRODUCT($E$12:$E389),16))</f>
        <v>1.0227196524076501</v>
      </c>
      <c r="G390" s="14">
        <f t="shared" ca="1" si="131"/>
        <v>1.02134072949905</v>
      </c>
      <c r="H390" s="14">
        <f t="shared" ca="1" si="132"/>
        <v>1.00135011</v>
      </c>
      <c r="I390" s="13">
        <f t="shared" si="117"/>
        <v>2.8500000000000001E-2</v>
      </c>
      <c r="J390" s="35">
        <f t="shared" si="133"/>
        <v>44294</v>
      </c>
      <c r="K390" s="2">
        <f t="shared" si="134"/>
        <v>13</v>
      </c>
      <c r="L390" s="18">
        <f t="shared" si="135"/>
        <v>13</v>
      </c>
      <c r="M390" s="12">
        <f t="shared" si="136"/>
        <v>1.001450728</v>
      </c>
      <c r="N390" s="12">
        <f t="shared" ca="1" si="137"/>
        <v>1.002802797</v>
      </c>
      <c r="O390" s="18">
        <f t="shared" si="138"/>
        <v>0</v>
      </c>
      <c r="P390" s="14">
        <f t="shared" ca="1" si="139"/>
        <v>2.80279699</v>
      </c>
      <c r="Q390" s="21">
        <f t="shared" si="113"/>
        <v>0</v>
      </c>
      <c r="R390" s="14">
        <f t="shared" si="140"/>
        <v>0</v>
      </c>
      <c r="S390" s="4" t="str">
        <f t="shared" si="141"/>
        <v>J=</v>
      </c>
      <c r="T390" s="35">
        <f t="shared" si="142"/>
        <v>44477</v>
      </c>
      <c r="U390" s="3"/>
      <c r="V390" s="3"/>
      <c r="W390" s="114"/>
      <c r="X390" s="114"/>
      <c r="Y390" s="105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</row>
    <row r="391" spans="1:162" x14ac:dyDescent="0.15">
      <c r="A391" s="44">
        <f t="shared" si="115"/>
        <v>44315</v>
      </c>
      <c r="B391" s="97">
        <f t="shared" ca="1" si="128"/>
        <v>1003.01872199</v>
      </c>
      <c r="C391" s="14">
        <f t="shared" si="129"/>
        <v>1000</v>
      </c>
      <c r="D391" s="13">
        <f ca="1">IF(A391&lt;$B$1,VLOOKUP(A391,[1]DI!$A$4:$B$15000,2,FALSE),0)</f>
        <v>2.6499999999999999E-2</v>
      </c>
      <c r="E391" s="14">
        <f t="shared" ca="1" si="130"/>
        <v>1.00010379</v>
      </c>
      <c r="F391" s="14">
        <f ca="1">(TRUNC(PRODUCT($E$12:$E390),16))</f>
        <v>1.0228258004803701</v>
      </c>
      <c r="G391" s="14">
        <f t="shared" ca="1" si="131"/>
        <v>1.02134072949905</v>
      </c>
      <c r="H391" s="14">
        <f t="shared" ca="1" si="132"/>
        <v>1.00145404</v>
      </c>
      <c r="I391" s="13">
        <f t="shared" si="117"/>
        <v>2.8500000000000001E-2</v>
      </c>
      <c r="J391" s="35">
        <f t="shared" si="133"/>
        <v>44294</v>
      </c>
      <c r="K391" s="2">
        <f t="shared" si="134"/>
        <v>14</v>
      </c>
      <c r="L391" s="18">
        <f t="shared" si="135"/>
        <v>14</v>
      </c>
      <c r="M391" s="12">
        <f t="shared" si="136"/>
        <v>1.00156241</v>
      </c>
      <c r="N391" s="12">
        <f t="shared" ca="1" si="137"/>
        <v>1.003018722</v>
      </c>
      <c r="O391" s="18">
        <f t="shared" si="138"/>
        <v>0</v>
      </c>
      <c r="P391" s="14">
        <f t="shared" ca="1" si="139"/>
        <v>3.01872199</v>
      </c>
      <c r="Q391" s="21">
        <f t="shared" si="113"/>
        <v>0</v>
      </c>
      <c r="R391" s="14">
        <f t="shared" si="140"/>
        <v>0</v>
      </c>
      <c r="S391" s="4" t="str">
        <f t="shared" si="141"/>
        <v>J=</v>
      </c>
      <c r="T391" s="35">
        <f t="shared" si="142"/>
        <v>44477</v>
      </c>
      <c r="U391" s="3"/>
      <c r="V391" s="3"/>
      <c r="W391" s="114"/>
      <c r="X391" s="114"/>
      <c r="Y391" s="105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</row>
    <row r="392" spans="1:162" x14ac:dyDescent="0.15">
      <c r="A392" s="44">
        <f t="shared" si="115"/>
        <v>44316</v>
      </c>
      <c r="B392" s="97">
        <f t="shared" ca="1" si="128"/>
        <v>1003.23469199</v>
      </c>
      <c r="C392" s="14">
        <f t="shared" si="129"/>
        <v>1000</v>
      </c>
      <c r="D392" s="13">
        <f ca="1">IF(A392&lt;$B$1,VLOOKUP(A392,[1]DI!$A$4:$B$15000,2,FALSE),0)</f>
        <v>2.6499999999999999E-2</v>
      </c>
      <c r="E392" s="14">
        <f t="shared" ca="1" si="130"/>
        <v>1.00010379</v>
      </c>
      <c r="F392" s="14">
        <f ca="1">(TRUNC(PRODUCT($E$12:$E391),16))</f>
        <v>1.0229319595702</v>
      </c>
      <c r="G392" s="14">
        <f t="shared" ca="1" si="131"/>
        <v>1.02134072949905</v>
      </c>
      <c r="H392" s="14">
        <f t="shared" ca="1" si="132"/>
        <v>1.0015579800000001</v>
      </c>
      <c r="I392" s="13">
        <f t="shared" si="117"/>
        <v>2.8500000000000001E-2</v>
      </c>
      <c r="J392" s="35">
        <f t="shared" si="133"/>
        <v>44294</v>
      </c>
      <c r="K392" s="2">
        <f t="shared" si="134"/>
        <v>15</v>
      </c>
      <c r="L392" s="18">
        <f t="shared" si="135"/>
        <v>15</v>
      </c>
      <c r="M392" s="12">
        <f t="shared" si="136"/>
        <v>1.0016741039999999</v>
      </c>
      <c r="N392" s="12">
        <f t="shared" ca="1" si="137"/>
        <v>1.0032346919999999</v>
      </c>
      <c r="O392" s="18">
        <f t="shared" si="138"/>
        <v>0</v>
      </c>
      <c r="P392" s="14">
        <f t="shared" ca="1" si="139"/>
        <v>3.23469199</v>
      </c>
      <c r="Q392" s="21">
        <f t="shared" si="113"/>
        <v>0</v>
      </c>
      <c r="R392" s="14">
        <f t="shared" si="140"/>
        <v>0</v>
      </c>
      <c r="S392" s="4" t="str">
        <f t="shared" si="141"/>
        <v>J=</v>
      </c>
      <c r="T392" s="35">
        <f t="shared" si="142"/>
        <v>44477</v>
      </c>
      <c r="U392" s="3"/>
      <c r="V392" s="3"/>
      <c r="W392" s="114"/>
      <c r="X392" s="114"/>
      <c r="Y392" s="105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</row>
    <row r="393" spans="1:162" x14ac:dyDescent="0.15">
      <c r="A393" s="44">
        <f t="shared" si="115"/>
        <v>44317</v>
      </c>
      <c r="B393" s="97">
        <f t="shared" ca="1" si="128"/>
        <v>1003.45070799</v>
      </c>
      <c r="C393" s="14">
        <f t="shared" si="129"/>
        <v>1000</v>
      </c>
      <c r="D393" s="13">
        <f ca="1">IF(A393&lt;$B$1,VLOOKUP(A393,[1]DI!$A$4:$B$15000,2,FALSE),0)</f>
        <v>0</v>
      </c>
      <c r="E393" s="14">
        <f t="shared" ca="1" si="130"/>
        <v>1</v>
      </c>
      <c r="F393" s="14">
        <f ca="1">(TRUNC(PRODUCT($E$12:$E392),16))</f>
        <v>1.02303812967829</v>
      </c>
      <c r="G393" s="14">
        <f t="shared" ca="1" si="131"/>
        <v>1.02134072949905</v>
      </c>
      <c r="H393" s="14">
        <f t="shared" ca="1" si="132"/>
        <v>1.00166193</v>
      </c>
      <c r="I393" s="13">
        <f t="shared" si="117"/>
        <v>2.8500000000000001E-2</v>
      </c>
      <c r="J393" s="35">
        <f t="shared" si="133"/>
        <v>44294</v>
      </c>
      <c r="K393" s="2">
        <f t="shared" si="134"/>
        <v>15</v>
      </c>
      <c r="L393" s="18">
        <f t="shared" si="135"/>
        <v>16</v>
      </c>
      <c r="M393" s="12">
        <f t="shared" si="136"/>
        <v>1.0017858100000001</v>
      </c>
      <c r="N393" s="12">
        <f t="shared" ca="1" si="137"/>
        <v>1.0034507079999999</v>
      </c>
      <c r="O393" s="18">
        <f t="shared" si="138"/>
        <v>0</v>
      </c>
      <c r="P393" s="14">
        <f t="shared" ca="1" si="139"/>
        <v>3.4507079900000002</v>
      </c>
      <c r="Q393" s="21">
        <f t="shared" si="113"/>
        <v>0</v>
      </c>
      <c r="R393" s="14">
        <f t="shared" si="140"/>
        <v>0</v>
      </c>
      <c r="S393" s="4" t="str">
        <f t="shared" si="141"/>
        <v>J=</v>
      </c>
      <c r="T393" s="35">
        <f t="shared" si="142"/>
        <v>44477</v>
      </c>
      <c r="U393" s="3"/>
      <c r="V393" s="3"/>
      <c r="W393" s="114"/>
      <c r="X393" s="114"/>
      <c r="Y393" s="105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</row>
    <row r="394" spans="1:162" x14ac:dyDescent="0.15">
      <c r="A394" s="44">
        <f t="shared" si="115"/>
        <v>44318</v>
      </c>
      <c r="B394" s="97">
        <f t="shared" ca="1" si="128"/>
        <v>1003.45070799</v>
      </c>
      <c r="C394" s="14">
        <f t="shared" si="129"/>
        <v>1000</v>
      </c>
      <c r="D394" s="13">
        <f ca="1">IF(A394&lt;$B$1,VLOOKUP(A394,[1]DI!$A$4:$B$15000,2,FALSE),0)</f>
        <v>0</v>
      </c>
      <c r="E394" s="14">
        <f t="shared" ca="1" si="130"/>
        <v>1</v>
      </c>
      <c r="F394" s="14">
        <f ca="1">(TRUNC(PRODUCT($E$12:$E393),16))</f>
        <v>1.02303812967829</v>
      </c>
      <c r="G394" s="14">
        <f t="shared" ca="1" si="131"/>
        <v>1.02134072949905</v>
      </c>
      <c r="H394" s="14">
        <f t="shared" ca="1" si="132"/>
        <v>1.00166193</v>
      </c>
      <c r="I394" s="13">
        <f t="shared" si="117"/>
        <v>2.8500000000000001E-2</v>
      </c>
      <c r="J394" s="35">
        <f t="shared" si="133"/>
        <v>44294</v>
      </c>
      <c r="K394" s="2">
        <f t="shared" si="134"/>
        <v>15</v>
      </c>
      <c r="L394" s="18">
        <f t="shared" si="135"/>
        <v>16</v>
      </c>
      <c r="M394" s="12">
        <f t="shared" si="136"/>
        <v>1.0017858100000001</v>
      </c>
      <c r="N394" s="12">
        <f t="shared" ca="1" si="137"/>
        <v>1.0034507079999999</v>
      </c>
      <c r="O394" s="18">
        <f t="shared" si="138"/>
        <v>0</v>
      </c>
      <c r="P394" s="14">
        <f t="shared" ca="1" si="139"/>
        <v>3.4507079900000002</v>
      </c>
      <c r="Q394" s="21">
        <f t="shared" si="113"/>
        <v>0</v>
      </c>
      <c r="R394" s="14">
        <f t="shared" si="140"/>
        <v>0</v>
      </c>
      <c r="S394" s="4" t="str">
        <f t="shared" si="141"/>
        <v>J=</v>
      </c>
      <c r="T394" s="35">
        <f t="shared" si="142"/>
        <v>44477</v>
      </c>
      <c r="U394" s="3"/>
      <c r="V394" s="3"/>
      <c r="W394" s="114"/>
      <c r="X394" s="114"/>
      <c r="Y394" s="105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</row>
    <row r="395" spans="1:162" x14ac:dyDescent="0.15">
      <c r="A395" s="44">
        <f t="shared" si="115"/>
        <v>44319</v>
      </c>
      <c r="B395" s="97">
        <f t="shared" ca="1" si="128"/>
        <v>1003.45070799</v>
      </c>
      <c r="C395" s="14">
        <f t="shared" si="129"/>
        <v>1000</v>
      </c>
      <c r="D395" s="13">
        <f ca="1">IF(A395&lt;$B$1,VLOOKUP(A395,[1]DI!$A$4:$B$15000,2,FALSE),0)</f>
        <v>2.6499999999999999E-2</v>
      </c>
      <c r="E395" s="14">
        <f t="shared" ca="1" si="130"/>
        <v>1.00010379</v>
      </c>
      <c r="F395" s="14">
        <f ca="1">(TRUNC(PRODUCT($E$12:$E394),16))</f>
        <v>1.02303812967829</v>
      </c>
      <c r="G395" s="14">
        <f t="shared" ca="1" si="131"/>
        <v>1.02134072949905</v>
      </c>
      <c r="H395" s="14">
        <f t="shared" ca="1" si="132"/>
        <v>1.00166193</v>
      </c>
      <c r="I395" s="13">
        <f t="shared" si="117"/>
        <v>2.8500000000000001E-2</v>
      </c>
      <c r="J395" s="35">
        <f t="shared" si="133"/>
        <v>44294</v>
      </c>
      <c r="K395" s="2">
        <f t="shared" si="134"/>
        <v>16</v>
      </c>
      <c r="L395" s="18">
        <f t="shared" si="135"/>
        <v>16</v>
      </c>
      <c r="M395" s="12">
        <f t="shared" si="136"/>
        <v>1.0017858100000001</v>
      </c>
      <c r="N395" s="12">
        <f t="shared" ca="1" si="137"/>
        <v>1.0034507079999999</v>
      </c>
      <c r="O395" s="18">
        <f t="shared" si="138"/>
        <v>0</v>
      </c>
      <c r="P395" s="14">
        <f t="shared" ca="1" si="139"/>
        <v>3.4507079900000002</v>
      </c>
      <c r="Q395" s="21">
        <f t="shared" si="113"/>
        <v>0</v>
      </c>
      <c r="R395" s="14">
        <f t="shared" si="140"/>
        <v>0</v>
      </c>
      <c r="S395" s="4" t="str">
        <f t="shared" si="141"/>
        <v>J=</v>
      </c>
      <c r="T395" s="35">
        <f t="shared" si="142"/>
        <v>44477</v>
      </c>
      <c r="U395" s="3"/>
      <c r="V395" s="3"/>
      <c r="W395" s="114"/>
      <c r="X395" s="102"/>
      <c r="Y395" s="105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</row>
    <row r="396" spans="1:162" x14ac:dyDescent="0.15">
      <c r="A396" s="44">
        <f t="shared" si="115"/>
        <v>44320</v>
      </c>
      <c r="B396" s="97">
        <f t="shared" ca="1" si="128"/>
        <v>1003.66678</v>
      </c>
      <c r="C396" s="14">
        <f t="shared" si="129"/>
        <v>1000</v>
      </c>
      <c r="D396" s="13">
        <f ca="1">IF(A396&lt;$B$1,VLOOKUP(A396,[1]DI!$A$4:$B$15000,2,FALSE),0)</f>
        <v>2.6499999999999999E-2</v>
      </c>
      <c r="E396" s="14">
        <f t="shared" ca="1" si="130"/>
        <v>1.00010379</v>
      </c>
      <c r="F396" s="14">
        <f ca="1">(TRUNC(PRODUCT($E$12:$E395),16))</f>
        <v>1.0231443108057701</v>
      </c>
      <c r="G396" s="14">
        <f t="shared" ca="1" si="131"/>
        <v>1.02134072949905</v>
      </c>
      <c r="H396" s="14">
        <f t="shared" ca="1" si="132"/>
        <v>1.0017659000000001</v>
      </c>
      <c r="I396" s="13">
        <f t="shared" si="117"/>
        <v>2.8500000000000001E-2</v>
      </c>
      <c r="J396" s="35">
        <f t="shared" si="133"/>
        <v>44294</v>
      </c>
      <c r="K396" s="2">
        <f t="shared" si="134"/>
        <v>17</v>
      </c>
      <c r="L396" s="18">
        <f t="shared" si="135"/>
        <v>17</v>
      </c>
      <c r="M396" s="12">
        <f t="shared" si="136"/>
        <v>1.0018975290000001</v>
      </c>
      <c r="N396" s="12">
        <f t="shared" ca="1" si="137"/>
        <v>1.0036667800000001</v>
      </c>
      <c r="O396" s="18">
        <f t="shared" si="138"/>
        <v>0</v>
      </c>
      <c r="P396" s="14">
        <f t="shared" ca="1" si="139"/>
        <v>3.6667800000000002</v>
      </c>
      <c r="Q396" s="21">
        <f t="shared" ref="Q396:Q459" si="143">IF($O396&gt;0,VLOOKUP($O396,$W$12:$AC$19,7),0)</f>
        <v>0</v>
      </c>
      <c r="R396" s="14">
        <f t="shared" si="140"/>
        <v>0</v>
      </c>
      <c r="S396" s="4" t="str">
        <f t="shared" si="141"/>
        <v>J=</v>
      </c>
      <c r="T396" s="35">
        <f t="shared" si="142"/>
        <v>44477</v>
      </c>
      <c r="U396" s="3"/>
      <c r="V396" s="3"/>
      <c r="W396" s="114"/>
      <c r="X396" s="114"/>
      <c r="Y396" s="105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</row>
    <row r="397" spans="1:162" x14ac:dyDescent="0.15">
      <c r="A397" s="44">
        <f t="shared" ref="A397:A460" si="144">(A396+1)</f>
        <v>44321</v>
      </c>
      <c r="B397" s="97">
        <f t="shared" ca="1" si="128"/>
        <v>1003.88288799</v>
      </c>
      <c r="C397" s="14">
        <f t="shared" si="129"/>
        <v>1000</v>
      </c>
      <c r="D397" s="13">
        <f ca="1">IF(A397&lt;$B$1,VLOOKUP(A397,[1]DI!$A$4:$B$15000,2,FALSE),0)</f>
        <v>2.6499999999999999E-2</v>
      </c>
      <c r="E397" s="14">
        <f t="shared" ca="1" si="130"/>
        <v>1.00010379</v>
      </c>
      <c r="F397" s="14">
        <f ca="1">(TRUNC(PRODUCT($E$12:$E396),16))</f>
        <v>1.0232505029537899</v>
      </c>
      <c r="G397" s="14">
        <f t="shared" ca="1" si="131"/>
        <v>1.02134072949905</v>
      </c>
      <c r="H397" s="14">
        <f t="shared" ca="1" si="132"/>
        <v>1.0018698699999999</v>
      </c>
      <c r="I397" s="13">
        <f t="shared" ref="I397:I460" si="145">I396</f>
        <v>2.8500000000000001E-2</v>
      </c>
      <c r="J397" s="35">
        <f t="shared" si="133"/>
        <v>44294</v>
      </c>
      <c r="K397" s="2">
        <f t="shared" si="134"/>
        <v>18</v>
      </c>
      <c r="L397" s="18">
        <f t="shared" si="135"/>
        <v>18</v>
      </c>
      <c r="M397" s="12">
        <f t="shared" si="136"/>
        <v>1.002009261</v>
      </c>
      <c r="N397" s="12">
        <f t="shared" ca="1" si="137"/>
        <v>1.0038828879999999</v>
      </c>
      <c r="O397" s="18">
        <f t="shared" si="138"/>
        <v>0</v>
      </c>
      <c r="P397" s="14">
        <f t="shared" ca="1" si="139"/>
        <v>3.88288799</v>
      </c>
      <c r="Q397" s="21">
        <f t="shared" si="143"/>
        <v>0</v>
      </c>
      <c r="R397" s="14">
        <f t="shared" si="140"/>
        <v>0</v>
      </c>
      <c r="S397" s="4" t="str">
        <f t="shared" si="141"/>
        <v>J=</v>
      </c>
      <c r="T397" s="35">
        <f t="shared" si="142"/>
        <v>44477</v>
      </c>
      <c r="U397" s="3"/>
      <c r="V397" s="3"/>
      <c r="W397" s="114"/>
      <c r="X397" s="114"/>
      <c r="Y397" s="105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</row>
    <row r="398" spans="1:162" x14ac:dyDescent="0.15">
      <c r="A398" s="44">
        <f t="shared" si="144"/>
        <v>44322</v>
      </c>
      <c r="B398" s="97">
        <f t="shared" ca="1" si="128"/>
        <v>1004.0990420000001</v>
      </c>
      <c r="C398" s="14">
        <f t="shared" si="129"/>
        <v>1000</v>
      </c>
      <c r="D398" s="13">
        <f ca="1">IF(A398&lt;$B$1,VLOOKUP(A398,[1]DI!$A$4:$B$15000,2,FALSE),0)</f>
        <v>3.4000000000000002E-2</v>
      </c>
      <c r="E398" s="14">
        <f t="shared" ca="1" si="130"/>
        <v>1.00013269</v>
      </c>
      <c r="F398" s="14">
        <f ca="1">(TRUNC(PRODUCT($E$12:$E397),16))</f>
        <v>1.0233567061234901</v>
      </c>
      <c r="G398" s="14">
        <f t="shared" ca="1" si="131"/>
        <v>1.02134072949905</v>
      </c>
      <c r="H398" s="14">
        <f t="shared" ca="1" si="132"/>
        <v>1.0019738499999999</v>
      </c>
      <c r="I398" s="13">
        <f t="shared" si="145"/>
        <v>2.8500000000000001E-2</v>
      </c>
      <c r="J398" s="35">
        <f t="shared" si="133"/>
        <v>44294</v>
      </c>
      <c r="K398" s="2">
        <f t="shared" si="134"/>
        <v>19</v>
      </c>
      <c r="L398" s="18">
        <f t="shared" si="135"/>
        <v>19</v>
      </c>
      <c r="M398" s="12">
        <f t="shared" si="136"/>
        <v>1.002121005</v>
      </c>
      <c r="N398" s="12">
        <f t="shared" ca="1" si="137"/>
        <v>1.004099042</v>
      </c>
      <c r="O398" s="18">
        <f t="shared" si="138"/>
        <v>0</v>
      </c>
      <c r="P398" s="14">
        <f t="shared" ca="1" si="139"/>
        <v>4.0990419999999999</v>
      </c>
      <c r="Q398" s="21">
        <f t="shared" si="143"/>
        <v>0</v>
      </c>
      <c r="R398" s="14">
        <f t="shared" si="140"/>
        <v>0</v>
      </c>
      <c r="S398" s="4" t="str">
        <f t="shared" si="141"/>
        <v>J=</v>
      </c>
      <c r="T398" s="35">
        <f t="shared" si="142"/>
        <v>44477</v>
      </c>
      <c r="U398" s="3"/>
      <c r="V398" s="3"/>
      <c r="W398" s="114"/>
      <c r="X398" s="114"/>
      <c r="Y398" s="105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</row>
    <row r="399" spans="1:162" x14ac:dyDescent="0.15">
      <c r="A399" s="44">
        <f t="shared" si="144"/>
        <v>44323</v>
      </c>
      <c r="B399" s="97">
        <f t="shared" ca="1" si="128"/>
        <v>1004.344275</v>
      </c>
      <c r="C399" s="14">
        <f t="shared" si="129"/>
        <v>1000</v>
      </c>
      <c r="D399" s="13">
        <f ca="1">IF(A399&lt;$B$1,VLOOKUP(A399,[1]DI!$A$4:$B$15000,2,FALSE),0)</f>
        <v>3.4000000000000002E-2</v>
      </c>
      <c r="E399" s="14">
        <f t="shared" ca="1" si="130"/>
        <v>1.00013269</v>
      </c>
      <c r="F399" s="14">
        <f ca="1">(TRUNC(PRODUCT($E$12:$E398),16))</f>
        <v>1.0234924953248199</v>
      </c>
      <c r="G399" s="14">
        <f t="shared" ca="1" si="131"/>
        <v>1.02134072949905</v>
      </c>
      <c r="H399" s="14">
        <f t="shared" ca="1" si="132"/>
        <v>1.0021068099999999</v>
      </c>
      <c r="I399" s="13">
        <f t="shared" si="145"/>
        <v>2.8500000000000001E-2</v>
      </c>
      <c r="J399" s="35">
        <f t="shared" si="133"/>
        <v>44294</v>
      </c>
      <c r="K399" s="2">
        <f t="shared" si="134"/>
        <v>20</v>
      </c>
      <c r="L399" s="18">
        <f t="shared" si="135"/>
        <v>20</v>
      </c>
      <c r="M399" s="12">
        <f t="shared" si="136"/>
        <v>1.0022327609999999</v>
      </c>
      <c r="N399" s="12">
        <f t="shared" ca="1" si="137"/>
        <v>1.004344275</v>
      </c>
      <c r="O399" s="18">
        <f t="shared" si="138"/>
        <v>0</v>
      </c>
      <c r="P399" s="14">
        <f t="shared" ca="1" si="139"/>
        <v>4.3442749999999997</v>
      </c>
      <c r="Q399" s="21">
        <f t="shared" si="143"/>
        <v>0</v>
      </c>
      <c r="R399" s="14">
        <f t="shared" si="140"/>
        <v>0</v>
      </c>
      <c r="S399" s="4" t="str">
        <f t="shared" si="141"/>
        <v>J=</v>
      </c>
      <c r="T399" s="35">
        <f t="shared" si="142"/>
        <v>44477</v>
      </c>
      <c r="U399" s="3"/>
      <c r="V399" s="3"/>
      <c r="W399" s="114"/>
      <c r="X399" s="114"/>
      <c r="Y399" s="105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</row>
    <row r="400" spans="1:162" x14ac:dyDescent="0.15">
      <c r="A400" s="44">
        <f t="shared" si="144"/>
        <v>44324</v>
      </c>
      <c r="B400" s="97">
        <f t="shared" ca="1" si="128"/>
        <v>1004.589551</v>
      </c>
      <c r="C400" s="14">
        <f t="shared" si="129"/>
        <v>1000</v>
      </c>
      <c r="D400" s="13">
        <f ca="1">IF(A400&lt;$B$1,VLOOKUP(A400,[1]DI!$A$4:$B$15000,2,FALSE),0)</f>
        <v>0</v>
      </c>
      <c r="E400" s="14">
        <f t="shared" ca="1" si="130"/>
        <v>1</v>
      </c>
      <c r="F400" s="14">
        <f ca="1">(TRUNC(PRODUCT($E$12:$E399),16))</f>
        <v>1.02362830254403</v>
      </c>
      <c r="G400" s="14">
        <f t="shared" ca="1" si="131"/>
        <v>1.02134072949905</v>
      </c>
      <c r="H400" s="14">
        <f t="shared" ca="1" si="132"/>
        <v>1.0022397700000001</v>
      </c>
      <c r="I400" s="13">
        <f t="shared" si="145"/>
        <v>2.8500000000000001E-2</v>
      </c>
      <c r="J400" s="35">
        <f t="shared" si="133"/>
        <v>44294</v>
      </c>
      <c r="K400" s="2">
        <f t="shared" si="134"/>
        <v>20</v>
      </c>
      <c r="L400" s="18">
        <f t="shared" si="135"/>
        <v>21</v>
      </c>
      <c r="M400" s="12">
        <f t="shared" si="136"/>
        <v>1.00234453</v>
      </c>
      <c r="N400" s="12">
        <f t="shared" ca="1" si="137"/>
        <v>1.004589551</v>
      </c>
      <c r="O400" s="18">
        <f t="shared" si="138"/>
        <v>0</v>
      </c>
      <c r="P400" s="14">
        <f t="shared" ca="1" si="139"/>
        <v>4.5895510000000002</v>
      </c>
      <c r="Q400" s="21">
        <f t="shared" si="143"/>
        <v>0</v>
      </c>
      <c r="R400" s="14">
        <f t="shared" si="140"/>
        <v>0</v>
      </c>
      <c r="S400" s="4" t="str">
        <f t="shared" si="141"/>
        <v>J=</v>
      </c>
      <c r="T400" s="35">
        <f t="shared" si="142"/>
        <v>44477</v>
      </c>
      <c r="U400" s="3"/>
      <c r="V400" s="3"/>
      <c r="W400" s="114"/>
      <c r="X400" s="114"/>
      <c r="Y400" s="105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</row>
    <row r="401" spans="1:162" x14ac:dyDescent="0.15">
      <c r="A401" s="44">
        <f t="shared" si="144"/>
        <v>44325</v>
      </c>
      <c r="B401" s="97">
        <f t="shared" ca="1" si="128"/>
        <v>1004.589551</v>
      </c>
      <c r="C401" s="14">
        <f t="shared" si="129"/>
        <v>1000</v>
      </c>
      <c r="D401" s="13">
        <f ca="1">IF(A401&lt;$B$1,VLOOKUP(A401,[1]DI!$A$4:$B$15000,2,FALSE),0)</f>
        <v>0</v>
      </c>
      <c r="E401" s="14">
        <f t="shared" ca="1" si="130"/>
        <v>1</v>
      </c>
      <c r="F401" s="14">
        <f ca="1">(TRUNC(PRODUCT($E$12:$E400),16))</f>
        <v>1.02362830254403</v>
      </c>
      <c r="G401" s="14">
        <f t="shared" ca="1" si="131"/>
        <v>1.02134072949905</v>
      </c>
      <c r="H401" s="14">
        <f t="shared" ca="1" si="132"/>
        <v>1.0022397700000001</v>
      </c>
      <c r="I401" s="13">
        <f t="shared" si="145"/>
        <v>2.8500000000000001E-2</v>
      </c>
      <c r="J401" s="35">
        <f t="shared" si="133"/>
        <v>44294</v>
      </c>
      <c r="K401" s="2">
        <f t="shared" si="134"/>
        <v>20</v>
      </c>
      <c r="L401" s="18">
        <f t="shared" si="135"/>
        <v>21</v>
      </c>
      <c r="M401" s="12">
        <f t="shared" si="136"/>
        <v>1.00234453</v>
      </c>
      <c r="N401" s="12">
        <f t="shared" ca="1" si="137"/>
        <v>1.004589551</v>
      </c>
      <c r="O401" s="18">
        <f t="shared" si="138"/>
        <v>0</v>
      </c>
      <c r="P401" s="14">
        <f t="shared" ca="1" si="139"/>
        <v>4.5895510000000002</v>
      </c>
      <c r="Q401" s="21">
        <f t="shared" si="143"/>
        <v>0</v>
      </c>
      <c r="R401" s="14">
        <f t="shared" si="140"/>
        <v>0</v>
      </c>
      <c r="S401" s="4" t="str">
        <f t="shared" si="141"/>
        <v>J=</v>
      </c>
      <c r="T401" s="35">
        <f t="shared" si="142"/>
        <v>44477</v>
      </c>
      <c r="U401" s="3"/>
      <c r="V401" s="3"/>
      <c r="W401" s="114"/>
      <c r="X401" s="114"/>
      <c r="Y401" s="105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</row>
    <row r="402" spans="1:162" x14ac:dyDescent="0.15">
      <c r="A402" s="44">
        <f t="shared" si="144"/>
        <v>44326</v>
      </c>
      <c r="B402" s="97">
        <f t="shared" ca="1" si="128"/>
        <v>1004.589551</v>
      </c>
      <c r="C402" s="14">
        <f t="shared" si="129"/>
        <v>1000</v>
      </c>
      <c r="D402" s="13">
        <f ca="1">IF(A402&lt;$B$1,VLOOKUP(A402,[1]DI!$A$4:$B$15000,2,FALSE),0)</f>
        <v>3.4000000000000002E-2</v>
      </c>
      <c r="E402" s="14">
        <f t="shared" ca="1" si="130"/>
        <v>1.00013269</v>
      </c>
      <c r="F402" s="14">
        <f ca="1">(TRUNC(PRODUCT($E$12:$E401),16))</f>
        <v>1.02362830254403</v>
      </c>
      <c r="G402" s="14">
        <f t="shared" ca="1" si="131"/>
        <v>1.02134072949905</v>
      </c>
      <c r="H402" s="14">
        <f t="shared" ca="1" si="132"/>
        <v>1.0022397700000001</v>
      </c>
      <c r="I402" s="13">
        <f t="shared" si="145"/>
        <v>2.8500000000000001E-2</v>
      </c>
      <c r="J402" s="35">
        <f t="shared" si="133"/>
        <v>44294</v>
      </c>
      <c r="K402" s="2">
        <f t="shared" si="134"/>
        <v>21</v>
      </c>
      <c r="L402" s="18">
        <f t="shared" si="135"/>
        <v>21</v>
      </c>
      <c r="M402" s="12">
        <f t="shared" si="136"/>
        <v>1.00234453</v>
      </c>
      <c r="N402" s="12">
        <f t="shared" ca="1" si="137"/>
        <v>1.004589551</v>
      </c>
      <c r="O402" s="18">
        <f t="shared" si="138"/>
        <v>0</v>
      </c>
      <c r="P402" s="14">
        <f t="shared" ca="1" si="139"/>
        <v>4.5895510000000002</v>
      </c>
      <c r="Q402" s="21">
        <f t="shared" si="143"/>
        <v>0</v>
      </c>
      <c r="R402" s="14">
        <f t="shared" si="140"/>
        <v>0</v>
      </c>
      <c r="S402" s="4" t="str">
        <f t="shared" si="141"/>
        <v>J=</v>
      </c>
      <c r="T402" s="35">
        <f t="shared" si="142"/>
        <v>44477</v>
      </c>
      <c r="U402" s="3"/>
      <c r="V402" s="3"/>
      <c r="W402" s="114"/>
      <c r="X402" s="114"/>
      <c r="Y402" s="105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</row>
    <row r="403" spans="1:162" x14ac:dyDescent="0.15">
      <c r="A403" s="44">
        <f t="shared" si="144"/>
        <v>44327</v>
      </c>
      <c r="B403" s="97">
        <f t="shared" ca="1" si="128"/>
        <v>1004.834899</v>
      </c>
      <c r="C403" s="14">
        <f t="shared" si="129"/>
        <v>1000</v>
      </c>
      <c r="D403" s="13">
        <f ca="1">IF(A403&lt;$B$1,VLOOKUP(A403,[1]DI!$A$4:$B$15000,2,FALSE),0)</f>
        <v>3.4000000000000002E-2</v>
      </c>
      <c r="E403" s="14">
        <f t="shared" ca="1" si="130"/>
        <v>1.00013269</v>
      </c>
      <c r="F403" s="14">
        <f ca="1">(TRUNC(PRODUCT($E$12:$E402),16))</f>
        <v>1.0237641277834899</v>
      </c>
      <c r="G403" s="14">
        <f t="shared" ca="1" si="131"/>
        <v>1.02134072949905</v>
      </c>
      <c r="H403" s="14">
        <f t="shared" ca="1" si="132"/>
        <v>1.0023727600000001</v>
      </c>
      <c r="I403" s="13">
        <f t="shared" si="145"/>
        <v>2.8500000000000001E-2</v>
      </c>
      <c r="J403" s="35">
        <f t="shared" si="133"/>
        <v>44294</v>
      </c>
      <c r="K403" s="2">
        <f t="shared" si="134"/>
        <v>22</v>
      </c>
      <c r="L403" s="18">
        <f t="shared" si="135"/>
        <v>22</v>
      </c>
      <c r="M403" s="12">
        <f t="shared" si="136"/>
        <v>1.002456311</v>
      </c>
      <c r="N403" s="12">
        <f t="shared" ca="1" si="137"/>
        <v>1.004834899</v>
      </c>
      <c r="O403" s="18">
        <f t="shared" si="138"/>
        <v>0</v>
      </c>
      <c r="P403" s="14">
        <f t="shared" ca="1" si="139"/>
        <v>4.8348990000000001</v>
      </c>
      <c r="Q403" s="21">
        <f t="shared" si="143"/>
        <v>0</v>
      </c>
      <c r="R403" s="14">
        <f t="shared" si="140"/>
        <v>0</v>
      </c>
      <c r="S403" s="4" t="str">
        <f t="shared" si="141"/>
        <v>J=</v>
      </c>
      <c r="T403" s="35">
        <f t="shared" si="142"/>
        <v>44477</v>
      </c>
      <c r="U403" s="3"/>
      <c r="V403" s="3"/>
      <c r="W403" s="114"/>
      <c r="X403" s="114"/>
      <c r="Y403" s="105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</row>
    <row r="404" spans="1:162" x14ac:dyDescent="0.15">
      <c r="A404" s="44">
        <f t="shared" si="144"/>
        <v>44328</v>
      </c>
      <c r="B404" s="97">
        <f t="shared" ca="1" si="128"/>
        <v>1005.0803100000001</v>
      </c>
      <c r="C404" s="14">
        <f t="shared" si="129"/>
        <v>1000</v>
      </c>
      <c r="D404" s="13">
        <f ca="1">IF(A404&lt;$B$1,VLOOKUP(A404,[1]DI!$A$4:$B$15000,2,FALSE),0)</f>
        <v>3.4000000000000002E-2</v>
      </c>
      <c r="E404" s="14">
        <f t="shared" ca="1" si="130"/>
        <v>1.00013269</v>
      </c>
      <c r="F404" s="14">
        <f ca="1">(TRUNC(PRODUCT($E$12:$E403),16))</f>
        <v>1.02389997104561</v>
      </c>
      <c r="G404" s="14">
        <f t="shared" ca="1" si="131"/>
        <v>1.02134072949905</v>
      </c>
      <c r="H404" s="14">
        <f t="shared" ca="1" si="132"/>
        <v>1.00250577</v>
      </c>
      <c r="I404" s="13">
        <f t="shared" si="145"/>
        <v>2.8500000000000001E-2</v>
      </c>
      <c r="J404" s="35">
        <f t="shared" si="133"/>
        <v>44294</v>
      </c>
      <c r="K404" s="2">
        <f t="shared" si="134"/>
        <v>23</v>
      </c>
      <c r="L404" s="18">
        <f t="shared" si="135"/>
        <v>23</v>
      </c>
      <c r="M404" s="12">
        <f t="shared" si="136"/>
        <v>1.0025681049999999</v>
      </c>
      <c r="N404" s="12">
        <f t="shared" ca="1" si="137"/>
        <v>1.0050803100000001</v>
      </c>
      <c r="O404" s="18">
        <f t="shared" si="138"/>
        <v>0</v>
      </c>
      <c r="P404" s="14">
        <f t="shared" ca="1" si="139"/>
        <v>5.0803099999999999</v>
      </c>
      <c r="Q404" s="21">
        <f t="shared" si="143"/>
        <v>0</v>
      </c>
      <c r="R404" s="14">
        <f t="shared" si="140"/>
        <v>0</v>
      </c>
      <c r="S404" s="4" t="str">
        <f t="shared" si="141"/>
        <v>J=</v>
      </c>
      <c r="T404" s="35">
        <f t="shared" si="142"/>
        <v>44477</v>
      </c>
      <c r="U404" s="3"/>
      <c r="V404" s="3"/>
      <c r="W404" s="114"/>
      <c r="X404" s="102"/>
      <c r="Y404" s="105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</row>
    <row r="405" spans="1:162" x14ac:dyDescent="0.15">
      <c r="A405" s="44">
        <f t="shared" si="144"/>
        <v>44329</v>
      </c>
      <c r="B405" s="97">
        <f t="shared" ca="1" si="128"/>
        <v>1005.325773</v>
      </c>
      <c r="C405" s="14">
        <f t="shared" si="129"/>
        <v>1000</v>
      </c>
      <c r="D405" s="13">
        <f ca="1">IF(A405&lt;$B$1,VLOOKUP(A405,[1]DI!$A$4:$B$15000,2,FALSE),0)</f>
        <v>3.4000000000000002E-2</v>
      </c>
      <c r="E405" s="14">
        <f t="shared" ca="1" si="130"/>
        <v>1.00013269</v>
      </c>
      <c r="F405" s="14">
        <f ca="1">(TRUNC(PRODUCT($E$12:$E404),16))</f>
        <v>1.0240358323327701</v>
      </c>
      <c r="G405" s="14">
        <f t="shared" ca="1" si="131"/>
        <v>1.02134072949905</v>
      </c>
      <c r="H405" s="14">
        <f t="shared" ca="1" si="132"/>
        <v>1.00263879</v>
      </c>
      <c r="I405" s="13">
        <f t="shared" si="145"/>
        <v>2.8500000000000001E-2</v>
      </c>
      <c r="J405" s="35">
        <f t="shared" si="133"/>
        <v>44294</v>
      </c>
      <c r="K405" s="2">
        <f t="shared" si="134"/>
        <v>24</v>
      </c>
      <c r="L405" s="18">
        <f t="shared" si="135"/>
        <v>24</v>
      </c>
      <c r="M405" s="12">
        <f t="shared" si="136"/>
        <v>1.002679911</v>
      </c>
      <c r="N405" s="12">
        <f t="shared" ca="1" si="137"/>
        <v>1.005325773</v>
      </c>
      <c r="O405" s="18">
        <f t="shared" si="138"/>
        <v>0</v>
      </c>
      <c r="P405" s="14">
        <f t="shared" ca="1" si="139"/>
        <v>5.3257729999999999</v>
      </c>
      <c r="Q405" s="21">
        <f t="shared" si="143"/>
        <v>0</v>
      </c>
      <c r="R405" s="14">
        <f t="shared" si="140"/>
        <v>0</v>
      </c>
      <c r="S405" s="4" t="str">
        <f t="shared" si="141"/>
        <v>J=</v>
      </c>
      <c r="T405" s="35">
        <f t="shared" si="142"/>
        <v>44477</v>
      </c>
      <c r="U405" s="3"/>
      <c r="V405" s="3"/>
      <c r="W405" s="114"/>
      <c r="X405" s="114"/>
      <c r="Y405" s="105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</row>
    <row r="406" spans="1:162" x14ac:dyDescent="0.15">
      <c r="A406" s="44">
        <f t="shared" si="144"/>
        <v>44330</v>
      </c>
      <c r="B406" s="97">
        <f t="shared" ca="1" si="128"/>
        <v>1005.571298</v>
      </c>
      <c r="C406" s="14">
        <f t="shared" si="129"/>
        <v>1000</v>
      </c>
      <c r="D406" s="13">
        <f ca="1">IF(A406&lt;$B$1,VLOOKUP(A406,[1]DI!$A$4:$B$15000,2,FALSE),0)</f>
        <v>3.4000000000000002E-2</v>
      </c>
      <c r="E406" s="14">
        <f t="shared" ca="1" si="130"/>
        <v>1.00013269</v>
      </c>
      <c r="F406" s="14">
        <f ca="1">(TRUNC(PRODUCT($E$12:$E405),16))</f>
        <v>1.0241717116473601</v>
      </c>
      <c r="G406" s="14">
        <f t="shared" ca="1" si="131"/>
        <v>1.02134072949905</v>
      </c>
      <c r="H406" s="14">
        <f t="shared" ca="1" si="132"/>
        <v>1.0027718299999999</v>
      </c>
      <c r="I406" s="13">
        <f t="shared" si="145"/>
        <v>2.8500000000000001E-2</v>
      </c>
      <c r="J406" s="35">
        <f t="shared" si="133"/>
        <v>44294</v>
      </c>
      <c r="K406" s="2">
        <f t="shared" si="134"/>
        <v>25</v>
      </c>
      <c r="L406" s="18">
        <f t="shared" si="135"/>
        <v>25</v>
      </c>
      <c r="M406" s="12">
        <f t="shared" si="136"/>
        <v>1.00279173</v>
      </c>
      <c r="N406" s="12">
        <f t="shared" ca="1" si="137"/>
        <v>1.005571298</v>
      </c>
      <c r="O406" s="18">
        <f t="shared" si="138"/>
        <v>0</v>
      </c>
      <c r="P406" s="14">
        <f t="shared" ca="1" si="139"/>
        <v>5.5712979999999996</v>
      </c>
      <c r="Q406" s="21">
        <f t="shared" si="143"/>
        <v>0</v>
      </c>
      <c r="R406" s="14">
        <f t="shared" si="140"/>
        <v>0</v>
      </c>
      <c r="S406" s="4" t="str">
        <f t="shared" si="141"/>
        <v>J=</v>
      </c>
      <c r="T406" s="35">
        <f t="shared" si="142"/>
        <v>44477</v>
      </c>
      <c r="U406" s="3"/>
      <c r="V406" s="3"/>
      <c r="W406" s="114"/>
      <c r="X406" s="114"/>
      <c r="Y406" s="105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</row>
    <row r="407" spans="1:162" x14ac:dyDescent="0.15">
      <c r="A407" s="44">
        <f t="shared" si="144"/>
        <v>44331</v>
      </c>
      <c r="B407" s="97">
        <f t="shared" ca="1" si="128"/>
        <v>1005.816886</v>
      </c>
      <c r="C407" s="14">
        <f t="shared" si="129"/>
        <v>1000</v>
      </c>
      <c r="D407" s="13">
        <f ca="1">IF(A407&lt;$B$1,VLOOKUP(A407,[1]DI!$A$4:$B$15000,2,FALSE),0)</f>
        <v>0</v>
      </c>
      <c r="E407" s="14">
        <f t="shared" ca="1" si="130"/>
        <v>1</v>
      </c>
      <c r="F407" s="14">
        <f ca="1">(TRUNC(PRODUCT($E$12:$E406),16))</f>
        <v>1.02430760899178</v>
      </c>
      <c r="G407" s="14">
        <f t="shared" ca="1" si="131"/>
        <v>1.02134072949905</v>
      </c>
      <c r="H407" s="14">
        <f t="shared" ca="1" si="132"/>
        <v>1.0029048899999999</v>
      </c>
      <c r="I407" s="13">
        <f t="shared" si="145"/>
        <v>2.8500000000000001E-2</v>
      </c>
      <c r="J407" s="35">
        <f t="shared" si="133"/>
        <v>44294</v>
      </c>
      <c r="K407" s="2">
        <f t="shared" si="134"/>
        <v>25</v>
      </c>
      <c r="L407" s="18">
        <f t="shared" si="135"/>
        <v>26</v>
      </c>
      <c r="M407" s="12">
        <f t="shared" si="136"/>
        <v>1.0029035610000001</v>
      </c>
      <c r="N407" s="12">
        <f t="shared" ca="1" si="137"/>
        <v>1.0058168860000001</v>
      </c>
      <c r="O407" s="18">
        <f t="shared" si="138"/>
        <v>0</v>
      </c>
      <c r="P407" s="14">
        <f t="shared" ca="1" si="139"/>
        <v>5.8168860000000002</v>
      </c>
      <c r="Q407" s="21">
        <f t="shared" si="143"/>
        <v>0</v>
      </c>
      <c r="R407" s="14">
        <f t="shared" si="140"/>
        <v>0</v>
      </c>
      <c r="S407" s="4" t="str">
        <f t="shared" si="141"/>
        <v>J=</v>
      </c>
      <c r="T407" s="35">
        <f t="shared" si="142"/>
        <v>44477</v>
      </c>
      <c r="U407" s="3"/>
      <c r="V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</row>
    <row r="408" spans="1:162" x14ac:dyDescent="0.15">
      <c r="A408" s="44">
        <f t="shared" si="144"/>
        <v>44332</v>
      </c>
      <c r="B408" s="97">
        <f t="shared" ca="1" si="128"/>
        <v>1005.816886</v>
      </c>
      <c r="C408" s="14">
        <f t="shared" si="129"/>
        <v>1000</v>
      </c>
      <c r="D408" s="13">
        <f ca="1">IF(A408&lt;$B$1,VLOOKUP(A408,[1]DI!$A$4:$B$15000,2,FALSE),0)</f>
        <v>0</v>
      </c>
      <c r="E408" s="14">
        <f t="shared" ca="1" si="130"/>
        <v>1</v>
      </c>
      <c r="F408" s="14">
        <f ca="1">(TRUNC(PRODUCT($E$12:$E407),16))</f>
        <v>1.02430760899178</v>
      </c>
      <c r="G408" s="14">
        <f t="shared" ca="1" si="131"/>
        <v>1.02134072949905</v>
      </c>
      <c r="H408" s="14">
        <f t="shared" ca="1" si="132"/>
        <v>1.0029048899999999</v>
      </c>
      <c r="I408" s="13">
        <f t="shared" si="145"/>
        <v>2.8500000000000001E-2</v>
      </c>
      <c r="J408" s="35">
        <f t="shared" si="133"/>
        <v>44294</v>
      </c>
      <c r="K408" s="2">
        <f t="shared" si="134"/>
        <v>25</v>
      </c>
      <c r="L408" s="18">
        <f t="shared" si="135"/>
        <v>26</v>
      </c>
      <c r="M408" s="12">
        <f t="shared" si="136"/>
        <v>1.0029035610000001</v>
      </c>
      <c r="N408" s="12">
        <f t="shared" ca="1" si="137"/>
        <v>1.0058168860000001</v>
      </c>
      <c r="O408" s="18">
        <f t="shared" si="138"/>
        <v>0</v>
      </c>
      <c r="P408" s="14">
        <f t="shared" ca="1" si="139"/>
        <v>5.8168860000000002</v>
      </c>
      <c r="Q408" s="21">
        <f t="shared" si="143"/>
        <v>0</v>
      </c>
      <c r="R408" s="14">
        <f t="shared" si="140"/>
        <v>0</v>
      </c>
      <c r="S408" s="4" t="str">
        <f t="shared" si="141"/>
        <v>J=</v>
      </c>
      <c r="T408" s="35">
        <f t="shared" si="142"/>
        <v>44477</v>
      </c>
      <c r="U408" s="3"/>
      <c r="V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</row>
    <row r="409" spans="1:162" x14ac:dyDescent="0.15">
      <c r="A409" s="44">
        <f t="shared" si="144"/>
        <v>44333</v>
      </c>
      <c r="B409" s="97">
        <f t="shared" ca="1" si="128"/>
        <v>1005.816886</v>
      </c>
      <c r="C409" s="14">
        <f t="shared" si="129"/>
        <v>1000</v>
      </c>
      <c r="D409" s="13">
        <f ca="1">IF(A409&lt;$B$1,VLOOKUP(A409,[1]DI!$A$4:$B$15000,2,FALSE),0)</f>
        <v>3.4000000000000002E-2</v>
      </c>
      <c r="E409" s="14">
        <f t="shared" ca="1" si="130"/>
        <v>1.00013269</v>
      </c>
      <c r="F409" s="14">
        <f ca="1">(TRUNC(PRODUCT($E$12:$E408),16))</f>
        <v>1.02430760899178</v>
      </c>
      <c r="G409" s="14">
        <f t="shared" ca="1" si="131"/>
        <v>1.02134072949905</v>
      </c>
      <c r="H409" s="14">
        <f t="shared" ca="1" si="132"/>
        <v>1.0029048899999999</v>
      </c>
      <c r="I409" s="13">
        <f t="shared" si="145"/>
        <v>2.8500000000000001E-2</v>
      </c>
      <c r="J409" s="35">
        <f t="shared" si="133"/>
        <v>44294</v>
      </c>
      <c r="K409" s="2">
        <f t="shared" si="134"/>
        <v>26</v>
      </c>
      <c r="L409" s="18">
        <f t="shared" si="135"/>
        <v>26</v>
      </c>
      <c r="M409" s="12">
        <f t="shared" si="136"/>
        <v>1.0029035610000001</v>
      </c>
      <c r="N409" s="12">
        <f t="shared" ca="1" si="137"/>
        <v>1.0058168860000001</v>
      </c>
      <c r="O409" s="18">
        <f t="shared" si="138"/>
        <v>0</v>
      </c>
      <c r="P409" s="14">
        <f t="shared" ca="1" si="139"/>
        <v>5.8168860000000002</v>
      </c>
      <c r="Q409" s="21">
        <f t="shared" si="143"/>
        <v>0</v>
      </c>
      <c r="R409" s="14">
        <f t="shared" si="140"/>
        <v>0</v>
      </c>
      <c r="S409" s="4" t="str">
        <f t="shared" si="141"/>
        <v>J=</v>
      </c>
      <c r="T409" s="35">
        <f t="shared" si="142"/>
        <v>44477</v>
      </c>
      <c r="U409" s="3"/>
      <c r="V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</row>
    <row r="410" spans="1:162" x14ac:dyDescent="0.15">
      <c r="A410" s="44">
        <f t="shared" si="144"/>
        <v>44334</v>
      </c>
      <c r="B410" s="97">
        <f t="shared" ca="1" si="128"/>
        <v>1006.062526</v>
      </c>
      <c r="C410" s="14">
        <f t="shared" si="129"/>
        <v>1000</v>
      </c>
      <c r="D410" s="13">
        <f ca="1">IF(A410&lt;$B$1,VLOOKUP(A410,[1]DI!$A$4:$B$15000,2,FALSE),0)</f>
        <v>3.4000000000000002E-2</v>
      </c>
      <c r="E410" s="14">
        <f t="shared" ca="1" si="130"/>
        <v>1.00013269</v>
      </c>
      <c r="F410" s="14">
        <f ca="1">(TRUNC(PRODUCT($E$12:$E409),16))</f>
        <v>1.02444352436841</v>
      </c>
      <c r="G410" s="14">
        <f t="shared" ca="1" si="131"/>
        <v>1.02134072949905</v>
      </c>
      <c r="H410" s="14">
        <f t="shared" ca="1" si="132"/>
        <v>1.0030379599999999</v>
      </c>
      <c r="I410" s="13">
        <f t="shared" si="145"/>
        <v>2.8500000000000001E-2</v>
      </c>
      <c r="J410" s="35">
        <f t="shared" si="133"/>
        <v>44294</v>
      </c>
      <c r="K410" s="2">
        <f t="shared" si="134"/>
        <v>27</v>
      </c>
      <c r="L410" s="18">
        <f t="shared" si="135"/>
        <v>27</v>
      </c>
      <c r="M410" s="12">
        <f t="shared" si="136"/>
        <v>1.003015405</v>
      </c>
      <c r="N410" s="12">
        <f t="shared" ca="1" si="137"/>
        <v>1.006062526</v>
      </c>
      <c r="O410" s="18">
        <f t="shared" si="138"/>
        <v>0</v>
      </c>
      <c r="P410" s="14">
        <f t="shared" ca="1" si="139"/>
        <v>6.0625260000000001</v>
      </c>
      <c r="Q410" s="21">
        <f t="shared" si="143"/>
        <v>0</v>
      </c>
      <c r="R410" s="14">
        <f t="shared" si="140"/>
        <v>0</v>
      </c>
      <c r="S410" s="4" t="str">
        <f t="shared" si="141"/>
        <v>J=</v>
      </c>
      <c r="T410" s="35">
        <f t="shared" si="142"/>
        <v>44477</v>
      </c>
      <c r="U410" s="3"/>
      <c r="V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</row>
    <row r="411" spans="1:162" x14ac:dyDescent="0.15">
      <c r="A411" s="44">
        <f t="shared" si="144"/>
        <v>44335</v>
      </c>
      <c r="B411" s="97">
        <f t="shared" ca="1" si="128"/>
        <v>1006.30823799</v>
      </c>
      <c r="C411" s="14">
        <f t="shared" si="129"/>
        <v>1000</v>
      </c>
      <c r="D411" s="13">
        <f ca="1">IF(A411&lt;$B$1,VLOOKUP(A411,[1]DI!$A$4:$B$15000,2,FALSE),0)</f>
        <v>3.4000000000000002E-2</v>
      </c>
      <c r="E411" s="14">
        <f t="shared" ca="1" si="130"/>
        <v>1.00013269</v>
      </c>
      <c r="F411" s="14">
        <f ca="1">(TRUNC(PRODUCT($E$12:$E410),16))</f>
        <v>1.0245794577796601</v>
      </c>
      <c r="G411" s="14">
        <f t="shared" ca="1" si="131"/>
        <v>1.02134072949905</v>
      </c>
      <c r="H411" s="14">
        <f t="shared" ca="1" si="132"/>
        <v>1.0031710599999999</v>
      </c>
      <c r="I411" s="13">
        <f t="shared" si="145"/>
        <v>2.8500000000000001E-2</v>
      </c>
      <c r="J411" s="35">
        <f t="shared" si="133"/>
        <v>44294</v>
      </c>
      <c r="K411" s="2">
        <f t="shared" si="134"/>
        <v>28</v>
      </c>
      <c r="L411" s="18">
        <f t="shared" si="135"/>
        <v>28</v>
      </c>
      <c r="M411" s="12">
        <f t="shared" si="136"/>
        <v>1.0031272609999999</v>
      </c>
      <c r="N411" s="12">
        <f t="shared" ca="1" si="137"/>
        <v>1.0063082379999999</v>
      </c>
      <c r="O411" s="18">
        <f t="shared" si="138"/>
        <v>0</v>
      </c>
      <c r="P411" s="14">
        <f t="shared" ca="1" si="139"/>
        <v>6.3082379900000003</v>
      </c>
      <c r="Q411" s="21">
        <f t="shared" si="143"/>
        <v>0</v>
      </c>
      <c r="R411" s="14">
        <f t="shared" si="140"/>
        <v>0</v>
      </c>
      <c r="S411" s="4" t="str">
        <f t="shared" si="141"/>
        <v>J=</v>
      </c>
      <c r="T411" s="35">
        <f t="shared" si="142"/>
        <v>44477</v>
      </c>
      <c r="U411" s="3"/>
      <c r="V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</row>
    <row r="412" spans="1:162" x14ac:dyDescent="0.15">
      <c r="A412" s="44">
        <f t="shared" si="144"/>
        <v>44336</v>
      </c>
      <c r="B412" s="97">
        <f t="shared" ca="1" si="128"/>
        <v>1006.55400199</v>
      </c>
      <c r="C412" s="14">
        <f t="shared" si="129"/>
        <v>1000</v>
      </c>
      <c r="D412" s="13">
        <f ca="1">IF(A412&lt;$B$1,VLOOKUP(A412,[1]DI!$A$4:$B$15000,2,FALSE),0)</f>
        <v>3.4000000000000002E-2</v>
      </c>
      <c r="E412" s="14">
        <f t="shared" ca="1" si="130"/>
        <v>1.00013269</v>
      </c>
      <c r="F412" s="14">
        <f ca="1">(TRUNC(PRODUCT($E$12:$E411),16))</f>
        <v>1.02471540922792</v>
      </c>
      <c r="G412" s="14">
        <f t="shared" ca="1" si="131"/>
        <v>1.02134072949905</v>
      </c>
      <c r="H412" s="14">
        <f t="shared" ca="1" si="132"/>
        <v>1.0033041700000001</v>
      </c>
      <c r="I412" s="13">
        <f t="shared" si="145"/>
        <v>2.8500000000000001E-2</v>
      </c>
      <c r="J412" s="35">
        <f t="shared" si="133"/>
        <v>44294</v>
      </c>
      <c r="K412" s="2">
        <f t="shared" si="134"/>
        <v>29</v>
      </c>
      <c r="L412" s="18">
        <f t="shared" si="135"/>
        <v>29</v>
      </c>
      <c r="M412" s="12">
        <f t="shared" si="136"/>
        <v>1.003239129</v>
      </c>
      <c r="N412" s="12">
        <f t="shared" ca="1" si="137"/>
        <v>1.0065540019999999</v>
      </c>
      <c r="O412" s="18">
        <f t="shared" si="138"/>
        <v>0</v>
      </c>
      <c r="P412" s="14">
        <f t="shared" ca="1" si="139"/>
        <v>6.5540019899999997</v>
      </c>
      <c r="Q412" s="21">
        <f t="shared" si="143"/>
        <v>0</v>
      </c>
      <c r="R412" s="14">
        <f t="shared" si="140"/>
        <v>0</v>
      </c>
      <c r="S412" s="4" t="str">
        <f t="shared" si="141"/>
        <v>J=</v>
      </c>
      <c r="T412" s="35">
        <f t="shared" si="142"/>
        <v>44477</v>
      </c>
      <c r="U412" s="3"/>
      <c r="V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</row>
    <row r="413" spans="1:162" x14ac:dyDescent="0.15">
      <c r="A413" s="44">
        <f t="shared" si="144"/>
        <v>44337</v>
      </c>
      <c r="B413" s="97">
        <f t="shared" ca="1" si="128"/>
        <v>1006.79981799</v>
      </c>
      <c r="C413" s="14">
        <f t="shared" si="129"/>
        <v>1000</v>
      </c>
      <c r="D413" s="13">
        <f ca="1">IF(A413&lt;$B$1,VLOOKUP(A413,[1]DI!$A$4:$B$15000,2,FALSE),0)</f>
        <v>3.4000000000000002E-2</v>
      </c>
      <c r="E413" s="14">
        <f t="shared" ca="1" si="130"/>
        <v>1.00013269</v>
      </c>
      <c r="F413" s="14">
        <f ca="1">(TRUNC(PRODUCT($E$12:$E412),16))</f>
        <v>1.02485137871557</v>
      </c>
      <c r="G413" s="14">
        <f t="shared" ca="1" si="131"/>
        <v>1.02134072949905</v>
      </c>
      <c r="H413" s="14">
        <f t="shared" ca="1" si="132"/>
        <v>1.0034372899999999</v>
      </c>
      <c r="I413" s="13">
        <f t="shared" si="145"/>
        <v>2.8500000000000001E-2</v>
      </c>
      <c r="J413" s="35">
        <f t="shared" si="133"/>
        <v>44294</v>
      </c>
      <c r="K413" s="2">
        <f t="shared" si="134"/>
        <v>30</v>
      </c>
      <c r="L413" s="18">
        <f t="shared" si="135"/>
        <v>30</v>
      </c>
      <c r="M413" s="12">
        <f t="shared" si="136"/>
        <v>1.00335101</v>
      </c>
      <c r="N413" s="12">
        <f t="shared" ca="1" si="137"/>
        <v>1.006799818</v>
      </c>
      <c r="O413" s="18">
        <f t="shared" si="138"/>
        <v>0</v>
      </c>
      <c r="P413" s="14">
        <f t="shared" ca="1" si="139"/>
        <v>6.7998179900000002</v>
      </c>
      <c r="Q413" s="21">
        <f t="shared" si="143"/>
        <v>0</v>
      </c>
      <c r="R413" s="14">
        <f t="shared" si="140"/>
        <v>0</v>
      </c>
      <c r="S413" s="4" t="str">
        <f t="shared" si="141"/>
        <v>J=</v>
      </c>
      <c r="T413" s="35">
        <f t="shared" si="142"/>
        <v>44477</v>
      </c>
      <c r="U413" s="3"/>
      <c r="V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</row>
    <row r="414" spans="1:162" x14ac:dyDescent="0.15">
      <c r="A414" s="44">
        <f t="shared" si="144"/>
        <v>44338</v>
      </c>
      <c r="B414" s="97">
        <f t="shared" ca="1" si="128"/>
        <v>1007.04570799</v>
      </c>
      <c r="C414" s="14">
        <f t="shared" si="129"/>
        <v>1000</v>
      </c>
      <c r="D414" s="13">
        <f ca="1">IF(A414&lt;$B$1,VLOOKUP(A414,[1]DI!$A$4:$B$15000,2,FALSE),0)</f>
        <v>0</v>
      </c>
      <c r="E414" s="14">
        <f t="shared" ca="1" si="130"/>
        <v>1</v>
      </c>
      <c r="F414" s="14">
        <f ca="1">(TRUNC(PRODUCT($E$12:$E413),16))</f>
        <v>1.02498736624501</v>
      </c>
      <c r="G414" s="14">
        <f t="shared" ca="1" si="131"/>
        <v>1.02134072949905</v>
      </c>
      <c r="H414" s="14">
        <f t="shared" ca="1" si="132"/>
        <v>1.0035704400000001</v>
      </c>
      <c r="I414" s="13">
        <f t="shared" si="145"/>
        <v>2.8500000000000001E-2</v>
      </c>
      <c r="J414" s="35">
        <f t="shared" si="133"/>
        <v>44294</v>
      </c>
      <c r="K414" s="2">
        <f t="shared" si="134"/>
        <v>30</v>
      </c>
      <c r="L414" s="18">
        <f t="shared" si="135"/>
        <v>31</v>
      </c>
      <c r="M414" s="12">
        <f t="shared" si="136"/>
        <v>1.003462904</v>
      </c>
      <c r="N414" s="12">
        <f t="shared" ca="1" si="137"/>
        <v>1.0070457079999999</v>
      </c>
      <c r="O414" s="18">
        <f t="shared" si="138"/>
        <v>0</v>
      </c>
      <c r="P414" s="14">
        <f t="shared" ca="1" si="139"/>
        <v>7.0457079900000004</v>
      </c>
      <c r="Q414" s="21">
        <f t="shared" si="143"/>
        <v>0</v>
      </c>
      <c r="R414" s="14">
        <f t="shared" si="140"/>
        <v>0</v>
      </c>
      <c r="S414" s="4" t="str">
        <f t="shared" si="141"/>
        <v>J=</v>
      </c>
      <c r="T414" s="35">
        <f t="shared" si="142"/>
        <v>44477</v>
      </c>
      <c r="U414" s="3"/>
      <c r="V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</row>
    <row r="415" spans="1:162" x14ac:dyDescent="0.15">
      <c r="A415" s="44">
        <f t="shared" si="144"/>
        <v>44339</v>
      </c>
      <c r="B415" s="97">
        <f t="shared" ca="1" si="128"/>
        <v>1007.04570799</v>
      </c>
      <c r="C415" s="14">
        <f t="shared" si="129"/>
        <v>1000</v>
      </c>
      <c r="D415" s="13">
        <f ca="1">IF(A415&lt;$B$1,VLOOKUP(A415,[1]DI!$A$4:$B$15000,2,FALSE),0)</f>
        <v>0</v>
      </c>
      <c r="E415" s="14">
        <f t="shared" ca="1" si="130"/>
        <v>1</v>
      </c>
      <c r="F415" s="14">
        <f ca="1">(TRUNC(PRODUCT($E$12:$E414),16))</f>
        <v>1.02498736624501</v>
      </c>
      <c r="G415" s="14">
        <f t="shared" ca="1" si="131"/>
        <v>1.02134072949905</v>
      </c>
      <c r="H415" s="14">
        <f t="shared" ca="1" si="132"/>
        <v>1.0035704400000001</v>
      </c>
      <c r="I415" s="13">
        <f t="shared" si="145"/>
        <v>2.8500000000000001E-2</v>
      </c>
      <c r="J415" s="35">
        <f t="shared" si="133"/>
        <v>44294</v>
      </c>
      <c r="K415" s="2">
        <f t="shared" si="134"/>
        <v>30</v>
      </c>
      <c r="L415" s="18">
        <f t="shared" si="135"/>
        <v>31</v>
      </c>
      <c r="M415" s="12">
        <f t="shared" si="136"/>
        <v>1.003462904</v>
      </c>
      <c r="N415" s="12">
        <f t="shared" ca="1" si="137"/>
        <v>1.0070457079999999</v>
      </c>
      <c r="O415" s="18">
        <f t="shared" si="138"/>
        <v>0</v>
      </c>
      <c r="P415" s="14">
        <f t="shared" ca="1" si="139"/>
        <v>7.0457079900000004</v>
      </c>
      <c r="Q415" s="21">
        <f t="shared" si="143"/>
        <v>0</v>
      </c>
      <c r="R415" s="14">
        <f t="shared" si="140"/>
        <v>0</v>
      </c>
      <c r="S415" s="4" t="str">
        <f t="shared" si="141"/>
        <v>J=</v>
      </c>
      <c r="T415" s="35">
        <f t="shared" si="142"/>
        <v>44477</v>
      </c>
      <c r="U415" s="3"/>
      <c r="V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</row>
    <row r="416" spans="1:162" x14ac:dyDescent="0.15">
      <c r="A416" s="44">
        <f t="shared" si="144"/>
        <v>44340</v>
      </c>
      <c r="B416" s="97">
        <f t="shared" ca="1" si="128"/>
        <v>1007.04570799</v>
      </c>
      <c r="C416" s="14">
        <f t="shared" si="129"/>
        <v>1000</v>
      </c>
      <c r="D416" s="13">
        <f ca="1">IF(A416&lt;$B$1,VLOOKUP(A416,[1]DI!$A$4:$B$15000,2,FALSE),0)</f>
        <v>3.4000000000000002E-2</v>
      </c>
      <c r="E416" s="14">
        <f t="shared" ca="1" si="130"/>
        <v>1.00013269</v>
      </c>
      <c r="F416" s="14">
        <f ca="1">(TRUNC(PRODUCT($E$12:$E415),16))</f>
        <v>1.02498736624501</v>
      </c>
      <c r="G416" s="14">
        <f t="shared" ca="1" si="131"/>
        <v>1.02134072949905</v>
      </c>
      <c r="H416" s="14">
        <f t="shared" ca="1" si="132"/>
        <v>1.0035704400000001</v>
      </c>
      <c r="I416" s="13">
        <f t="shared" si="145"/>
        <v>2.8500000000000001E-2</v>
      </c>
      <c r="J416" s="35">
        <f t="shared" si="133"/>
        <v>44294</v>
      </c>
      <c r="K416" s="2">
        <f t="shared" si="134"/>
        <v>31</v>
      </c>
      <c r="L416" s="18">
        <f t="shared" si="135"/>
        <v>31</v>
      </c>
      <c r="M416" s="12">
        <f t="shared" si="136"/>
        <v>1.003462904</v>
      </c>
      <c r="N416" s="12">
        <f t="shared" ca="1" si="137"/>
        <v>1.0070457079999999</v>
      </c>
      <c r="O416" s="18">
        <f t="shared" si="138"/>
        <v>0</v>
      </c>
      <c r="P416" s="14">
        <f t="shared" ca="1" si="139"/>
        <v>7.0457079900000004</v>
      </c>
      <c r="Q416" s="21">
        <f t="shared" si="143"/>
        <v>0</v>
      </c>
      <c r="R416" s="14">
        <f t="shared" si="140"/>
        <v>0</v>
      </c>
      <c r="S416" s="4" t="str">
        <f t="shared" si="141"/>
        <v>J=</v>
      </c>
      <c r="T416" s="35">
        <f t="shared" si="142"/>
        <v>44477</v>
      </c>
      <c r="U416" s="3"/>
      <c r="V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</row>
    <row r="417" spans="1:162" x14ac:dyDescent="0.15">
      <c r="A417" s="44">
        <f t="shared" si="144"/>
        <v>44341</v>
      </c>
      <c r="B417" s="97">
        <f t="shared" ca="1" si="128"/>
        <v>1007.29164999</v>
      </c>
      <c r="C417" s="14">
        <f t="shared" si="129"/>
        <v>1000</v>
      </c>
      <c r="D417" s="13">
        <f ca="1">IF(A417&lt;$B$1,VLOOKUP(A417,[1]DI!$A$4:$B$15000,2,FALSE),0)</f>
        <v>3.4000000000000002E-2</v>
      </c>
      <c r="E417" s="14">
        <f t="shared" ca="1" si="130"/>
        <v>1.00013269</v>
      </c>
      <c r="F417" s="14">
        <f ca="1">(TRUNC(PRODUCT($E$12:$E416),16))</f>
        <v>1.0251233718186299</v>
      </c>
      <c r="G417" s="14">
        <f t="shared" ca="1" si="131"/>
        <v>1.02134072949905</v>
      </c>
      <c r="H417" s="14">
        <f t="shared" ca="1" si="132"/>
        <v>1.0037035999999999</v>
      </c>
      <c r="I417" s="13">
        <f t="shared" si="145"/>
        <v>2.8500000000000001E-2</v>
      </c>
      <c r="J417" s="35">
        <f t="shared" si="133"/>
        <v>44294</v>
      </c>
      <c r="K417" s="2">
        <f t="shared" si="134"/>
        <v>32</v>
      </c>
      <c r="L417" s="18">
        <f t="shared" si="135"/>
        <v>32</v>
      </c>
      <c r="M417" s="12">
        <f t="shared" si="136"/>
        <v>1.0035748099999999</v>
      </c>
      <c r="N417" s="12">
        <f t="shared" ca="1" si="137"/>
        <v>1.00729165</v>
      </c>
      <c r="O417" s="18">
        <f t="shared" si="138"/>
        <v>0</v>
      </c>
      <c r="P417" s="14">
        <f t="shared" ca="1" si="139"/>
        <v>7.2916499899999998</v>
      </c>
      <c r="Q417" s="21">
        <f t="shared" si="143"/>
        <v>0</v>
      </c>
      <c r="R417" s="14">
        <f t="shared" si="140"/>
        <v>0</v>
      </c>
      <c r="S417" s="4" t="str">
        <f t="shared" si="141"/>
        <v>J=</v>
      </c>
      <c r="T417" s="35">
        <f t="shared" si="142"/>
        <v>44477</v>
      </c>
      <c r="U417" s="3"/>
      <c r="V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</row>
    <row r="418" spans="1:162" x14ac:dyDescent="0.15">
      <c r="A418" s="44">
        <f t="shared" si="144"/>
        <v>44342</v>
      </c>
      <c r="B418" s="97">
        <f t="shared" ca="1" si="128"/>
        <v>1007.5376639999999</v>
      </c>
      <c r="C418" s="14">
        <f t="shared" si="129"/>
        <v>1000</v>
      </c>
      <c r="D418" s="13">
        <f ca="1">IF(A418&lt;$B$1,VLOOKUP(A418,[1]DI!$A$4:$B$15000,2,FALSE),0)</f>
        <v>3.4000000000000002E-2</v>
      </c>
      <c r="E418" s="14">
        <f t="shared" ca="1" si="130"/>
        <v>1.00013269</v>
      </c>
      <c r="F418" s="14">
        <f ca="1">(TRUNC(PRODUCT($E$12:$E417),16))</f>
        <v>1.02525939543884</v>
      </c>
      <c r="G418" s="14">
        <f t="shared" ca="1" si="131"/>
        <v>1.02134072949905</v>
      </c>
      <c r="H418" s="14">
        <f t="shared" ca="1" si="132"/>
        <v>1.00383679</v>
      </c>
      <c r="I418" s="13">
        <f t="shared" si="145"/>
        <v>2.8500000000000001E-2</v>
      </c>
      <c r="J418" s="35">
        <f t="shared" si="133"/>
        <v>44294</v>
      </c>
      <c r="K418" s="2">
        <f t="shared" si="134"/>
        <v>33</v>
      </c>
      <c r="L418" s="18">
        <f t="shared" si="135"/>
        <v>33</v>
      </c>
      <c r="M418" s="12">
        <f t="shared" si="136"/>
        <v>1.003686729</v>
      </c>
      <c r="N418" s="12">
        <f t="shared" ca="1" si="137"/>
        <v>1.007537664</v>
      </c>
      <c r="O418" s="18">
        <f t="shared" si="138"/>
        <v>0</v>
      </c>
      <c r="P418" s="14">
        <f t="shared" ca="1" si="139"/>
        <v>7.5376640000000004</v>
      </c>
      <c r="Q418" s="21">
        <f t="shared" si="143"/>
        <v>0</v>
      </c>
      <c r="R418" s="14">
        <f t="shared" si="140"/>
        <v>0</v>
      </c>
      <c r="S418" s="4" t="str">
        <f t="shared" si="141"/>
        <v>J=</v>
      </c>
      <c r="T418" s="35">
        <f t="shared" si="142"/>
        <v>44477</v>
      </c>
      <c r="U418" s="3"/>
      <c r="V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</row>
    <row r="419" spans="1:162" x14ac:dyDescent="0.15">
      <c r="A419" s="44">
        <f t="shared" si="144"/>
        <v>44343</v>
      </c>
      <c r="B419" s="97">
        <f t="shared" ca="1" si="128"/>
        <v>1007.78373</v>
      </c>
      <c r="C419" s="14">
        <f t="shared" si="129"/>
        <v>1000</v>
      </c>
      <c r="D419" s="13">
        <f ca="1">IF(A419&lt;$B$1,VLOOKUP(A419,[1]DI!$A$4:$B$15000,2,FALSE),0)</f>
        <v>3.4000000000000002E-2</v>
      </c>
      <c r="E419" s="14">
        <f t="shared" ca="1" si="130"/>
        <v>1.00013269</v>
      </c>
      <c r="F419" s="14">
        <f ca="1">(TRUNC(PRODUCT($E$12:$E418),16))</f>
        <v>1.0253954371080201</v>
      </c>
      <c r="G419" s="14">
        <f t="shared" ca="1" si="131"/>
        <v>1.02134072949905</v>
      </c>
      <c r="H419" s="14">
        <f t="shared" ca="1" si="132"/>
        <v>1.0039699900000001</v>
      </c>
      <c r="I419" s="13">
        <f t="shared" si="145"/>
        <v>2.8500000000000001E-2</v>
      </c>
      <c r="J419" s="35">
        <f t="shared" si="133"/>
        <v>44294</v>
      </c>
      <c r="K419" s="2">
        <f t="shared" si="134"/>
        <v>34</v>
      </c>
      <c r="L419" s="18">
        <f t="shared" si="135"/>
        <v>34</v>
      </c>
      <c r="M419" s="12">
        <f t="shared" si="136"/>
        <v>1.0037986590000001</v>
      </c>
      <c r="N419" s="12">
        <f t="shared" ca="1" si="137"/>
        <v>1.0077837300000001</v>
      </c>
      <c r="O419" s="18">
        <f t="shared" si="138"/>
        <v>0</v>
      </c>
      <c r="P419" s="14">
        <f t="shared" ca="1" si="139"/>
        <v>7.7837300000000003</v>
      </c>
      <c r="Q419" s="21">
        <f t="shared" si="143"/>
        <v>0</v>
      </c>
      <c r="R419" s="14">
        <f t="shared" si="140"/>
        <v>0</v>
      </c>
      <c r="S419" s="4" t="str">
        <f t="shared" si="141"/>
        <v>J=</v>
      </c>
      <c r="T419" s="35">
        <f t="shared" si="142"/>
        <v>44477</v>
      </c>
      <c r="U419" s="3"/>
      <c r="V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</row>
    <row r="420" spans="1:162" x14ac:dyDescent="0.15">
      <c r="A420" s="44">
        <f t="shared" si="144"/>
        <v>44344</v>
      </c>
      <c r="B420" s="97">
        <f t="shared" ca="1" si="128"/>
        <v>1008.02984899</v>
      </c>
      <c r="C420" s="14">
        <f t="shared" si="129"/>
        <v>1000</v>
      </c>
      <c r="D420" s="13">
        <f ca="1">IF(A420&lt;$B$1,VLOOKUP(A420,[1]DI!$A$4:$B$15000,2,FALSE),0)</f>
        <v>3.4000000000000002E-2</v>
      </c>
      <c r="E420" s="14">
        <f t="shared" ca="1" si="130"/>
        <v>1.00013269</v>
      </c>
      <c r="F420" s="14">
        <f ca="1">(TRUNC(PRODUCT($E$12:$E419),16))</f>
        <v>1.02553149682857</v>
      </c>
      <c r="G420" s="14">
        <f t="shared" ca="1" si="131"/>
        <v>1.02134072949905</v>
      </c>
      <c r="H420" s="14">
        <f t="shared" ca="1" si="132"/>
        <v>1.0041032000000001</v>
      </c>
      <c r="I420" s="13">
        <f t="shared" si="145"/>
        <v>2.8500000000000001E-2</v>
      </c>
      <c r="J420" s="35">
        <f t="shared" si="133"/>
        <v>44294</v>
      </c>
      <c r="K420" s="2">
        <f t="shared" si="134"/>
        <v>35</v>
      </c>
      <c r="L420" s="18">
        <f t="shared" si="135"/>
        <v>35</v>
      </c>
      <c r="M420" s="12">
        <f t="shared" si="136"/>
        <v>1.003910603</v>
      </c>
      <c r="N420" s="12">
        <f t="shared" ca="1" si="137"/>
        <v>1.0080298489999999</v>
      </c>
      <c r="O420" s="18">
        <f t="shared" si="138"/>
        <v>0</v>
      </c>
      <c r="P420" s="14">
        <f t="shared" ca="1" si="139"/>
        <v>8.0298489899999996</v>
      </c>
      <c r="Q420" s="21">
        <f t="shared" si="143"/>
        <v>0</v>
      </c>
      <c r="R420" s="14">
        <f t="shared" si="140"/>
        <v>0</v>
      </c>
      <c r="S420" s="4" t="str">
        <f t="shared" si="141"/>
        <v>J=</v>
      </c>
      <c r="T420" s="35">
        <f t="shared" si="142"/>
        <v>44477</v>
      </c>
      <c r="U420" s="3"/>
      <c r="V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</row>
    <row r="421" spans="1:162" x14ac:dyDescent="0.15">
      <c r="A421" s="44">
        <f t="shared" si="144"/>
        <v>44345</v>
      </c>
      <c r="B421" s="97">
        <f t="shared" ca="1" si="128"/>
        <v>1008.27603999</v>
      </c>
      <c r="C421" s="14">
        <f t="shared" si="129"/>
        <v>1000</v>
      </c>
      <c r="D421" s="13">
        <f ca="1">IF(A421&lt;$B$1,VLOOKUP(A421,[1]DI!$A$4:$B$15000,2,FALSE),0)</f>
        <v>0</v>
      </c>
      <c r="E421" s="14">
        <f t="shared" ca="1" si="130"/>
        <v>1</v>
      </c>
      <c r="F421" s="14">
        <f ca="1">(TRUNC(PRODUCT($E$12:$E420),16))</f>
        <v>1.02566757460289</v>
      </c>
      <c r="G421" s="14">
        <f t="shared" ca="1" si="131"/>
        <v>1.02134072949905</v>
      </c>
      <c r="H421" s="14">
        <f t="shared" ca="1" si="132"/>
        <v>1.0042364399999999</v>
      </c>
      <c r="I421" s="13">
        <f t="shared" si="145"/>
        <v>2.8500000000000001E-2</v>
      </c>
      <c r="J421" s="35">
        <f t="shared" si="133"/>
        <v>44294</v>
      </c>
      <c r="K421" s="2">
        <f t="shared" si="134"/>
        <v>35</v>
      </c>
      <c r="L421" s="18">
        <f t="shared" si="135"/>
        <v>36</v>
      </c>
      <c r="M421" s="12">
        <f t="shared" si="136"/>
        <v>1.004022559</v>
      </c>
      <c r="N421" s="12">
        <f t="shared" ca="1" si="137"/>
        <v>1.0082760399999999</v>
      </c>
      <c r="O421" s="18">
        <f t="shared" si="138"/>
        <v>0</v>
      </c>
      <c r="P421" s="14">
        <f t="shared" ca="1" si="139"/>
        <v>8.2760399899999992</v>
      </c>
      <c r="Q421" s="21">
        <f t="shared" si="143"/>
        <v>0</v>
      </c>
      <c r="R421" s="14">
        <f t="shared" si="140"/>
        <v>0</v>
      </c>
      <c r="S421" s="4" t="str">
        <f t="shared" si="141"/>
        <v>J=</v>
      </c>
      <c r="T421" s="35">
        <f t="shared" si="142"/>
        <v>44477</v>
      </c>
      <c r="U421" s="3"/>
      <c r="V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</row>
    <row r="422" spans="1:162" x14ac:dyDescent="0.15">
      <c r="A422" s="44">
        <f t="shared" si="144"/>
        <v>44346</v>
      </c>
      <c r="B422" s="97">
        <f t="shared" ca="1" si="128"/>
        <v>1008.27603999</v>
      </c>
      <c r="C422" s="14">
        <f t="shared" si="129"/>
        <v>1000</v>
      </c>
      <c r="D422" s="13">
        <f ca="1">IF(A422&lt;$B$1,VLOOKUP(A422,[1]DI!$A$4:$B$15000,2,FALSE),0)</f>
        <v>0</v>
      </c>
      <c r="E422" s="14">
        <f t="shared" ca="1" si="130"/>
        <v>1</v>
      </c>
      <c r="F422" s="14">
        <f ca="1">(TRUNC(PRODUCT($E$12:$E421),16))</f>
        <v>1.02566757460289</v>
      </c>
      <c r="G422" s="14">
        <f t="shared" ca="1" si="131"/>
        <v>1.02134072949905</v>
      </c>
      <c r="H422" s="14">
        <f t="shared" ca="1" si="132"/>
        <v>1.0042364399999999</v>
      </c>
      <c r="I422" s="13">
        <f t="shared" si="145"/>
        <v>2.8500000000000001E-2</v>
      </c>
      <c r="J422" s="35">
        <f t="shared" si="133"/>
        <v>44294</v>
      </c>
      <c r="K422" s="2">
        <f t="shared" si="134"/>
        <v>35</v>
      </c>
      <c r="L422" s="18">
        <f t="shared" si="135"/>
        <v>36</v>
      </c>
      <c r="M422" s="12">
        <f t="shared" si="136"/>
        <v>1.004022559</v>
      </c>
      <c r="N422" s="12">
        <f t="shared" ca="1" si="137"/>
        <v>1.0082760399999999</v>
      </c>
      <c r="O422" s="18">
        <f t="shared" si="138"/>
        <v>0</v>
      </c>
      <c r="P422" s="14">
        <f t="shared" ca="1" si="139"/>
        <v>8.2760399899999992</v>
      </c>
      <c r="Q422" s="21">
        <f t="shared" si="143"/>
        <v>0</v>
      </c>
      <c r="R422" s="14">
        <f t="shared" si="140"/>
        <v>0</v>
      </c>
      <c r="S422" s="4" t="str">
        <f t="shared" si="141"/>
        <v>J=</v>
      </c>
      <c r="T422" s="35">
        <f t="shared" si="142"/>
        <v>44477</v>
      </c>
      <c r="U422" s="3"/>
      <c r="V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</row>
    <row r="423" spans="1:162" x14ac:dyDescent="0.15">
      <c r="A423" s="44">
        <f t="shared" si="144"/>
        <v>44347</v>
      </c>
      <c r="B423" s="97">
        <f t="shared" ca="1" si="128"/>
        <v>1008.27603999</v>
      </c>
      <c r="C423" s="14">
        <f t="shared" si="129"/>
        <v>1000</v>
      </c>
      <c r="D423" s="13">
        <f ca="1">IF(A423&lt;$B$1,VLOOKUP(A423,[1]DI!$A$4:$B$15000,2,FALSE),0)</f>
        <v>3.4000000000000002E-2</v>
      </c>
      <c r="E423" s="14">
        <f t="shared" ca="1" si="130"/>
        <v>1.00013269</v>
      </c>
      <c r="F423" s="14">
        <f ca="1">(TRUNC(PRODUCT($E$12:$E422),16))</f>
        <v>1.02566757460289</v>
      </c>
      <c r="G423" s="14">
        <f t="shared" ca="1" si="131"/>
        <v>1.02134072949905</v>
      </c>
      <c r="H423" s="14">
        <f t="shared" ca="1" si="132"/>
        <v>1.0042364399999999</v>
      </c>
      <c r="I423" s="13">
        <f t="shared" si="145"/>
        <v>2.8500000000000001E-2</v>
      </c>
      <c r="J423" s="35">
        <f t="shared" si="133"/>
        <v>44294</v>
      </c>
      <c r="K423" s="2">
        <f t="shared" si="134"/>
        <v>36</v>
      </c>
      <c r="L423" s="18">
        <f t="shared" si="135"/>
        <v>36</v>
      </c>
      <c r="M423" s="12">
        <f t="shared" si="136"/>
        <v>1.004022559</v>
      </c>
      <c r="N423" s="12">
        <f t="shared" ca="1" si="137"/>
        <v>1.0082760399999999</v>
      </c>
      <c r="O423" s="18">
        <f t="shared" si="138"/>
        <v>0</v>
      </c>
      <c r="P423" s="14">
        <f t="shared" ca="1" si="139"/>
        <v>8.2760399899999992</v>
      </c>
      <c r="Q423" s="21">
        <f t="shared" si="143"/>
        <v>0</v>
      </c>
      <c r="R423" s="14">
        <f t="shared" si="140"/>
        <v>0</v>
      </c>
      <c r="S423" s="4" t="str">
        <f t="shared" si="141"/>
        <v>J=</v>
      </c>
      <c r="T423" s="35">
        <f t="shared" si="142"/>
        <v>44477</v>
      </c>
      <c r="U423" s="3"/>
      <c r="V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</row>
    <row r="424" spans="1:162" x14ac:dyDescent="0.15">
      <c r="A424" s="44">
        <f t="shared" si="144"/>
        <v>44348</v>
      </c>
      <c r="B424" s="97">
        <f t="shared" ca="1" si="128"/>
        <v>1008.522284</v>
      </c>
      <c r="C424" s="14">
        <f t="shared" si="129"/>
        <v>1000</v>
      </c>
      <c r="D424" s="13">
        <f ca="1">IF(A424&lt;$B$1,VLOOKUP(A424,[1]DI!$A$4:$B$15000,2,FALSE),0)</f>
        <v>3.4000000000000002E-2</v>
      </c>
      <c r="E424" s="14">
        <f t="shared" ca="1" si="130"/>
        <v>1.00013269</v>
      </c>
      <c r="F424" s="14">
        <f ca="1">(TRUNC(PRODUCT($E$12:$E423),16))</f>
        <v>1.02580367043336</v>
      </c>
      <c r="G424" s="14">
        <f t="shared" ca="1" si="131"/>
        <v>1.02134072949905</v>
      </c>
      <c r="H424" s="14">
        <f t="shared" ca="1" si="132"/>
        <v>1.0043696900000001</v>
      </c>
      <c r="I424" s="13">
        <f t="shared" si="145"/>
        <v>2.8500000000000001E-2</v>
      </c>
      <c r="J424" s="35">
        <f t="shared" si="133"/>
        <v>44294</v>
      </c>
      <c r="K424" s="2">
        <f t="shared" si="134"/>
        <v>37</v>
      </c>
      <c r="L424" s="18">
        <f t="shared" si="135"/>
        <v>37</v>
      </c>
      <c r="M424" s="12">
        <f t="shared" si="136"/>
        <v>1.0041345269999999</v>
      </c>
      <c r="N424" s="12">
        <f t="shared" ca="1" si="137"/>
        <v>1.0085222840000001</v>
      </c>
      <c r="O424" s="18">
        <f t="shared" si="138"/>
        <v>0</v>
      </c>
      <c r="P424" s="14">
        <f t="shared" ca="1" si="139"/>
        <v>8.5222840000000009</v>
      </c>
      <c r="Q424" s="21">
        <f t="shared" si="143"/>
        <v>0</v>
      </c>
      <c r="R424" s="14">
        <f t="shared" si="140"/>
        <v>0</v>
      </c>
      <c r="S424" s="4" t="str">
        <f t="shared" si="141"/>
        <v>J=</v>
      </c>
      <c r="T424" s="35">
        <f t="shared" si="142"/>
        <v>44477</v>
      </c>
      <c r="U424" s="3"/>
      <c r="V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</row>
    <row r="425" spans="1:162" x14ac:dyDescent="0.15">
      <c r="A425" s="44">
        <f t="shared" si="144"/>
        <v>44349</v>
      </c>
      <c r="B425" s="97">
        <f t="shared" ca="1" si="128"/>
        <v>1008.76859</v>
      </c>
      <c r="C425" s="14">
        <f t="shared" si="129"/>
        <v>1000</v>
      </c>
      <c r="D425" s="13">
        <f ca="1">IF(A425&lt;$B$1,VLOOKUP(A425,[1]DI!$A$4:$B$15000,2,FALSE),0)</f>
        <v>3.4000000000000002E-2</v>
      </c>
      <c r="E425" s="14">
        <f t="shared" ca="1" si="130"/>
        <v>1.00013269</v>
      </c>
      <c r="F425" s="14">
        <f ca="1">(TRUNC(PRODUCT($E$12:$E424),16))</f>
        <v>1.0259397843223901</v>
      </c>
      <c r="G425" s="14">
        <f t="shared" ca="1" si="131"/>
        <v>1.02134072949905</v>
      </c>
      <c r="H425" s="14">
        <f t="shared" ca="1" si="132"/>
        <v>1.0045029599999999</v>
      </c>
      <c r="I425" s="13">
        <f t="shared" si="145"/>
        <v>2.8500000000000001E-2</v>
      </c>
      <c r="J425" s="35">
        <f t="shared" si="133"/>
        <v>44294</v>
      </c>
      <c r="K425" s="2">
        <f t="shared" si="134"/>
        <v>38</v>
      </c>
      <c r="L425" s="18">
        <f t="shared" si="135"/>
        <v>38</v>
      </c>
      <c r="M425" s="12">
        <f t="shared" si="136"/>
        <v>1.004246508</v>
      </c>
      <c r="N425" s="12">
        <f t="shared" ca="1" si="137"/>
        <v>1.0087685900000001</v>
      </c>
      <c r="O425" s="18">
        <f t="shared" si="138"/>
        <v>0</v>
      </c>
      <c r="P425" s="14">
        <f t="shared" ca="1" si="139"/>
        <v>8.7685899999999997</v>
      </c>
      <c r="Q425" s="21">
        <f t="shared" si="143"/>
        <v>0</v>
      </c>
      <c r="R425" s="14">
        <f t="shared" si="140"/>
        <v>0</v>
      </c>
      <c r="S425" s="4" t="str">
        <f t="shared" si="141"/>
        <v>J=</v>
      </c>
      <c r="T425" s="35">
        <f t="shared" si="142"/>
        <v>44477</v>
      </c>
      <c r="U425" s="3"/>
      <c r="V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</row>
    <row r="426" spans="1:162" x14ac:dyDescent="0.15">
      <c r="A426" s="44">
        <f t="shared" si="144"/>
        <v>44350</v>
      </c>
      <c r="B426" s="97">
        <f t="shared" ca="1" si="128"/>
        <v>1009.01495899</v>
      </c>
      <c r="C426" s="14">
        <f t="shared" si="129"/>
        <v>1000</v>
      </c>
      <c r="D426" s="13">
        <f ca="1">IF(A426&lt;$B$1,VLOOKUP(A426,[1]DI!$A$4:$B$15000,2,FALSE),0)</f>
        <v>0</v>
      </c>
      <c r="E426" s="14">
        <f t="shared" ca="1" si="130"/>
        <v>1</v>
      </c>
      <c r="F426" s="14">
        <f ca="1">(TRUNC(PRODUCT($E$12:$E425),16))</f>
        <v>1.02607591627237</v>
      </c>
      <c r="G426" s="14">
        <f t="shared" ca="1" si="131"/>
        <v>1.02134072949905</v>
      </c>
      <c r="H426" s="14">
        <f t="shared" ca="1" si="132"/>
        <v>1.0046362499999999</v>
      </c>
      <c r="I426" s="13">
        <f t="shared" si="145"/>
        <v>2.8500000000000001E-2</v>
      </c>
      <c r="J426" s="35">
        <f t="shared" si="133"/>
        <v>44294</v>
      </c>
      <c r="K426" s="2">
        <f t="shared" si="134"/>
        <v>38</v>
      </c>
      <c r="L426" s="18">
        <f t="shared" si="135"/>
        <v>39</v>
      </c>
      <c r="M426" s="12">
        <f t="shared" si="136"/>
        <v>1.0043585020000001</v>
      </c>
      <c r="N426" s="12">
        <f t="shared" ca="1" si="137"/>
        <v>1.0090149589999999</v>
      </c>
      <c r="O426" s="18">
        <f t="shared" si="138"/>
        <v>0</v>
      </c>
      <c r="P426" s="14">
        <f t="shared" ca="1" si="139"/>
        <v>9.0149589900000002</v>
      </c>
      <c r="Q426" s="21">
        <f t="shared" si="143"/>
        <v>0</v>
      </c>
      <c r="R426" s="14">
        <f t="shared" si="140"/>
        <v>0</v>
      </c>
      <c r="S426" s="4" t="str">
        <f t="shared" si="141"/>
        <v>J=</v>
      </c>
      <c r="T426" s="35">
        <f t="shared" si="142"/>
        <v>44477</v>
      </c>
      <c r="U426" s="3"/>
      <c r="V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</row>
    <row r="427" spans="1:162" x14ac:dyDescent="0.15">
      <c r="A427" s="44">
        <f t="shared" si="144"/>
        <v>44351</v>
      </c>
      <c r="B427" s="97">
        <f t="shared" ca="1" si="128"/>
        <v>1009.01495899</v>
      </c>
      <c r="C427" s="14">
        <f t="shared" si="129"/>
        <v>1000</v>
      </c>
      <c r="D427" s="13">
        <f ca="1">IF(A427&lt;$B$1,VLOOKUP(A427,[1]DI!$A$4:$B$15000,2,FALSE),0)</f>
        <v>3.4000000000000002E-2</v>
      </c>
      <c r="E427" s="14">
        <f t="shared" ca="1" si="130"/>
        <v>1.00013269</v>
      </c>
      <c r="F427" s="14">
        <f ca="1">(TRUNC(PRODUCT($E$12:$E426),16))</f>
        <v>1.02607591627237</v>
      </c>
      <c r="G427" s="14">
        <f t="shared" ca="1" si="131"/>
        <v>1.02134072949905</v>
      </c>
      <c r="H427" s="14">
        <f t="shared" ca="1" si="132"/>
        <v>1.0046362499999999</v>
      </c>
      <c r="I427" s="13">
        <f t="shared" si="145"/>
        <v>2.8500000000000001E-2</v>
      </c>
      <c r="J427" s="35">
        <f t="shared" si="133"/>
        <v>44294</v>
      </c>
      <c r="K427" s="2">
        <f t="shared" si="134"/>
        <v>39</v>
      </c>
      <c r="L427" s="18">
        <f t="shared" si="135"/>
        <v>39</v>
      </c>
      <c r="M427" s="12">
        <f t="shared" si="136"/>
        <v>1.0043585020000001</v>
      </c>
      <c r="N427" s="12">
        <f t="shared" ca="1" si="137"/>
        <v>1.0090149589999999</v>
      </c>
      <c r="O427" s="18">
        <f t="shared" si="138"/>
        <v>0</v>
      </c>
      <c r="P427" s="14">
        <f t="shared" ca="1" si="139"/>
        <v>9.0149589900000002</v>
      </c>
      <c r="Q427" s="21">
        <f t="shared" si="143"/>
        <v>0</v>
      </c>
      <c r="R427" s="14">
        <f t="shared" si="140"/>
        <v>0</v>
      </c>
      <c r="S427" s="4" t="str">
        <f t="shared" si="141"/>
        <v>J=</v>
      </c>
      <c r="T427" s="35">
        <f t="shared" si="142"/>
        <v>44477</v>
      </c>
      <c r="U427" s="3"/>
      <c r="V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</row>
    <row r="428" spans="1:162" x14ac:dyDescent="0.15">
      <c r="A428" s="44">
        <f t="shared" si="144"/>
        <v>44352</v>
      </c>
      <c r="B428" s="97">
        <f t="shared" ca="1" si="128"/>
        <v>1009.261379</v>
      </c>
      <c r="C428" s="14">
        <f t="shared" si="129"/>
        <v>1000</v>
      </c>
      <c r="D428" s="13">
        <f ca="1">IF(A428&lt;$B$1,VLOOKUP(A428,[1]DI!$A$4:$B$15000,2,FALSE),0)</f>
        <v>0</v>
      </c>
      <c r="E428" s="14">
        <f t="shared" ca="1" si="130"/>
        <v>1</v>
      </c>
      <c r="F428" s="14">
        <f ca="1">(TRUNC(PRODUCT($E$12:$E427),16))</f>
        <v>1.0262120662856999</v>
      </c>
      <c r="G428" s="14">
        <f t="shared" ca="1" si="131"/>
        <v>1.02134072949905</v>
      </c>
      <c r="H428" s="14">
        <f t="shared" ca="1" si="132"/>
        <v>1.00476955</v>
      </c>
      <c r="I428" s="13">
        <f t="shared" si="145"/>
        <v>2.8500000000000001E-2</v>
      </c>
      <c r="J428" s="35">
        <f t="shared" si="133"/>
        <v>44294</v>
      </c>
      <c r="K428" s="2">
        <f t="shared" si="134"/>
        <v>39</v>
      </c>
      <c r="L428" s="18">
        <f t="shared" si="135"/>
        <v>40</v>
      </c>
      <c r="M428" s="12">
        <f t="shared" si="136"/>
        <v>1.004470507</v>
      </c>
      <c r="N428" s="12">
        <f t="shared" ca="1" si="137"/>
        <v>1.009261379</v>
      </c>
      <c r="O428" s="18">
        <f t="shared" si="138"/>
        <v>0</v>
      </c>
      <c r="P428" s="14">
        <f t="shared" ca="1" si="139"/>
        <v>9.2613789999999998</v>
      </c>
      <c r="Q428" s="21">
        <f t="shared" si="143"/>
        <v>0</v>
      </c>
      <c r="R428" s="14">
        <f t="shared" si="140"/>
        <v>0</v>
      </c>
      <c r="S428" s="4" t="str">
        <f t="shared" si="141"/>
        <v>J=</v>
      </c>
      <c r="T428" s="35">
        <f t="shared" si="142"/>
        <v>44477</v>
      </c>
      <c r="U428" s="3"/>
      <c r="V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</row>
    <row r="429" spans="1:162" x14ac:dyDescent="0.15">
      <c r="A429" s="44">
        <f t="shared" si="144"/>
        <v>44353</v>
      </c>
      <c r="B429" s="97">
        <f t="shared" ca="1" si="128"/>
        <v>1009.261379</v>
      </c>
      <c r="C429" s="14">
        <f t="shared" si="129"/>
        <v>1000</v>
      </c>
      <c r="D429" s="13">
        <f ca="1">IF(A429&lt;$B$1,VLOOKUP(A429,[1]DI!$A$4:$B$15000,2,FALSE),0)</f>
        <v>0</v>
      </c>
      <c r="E429" s="14">
        <f t="shared" ca="1" si="130"/>
        <v>1</v>
      </c>
      <c r="F429" s="14">
        <f ca="1">(TRUNC(PRODUCT($E$12:$E428),16))</f>
        <v>1.0262120662856999</v>
      </c>
      <c r="G429" s="14">
        <f t="shared" ca="1" si="131"/>
        <v>1.02134072949905</v>
      </c>
      <c r="H429" s="14">
        <f t="shared" ca="1" si="132"/>
        <v>1.00476955</v>
      </c>
      <c r="I429" s="13">
        <f t="shared" si="145"/>
        <v>2.8500000000000001E-2</v>
      </c>
      <c r="J429" s="35">
        <f t="shared" si="133"/>
        <v>44294</v>
      </c>
      <c r="K429" s="2">
        <f t="shared" si="134"/>
        <v>39</v>
      </c>
      <c r="L429" s="18">
        <f t="shared" si="135"/>
        <v>40</v>
      </c>
      <c r="M429" s="12">
        <f t="shared" si="136"/>
        <v>1.004470507</v>
      </c>
      <c r="N429" s="12">
        <f t="shared" ca="1" si="137"/>
        <v>1.009261379</v>
      </c>
      <c r="O429" s="18">
        <f t="shared" si="138"/>
        <v>0</v>
      </c>
      <c r="P429" s="14">
        <f t="shared" ca="1" si="139"/>
        <v>9.2613789999999998</v>
      </c>
      <c r="Q429" s="21">
        <f t="shared" si="143"/>
        <v>0</v>
      </c>
      <c r="R429" s="14">
        <f t="shared" si="140"/>
        <v>0</v>
      </c>
      <c r="S429" s="4" t="str">
        <f t="shared" si="141"/>
        <v>J=</v>
      </c>
      <c r="T429" s="35">
        <f t="shared" si="142"/>
        <v>44477</v>
      </c>
      <c r="U429" s="3"/>
      <c r="V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</row>
    <row r="430" spans="1:162" x14ac:dyDescent="0.15">
      <c r="A430" s="44">
        <f t="shared" si="144"/>
        <v>44354</v>
      </c>
      <c r="B430" s="97">
        <f t="shared" ca="1" si="128"/>
        <v>1009.261379</v>
      </c>
      <c r="C430" s="14">
        <f t="shared" si="129"/>
        <v>1000</v>
      </c>
      <c r="D430" s="13">
        <f ca="1">IF(A430&lt;$B$1,VLOOKUP(A430,[1]DI!$A$4:$B$15000,2,FALSE),0)</f>
        <v>3.4000000000000002E-2</v>
      </c>
      <c r="E430" s="14">
        <f t="shared" ca="1" si="130"/>
        <v>1.00013269</v>
      </c>
      <c r="F430" s="14">
        <f ca="1">(TRUNC(PRODUCT($E$12:$E429),16))</f>
        <v>1.0262120662856999</v>
      </c>
      <c r="G430" s="14">
        <f t="shared" ca="1" si="131"/>
        <v>1.02134072949905</v>
      </c>
      <c r="H430" s="14">
        <f t="shared" ca="1" si="132"/>
        <v>1.00476955</v>
      </c>
      <c r="I430" s="13">
        <f t="shared" si="145"/>
        <v>2.8500000000000001E-2</v>
      </c>
      <c r="J430" s="35">
        <f t="shared" si="133"/>
        <v>44294</v>
      </c>
      <c r="K430" s="2">
        <f t="shared" si="134"/>
        <v>40</v>
      </c>
      <c r="L430" s="18">
        <f t="shared" si="135"/>
        <v>40</v>
      </c>
      <c r="M430" s="12">
        <f t="shared" si="136"/>
        <v>1.004470507</v>
      </c>
      <c r="N430" s="12">
        <f t="shared" ca="1" si="137"/>
        <v>1.009261379</v>
      </c>
      <c r="O430" s="18">
        <f t="shared" si="138"/>
        <v>0</v>
      </c>
      <c r="P430" s="14">
        <f t="shared" ca="1" si="139"/>
        <v>9.2613789999999998</v>
      </c>
      <c r="Q430" s="21">
        <f t="shared" si="143"/>
        <v>0</v>
      </c>
      <c r="R430" s="14">
        <f t="shared" si="140"/>
        <v>0</v>
      </c>
      <c r="S430" s="4" t="str">
        <f t="shared" si="141"/>
        <v>J=</v>
      </c>
      <c r="T430" s="35">
        <f t="shared" si="142"/>
        <v>44477</v>
      </c>
      <c r="U430" s="3"/>
      <c r="V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</row>
    <row r="431" spans="1:162" x14ac:dyDescent="0.15">
      <c r="A431" s="44">
        <f t="shared" si="144"/>
        <v>44355</v>
      </c>
      <c r="B431" s="97">
        <f t="shared" ca="1" si="128"/>
        <v>1009.50786399</v>
      </c>
      <c r="C431" s="14">
        <f t="shared" si="129"/>
        <v>1000</v>
      </c>
      <c r="D431" s="13">
        <f ca="1">IF(A431&lt;$B$1,VLOOKUP(A431,[1]DI!$A$4:$B$15000,2,FALSE),0)</f>
        <v>3.4000000000000002E-2</v>
      </c>
      <c r="E431" s="14">
        <f t="shared" ca="1" si="130"/>
        <v>1.00013269</v>
      </c>
      <c r="F431" s="14">
        <f ca="1">(TRUNC(PRODUCT($E$12:$E430),16))</f>
        <v>1.0263482343647801</v>
      </c>
      <c r="G431" s="14">
        <f t="shared" ca="1" si="131"/>
        <v>1.02134072949905</v>
      </c>
      <c r="H431" s="14">
        <f t="shared" ca="1" si="132"/>
        <v>1.00490287</v>
      </c>
      <c r="I431" s="13">
        <f t="shared" si="145"/>
        <v>2.8500000000000001E-2</v>
      </c>
      <c r="J431" s="35">
        <f t="shared" si="133"/>
        <v>44294</v>
      </c>
      <c r="K431" s="2">
        <f t="shared" si="134"/>
        <v>41</v>
      </c>
      <c r="L431" s="18">
        <f t="shared" si="135"/>
        <v>41</v>
      </c>
      <c r="M431" s="12">
        <f t="shared" si="136"/>
        <v>1.0045825260000001</v>
      </c>
      <c r="N431" s="12">
        <f t="shared" ca="1" si="137"/>
        <v>1.0095078639999999</v>
      </c>
      <c r="O431" s="18">
        <f t="shared" si="138"/>
        <v>0</v>
      </c>
      <c r="P431" s="14">
        <f t="shared" ca="1" si="139"/>
        <v>9.5078639900000006</v>
      </c>
      <c r="Q431" s="21">
        <f t="shared" si="143"/>
        <v>0</v>
      </c>
      <c r="R431" s="14">
        <f t="shared" si="140"/>
        <v>0</v>
      </c>
      <c r="S431" s="4" t="str">
        <f t="shared" si="141"/>
        <v>J=</v>
      </c>
      <c r="T431" s="35">
        <f t="shared" si="142"/>
        <v>44477</v>
      </c>
      <c r="U431" s="3"/>
      <c r="V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</row>
    <row r="432" spans="1:162" x14ac:dyDescent="0.15">
      <c r="A432" s="44">
        <f t="shared" si="144"/>
        <v>44356</v>
      </c>
      <c r="B432" s="97">
        <f t="shared" ca="1" si="128"/>
        <v>1009.75440999</v>
      </c>
      <c r="C432" s="14">
        <f t="shared" si="129"/>
        <v>1000</v>
      </c>
      <c r="D432" s="13">
        <f ca="1">IF(A432&lt;$B$1,VLOOKUP(A432,[1]DI!$A$4:$B$15000,2,FALSE),0)</f>
        <v>3.4000000000000002E-2</v>
      </c>
      <c r="E432" s="14">
        <f t="shared" ca="1" si="130"/>
        <v>1.00013269</v>
      </c>
      <c r="F432" s="14">
        <f ca="1">(TRUNC(PRODUCT($E$12:$E431),16))</f>
        <v>1.0264844205120001</v>
      </c>
      <c r="G432" s="14">
        <f t="shared" ca="1" si="131"/>
        <v>1.02134072949905</v>
      </c>
      <c r="H432" s="14">
        <f t="shared" ca="1" si="132"/>
        <v>1.0050362100000001</v>
      </c>
      <c r="I432" s="13">
        <f t="shared" si="145"/>
        <v>2.8500000000000001E-2</v>
      </c>
      <c r="J432" s="35">
        <f t="shared" si="133"/>
        <v>44294</v>
      </c>
      <c r="K432" s="2">
        <f t="shared" si="134"/>
        <v>42</v>
      </c>
      <c r="L432" s="18">
        <f t="shared" si="135"/>
        <v>42</v>
      </c>
      <c r="M432" s="12">
        <f t="shared" si="136"/>
        <v>1.0046945570000001</v>
      </c>
      <c r="N432" s="12">
        <f t="shared" ca="1" si="137"/>
        <v>1.00975441</v>
      </c>
      <c r="O432" s="18">
        <f t="shared" si="138"/>
        <v>0</v>
      </c>
      <c r="P432" s="14">
        <f t="shared" ca="1" si="139"/>
        <v>9.7544099899999992</v>
      </c>
      <c r="Q432" s="21">
        <f t="shared" si="143"/>
        <v>0</v>
      </c>
      <c r="R432" s="14">
        <f t="shared" si="140"/>
        <v>0</v>
      </c>
      <c r="S432" s="4" t="str">
        <f t="shared" si="141"/>
        <v>J=</v>
      </c>
      <c r="T432" s="35">
        <f t="shared" si="142"/>
        <v>44477</v>
      </c>
      <c r="U432" s="3"/>
      <c r="V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</row>
    <row r="433" spans="1:162" x14ac:dyDescent="0.15">
      <c r="A433" s="44">
        <f t="shared" si="144"/>
        <v>44357</v>
      </c>
      <c r="B433" s="97">
        <f t="shared" ca="1" si="128"/>
        <v>1010.001018</v>
      </c>
      <c r="C433" s="14">
        <f t="shared" si="129"/>
        <v>1000</v>
      </c>
      <c r="D433" s="13">
        <f ca="1">IF(A433&lt;$B$1,VLOOKUP(A433,[1]DI!$A$4:$B$15000,2,FALSE),0)</f>
        <v>3.4000000000000002E-2</v>
      </c>
      <c r="E433" s="14">
        <f t="shared" ca="1" si="130"/>
        <v>1.00013269</v>
      </c>
      <c r="F433" s="14">
        <f ca="1">(TRUNC(PRODUCT($E$12:$E432),16))</f>
        <v>1.02662062472975</v>
      </c>
      <c r="G433" s="14">
        <f t="shared" ca="1" si="131"/>
        <v>1.02134072949905</v>
      </c>
      <c r="H433" s="14">
        <f t="shared" ca="1" si="132"/>
        <v>1.0051695700000001</v>
      </c>
      <c r="I433" s="13">
        <f t="shared" si="145"/>
        <v>2.8500000000000001E-2</v>
      </c>
      <c r="J433" s="35">
        <f t="shared" si="133"/>
        <v>44294</v>
      </c>
      <c r="K433" s="2">
        <f t="shared" si="134"/>
        <v>43</v>
      </c>
      <c r="L433" s="18">
        <f t="shared" si="135"/>
        <v>43</v>
      </c>
      <c r="M433" s="12">
        <f t="shared" si="136"/>
        <v>1.0048066</v>
      </c>
      <c r="N433" s="12">
        <f t="shared" ca="1" si="137"/>
        <v>1.0100010180000001</v>
      </c>
      <c r="O433" s="18">
        <f t="shared" si="138"/>
        <v>0</v>
      </c>
      <c r="P433" s="14">
        <f t="shared" ca="1" si="139"/>
        <v>10.001018</v>
      </c>
      <c r="Q433" s="21">
        <f t="shared" si="143"/>
        <v>0</v>
      </c>
      <c r="R433" s="14">
        <f t="shared" si="140"/>
        <v>0</v>
      </c>
      <c r="S433" s="4" t="str">
        <f t="shared" si="141"/>
        <v>J=</v>
      </c>
      <c r="T433" s="35">
        <f t="shared" si="142"/>
        <v>44477</v>
      </c>
      <c r="U433" s="3"/>
      <c r="V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</row>
    <row r="434" spans="1:162" x14ac:dyDescent="0.15">
      <c r="A434" s="44">
        <f t="shared" si="144"/>
        <v>44358</v>
      </c>
      <c r="B434" s="97">
        <f t="shared" ca="1" si="128"/>
        <v>1010.247689</v>
      </c>
      <c r="C434" s="14">
        <f t="shared" si="129"/>
        <v>1000</v>
      </c>
      <c r="D434" s="13">
        <f ca="1">IF(A434&lt;$B$1,VLOOKUP(A434,[1]DI!$A$4:$B$15000,2,FALSE),0)</f>
        <v>3.4000000000000002E-2</v>
      </c>
      <c r="E434" s="14">
        <f t="shared" ca="1" si="130"/>
        <v>1.00013269</v>
      </c>
      <c r="F434" s="14">
        <f ca="1">(TRUNC(PRODUCT($E$12:$E433),16))</f>
        <v>1.02675684702045</v>
      </c>
      <c r="G434" s="14">
        <f t="shared" ca="1" si="131"/>
        <v>1.02134072949905</v>
      </c>
      <c r="H434" s="14">
        <f t="shared" ca="1" si="132"/>
        <v>1.0053029499999999</v>
      </c>
      <c r="I434" s="13">
        <f t="shared" si="145"/>
        <v>2.8500000000000001E-2</v>
      </c>
      <c r="J434" s="35">
        <f t="shared" si="133"/>
        <v>44294</v>
      </c>
      <c r="K434" s="2">
        <f t="shared" si="134"/>
        <v>44</v>
      </c>
      <c r="L434" s="18">
        <f t="shared" si="135"/>
        <v>44</v>
      </c>
      <c r="M434" s="12">
        <f t="shared" si="136"/>
        <v>1.0049186560000001</v>
      </c>
      <c r="N434" s="12">
        <f t="shared" ca="1" si="137"/>
        <v>1.0102476890000001</v>
      </c>
      <c r="O434" s="18">
        <f t="shared" si="138"/>
        <v>0</v>
      </c>
      <c r="P434" s="14">
        <f t="shared" ca="1" si="139"/>
        <v>10.247688999999999</v>
      </c>
      <c r="Q434" s="21">
        <f t="shared" si="143"/>
        <v>0</v>
      </c>
      <c r="R434" s="14">
        <f t="shared" si="140"/>
        <v>0</v>
      </c>
      <c r="S434" s="4" t="str">
        <f t="shared" si="141"/>
        <v>J=</v>
      </c>
      <c r="T434" s="35">
        <f t="shared" si="142"/>
        <v>44477</v>
      </c>
      <c r="U434" s="3"/>
      <c r="V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</row>
    <row r="435" spans="1:162" x14ac:dyDescent="0.15">
      <c r="A435" s="44">
        <f t="shared" si="144"/>
        <v>44359</v>
      </c>
      <c r="B435" s="97">
        <f t="shared" ca="1" si="128"/>
        <v>1010.494413</v>
      </c>
      <c r="C435" s="14">
        <f t="shared" si="129"/>
        <v>1000</v>
      </c>
      <c r="D435" s="13">
        <f ca="1">IF(A435&lt;$B$1,VLOOKUP(A435,[1]DI!$A$4:$B$15000,2,FALSE),0)</f>
        <v>0</v>
      </c>
      <c r="E435" s="14">
        <f t="shared" ca="1" si="130"/>
        <v>1</v>
      </c>
      <c r="F435" s="14">
        <f ca="1">(TRUNC(PRODUCT($E$12:$E434),16))</f>
        <v>1.0268930873864801</v>
      </c>
      <c r="G435" s="14">
        <f t="shared" ca="1" si="131"/>
        <v>1.02134072949905</v>
      </c>
      <c r="H435" s="14">
        <f t="shared" ca="1" si="132"/>
        <v>1.0054363399999999</v>
      </c>
      <c r="I435" s="13">
        <f t="shared" si="145"/>
        <v>2.8500000000000001E-2</v>
      </c>
      <c r="J435" s="35">
        <f t="shared" si="133"/>
        <v>44294</v>
      </c>
      <c r="K435" s="2">
        <f t="shared" si="134"/>
        <v>44</v>
      </c>
      <c r="L435" s="18">
        <f t="shared" si="135"/>
        <v>45</v>
      </c>
      <c r="M435" s="12">
        <f t="shared" si="136"/>
        <v>1.005030724</v>
      </c>
      <c r="N435" s="12">
        <f t="shared" ca="1" si="137"/>
        <v>1.010494413</v>
      </c>
      <c r="O435" s="18">
        <f t="shared" si="138"/>
        <v>0</v>
      </c>
      <c r="P435" s="14">
        <f t="shared" ca="1" si="139"/>
        <v>10.494413</v>
      </c>
      <c r="Q435" s="21">
        <f t="shared" si="143"/>
        <v>0</v>
      </c>
      <c r="R435" s="14">
        <f t="shared" si="140"/>
        <v>0</v>
      </c>
      <c r="S435" s="4" t="str">
        <f t="shared" si="141"/>
        <v>J=</v>
      </c>
      <c r="T435" s="35">
        <f t="shared" si="142"/>
        <v>44477</v>
      </c>
      <c r="U435" s="3"/>
      <c r="V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</row>
    <row r="436" spans="1:162" x14ac:dyDescent="0.15">
      <c r="A436" s="44">
        <f t="shared" si="144"/>
        <v>44360</v>
      </c>
      <c r="B436" s="97">
        <f t="shared" ca="1" si="128"/>
        <v>1010.494413</v>
      </c>
      <c r="C436" s="14">
        <f t="shared" si="129"/>
        <v>1000</v>
      </c>
      <c r="D436" s="13">
        <f ca="1">IF(A436&lt;$B$1,VLOOKUP(A436,[1]DI!$A$4:$B$15000,2,FALSE),0)</f>
        <v>0</v>
      </c>
      <c r="E436" s="14">
        <f t="shared" ca="1" si="130"/>
        <v>1</v>
      </c>
      <c r="F436" s="14">
        <f ca="1">(TRUNC(PRODUCT($E$12:$E435),16))</f>
        <v>1.0268930873864801</v>
      </c>
      <c r="G436" s="14">
        <f t="shared" ca="1" si="131"/>
        <v>1.02134072949905</v>
      </c>
      <c r="H436" s="14">
        <f t="shared" ca="1" si="132"/>
        <v>1.0054363399999999</v>
      </c>
      <c r="I436" s="13">
        <f t="shared" si="145"/>
        <v>2.8500000000000001E-2</v>
      </c>
      <c r="J436" s="35">
        <f t="shared" si="133"/>
        <v>44294</v>
      </c>
      <c r="K436" s="2">
        <f t="shared" si="134"/>
        <v>44</v>
      </c>
      <c r="L436" s="18">
        <f t="shared" si="135"/>
        <v>45</v>
      </c>
      <c r="M436" s="12">
        <f t="shared" si="136"/>
        <v>1.005030724</v>
      </c>
      <c r="N436" s="12">
        <f t="shared" ca="1" si="137"/>
        <v>1.010494413</v>
      </c>
      <c r="O436" s="18">
        <f t="shared" si="138"/>
        <v>0</v>
      </c>
      <c r="P436" s="14">
        <f t="shared" ca="1" si="139"/>
        <v>10.494413</v>
      </c>
      <c r="Q436" s="21">
        <f t="shared" si="143"/>
        <v>0</v>
      </c>
      <c r="R436" s="14">
        <f t="shared" si="140"/>
        <v>0</v>
      </c>
      <c r="S436" s="4" t="str">
        <f t="shared" si="141"/>
        <v>J=</v>
      </c>
      <c r="T436" s="35">
        <f t="shared" si="142"/>
        <v>44477</v>
      </c>
      <c r="U436" s="3"/>
      <c r="V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</row>
    <row r="437" spans="1:162" x14ac:dyDescent="0.15">
      <c r="A437" s="44">
        <f t="shared" si="144"/>
        <v>44361</v>
      </c>
      <c r="B437" s="97">
        <f t="shared" ca="1" si="128"/>
        <v>1010.494413</v>
      </c>
      <c r="C437" s="14">
        <f t="shared" si="129"/>
        <v>1000</v>
      </c>
      <c r="D437" s="13">
        <f ca="1">IF(A437&lt;$B$1,VLOOKUP(A437,[1]DI!$A$4:$B$15000,2,FALSE),0)</f>
        <v>3.4000000000000002E-2</v>
      </c>
      <c r="E437" s="14">
        <f t="shared" ca="1" si="130"/>
        <v>1.00013269</v>
      </c>
      <c r="F437" s="14">
        <f ca="1">(TRUNC(PRODUCT($E$12:$E436),16))</f>
        <v>1.0268930873864801</v>
      </c>
      <c r="G437" s="14">
        <f t="shared" ca="1" si="131"/>
        <v>1.02134072949905</v>
      </c>
      <c r="H437" s="14">
        <f t="shared" ca="1" si="132"/>
        <v>1.0054363399999999</v>
      </c>
      <c r="I437" s="13">
        <f t="shared" si="145"/>
        <v>2.8500000000000001E-2</v>
      </c>
      <c r="J437" s="35">
        <f t="shared" si="133"/>
        <v>44294</v>
      </c>
      <c r="K437" s="2">
        <f t="shared" si="134"/>
        <v>45</v>
      </c>
      <c r="L437" s="18">
        <f t="shared" si="135"/>
        <v>45</v>
      </c>
      <c r="M437" s="12">
        <f t="shared" si="136"/>
        <v>1.005030724</v>
      </c>
      <c r="N437" s="12">
        <f t="shared" ca="1" si="137"/>
        <v>1.010494413</v>
      </c>
      <c r="O437" s="18">
        <f t="shared" si="138"/>
        <v>0</v>
      </c>
      <c r="P437" s="14">
        <f t="shared" ca="1" si="139"/>
        <v>10.494413</v>
      </c>
      <c r="Q437" s="21">
        <f t="shared" si="143"/>
        <v>0</v>
      </c>
      <c r="R437" s="14">
        <f t="shared" si="140"/>
        <v>0</v>
      </c>
      <c r="S437" s="4" t="str">
        <f t="shared" si="141"/>
        <v>J=</v>
      </c>
      <c r="T437" s="35">
        <f t="shared" si="142"/>
        <v>44477</v>
      </c>
      <c r="U437" s="3"/>
      <c r="V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</row>
    <row r="438" spans="1:162" x14ac:dyDescent="0.15">
      <c r="A438" s="44">
        <f t="shared" si="144"/>
        <v>44362</v>
      </c>
      <c r="B438" s="97">
        <f t="shared" ca="1" si="128"/>
        <v>1010.74119899</v>
      </c>
      <c r="C438" s="14">
        <f t="shared" si="129"/>
        <v>1000</v>
      </c>
      <c r="D438" s="13">
        <f ca="1">IF(A438&lt;$B$1,VLOOKUP(A438,[1]DI!$A$4:$B$15000,2,FALSE),0)</f>
        <v>3.4000000000000002E-2</v>
      </c>
      <c r="E438" s="14">
        <f t="shared" ca="1" si="130"/>
        <v>1.00013269</v>
      </c>
      <c r="F438" s="14">
        <f ca="1">(TRUNC(PRODUCT($E$12:$E437),16))</f>
        <v>1.02702934583025</v>
      </c>
      <c r="G438" s="14">
        <f t="shared" ca="1" si="131"/>
        <v>1.02134072949905</v>
      </c>
      <c r="H438" s="14">
        <f t="shared" ca="1" si="132"/>
        <v>1.00556975</v>
      </c>
      <c r="I438" s="13">
        <f t="shared" si="145"/>
        <v>2.8500000000000001E-2</v>
      </c>
      <c r="J438" s="35">
        <f t="shared" si="133"/>
        <v>44294</v>
      </c>
      <c r="K438" s="2">
        <f t="shared" si="134"/>
        <v>46</v>
      </c>
      <c r="L438" s="18">
        <f t="shared" si="135"/>
        <v>46</v>
      </c>
      <c r="M438" s="12">
        <f t="shared" si="136"/>
        <v>1.005142805</v>
      </c>
      <c r="N438" s="12">
        <f t="shared" ca="1" si="137"/>
        <v>1.0107411989999999</v>
      </c>
      <c r="O438" s="18">
        <f t="shared" si="138"/>
        <v>0</v>
      </c>
      <c r="P438" s="14">
        <f t="shared" ca="1" si="139"/>
        <v>10.741198989999999</v>
      </c>
      <c r="Q438" s="21">
        <f t="shared" si="143"/>
        <v>0</v>
      </c>
      <c r="R438" s="14">
        <f t="shared" si="140"/>
        <v>0</v>
      </c>
      <c r="S438" s="4" t="str">
        <f t="shared" si="141"/>
        <v>J=</v>
      </c>
      <c r="T438" s="35">
        <f t="shared" si="142"/>
        <v>44477</v>
      </c>
      <c r="U438" s="3"/>
      <c r="V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</row>
    <row r="439" spans="1:162" x14ac:dyDescent="0.15">
      <c r="A439" s="44">
        <f t="shared" si="144"/>
        <v>44363</v>
      </c>
      <c r="B439" s="97">
        <f t="shared" ca="1" si="128"/>
        <v>1010.988049</v>
      </c>
      <c r="C439" s="14">
        <f t="shared" si="129"/>
        <v>1000</v>
      </c>
      <c r="D439" s="13">
        <f ca="1">IF(A439&lt;$B$1,VLOOKUP(A439,[1]DI!$A$4:$B$15000,2,FALSE),0)</f>
        <v>3.4000000000000002E-2</v>
      </c>
      <c r="E439" s="14">
        <f t="shared" ca="1" si="130"/>
        <v>1.00013269</v>
      </c>
      <c r="F439" s="14">
        <f ca="1">(TRUNC(PRODUCT($E$12:$E438),16))</f>
        <v>1.0271656223541401</v>
      </c>
      <c r="G439" s="14">
        <f t="shared" ca="1" si="131"/>
        <v>1.02134072949905</v>
      </c>
      <c r="H439" s="14">
        <f t="shared" ca="1" si="132"/>
        <v>1.00570318</v>
      </c>
      <c r="I439" s="13">
        <f t="shared" si="145"/>
        <v>2.8500000000000001E-2</v>
      </c>
      <c r="J439" s="35">
        <f t="shared" si="133"/>
        <v>44294</v>
      </c>
      <c r="K439" s="2">
        <f t="shared" si="134"/>
        <v>47</v>
      </c>
      <c r="L439" s="18">
        <f t="shared" si="135"/>
        <v>47</v>
      </c>
      <c r="M439" s="12">
        <f t="shared" si="136"/>
        <v>1.0052548990000001</v>
      </c>
      <c r="N439" s="12">
        <f t="shared" ca="1" si="137"/>
        <v>1.0109880490000001</v>
      </c>
      <c r="O439" s="18">
        <f t="shared" si="138"/>
        <v>0</v>
      </c>
      <c r="P439" s="14">
        <f t="shared" ca="1" si="139"/>
        <v>10.988049</v>
      </c>
      <c r="Q439" s="21">
        <f t="shared" si="143"/>
        <v>0</v>
      </c>
      <c r="R439" s="14">
        <f t="shared" si="140"/>
        <v>0</v>
      </c>
      <c r="S439" s="4" t="str">
        <f t="shared" si="141"/>
        <v>J=</v>
      </c>
      <c r="T439" s="35">
        <f t="shared" si="142"/>
        <v>44477</v>
      </c>
      <c r="U439" s="3"/>
      <c r="V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</row>
    <row r="440" spans="1:162" x14ac:dyDescent="0.15">
      <c r="A440" s="44">
        <f t="shared" si="144"/>
        <v>44364</v>
      </c>
      <c r="B440" s="97">
        <f t="shared" ca="1" si="128"/>
        <v>1011.234959</v>
      </c>
      <c r="C440" s="14">
        <f t="shared" si="129"/>
        <v>1000</v>
      </c>
      <c r="D440" s="13">
        <f ca="1">IF(A440&lt;$B$1,VLOOKUP(A440,[1]DI!$A$4:$B$15000,2,FALSE),0)</f>
        <v>4.1500000000000002E-2</v>
      </c>
      <c r="E440" s="14">
        <f t="shared" ca="1" si="130"/>
        <v>1.00016137</v>
      </c>
      <c r="F440" s="14">
        <f ca="1">(TRUNC(PRODUCT($E$12:$E439),16))</f>
        <v>1.0273019169605699</v>
      </c>
      <c r="G440" s="14">
        <f t="shared" ca="1" si="131"/>
        <v>1.02134072949905</v>
      </c>
      <c r="H440" s="14">
        <f t="shared" ca="1" si="132"/>
        <v>1.0058366299999999</v>
      </c>
      <c r="I440" s="13">
        <f t="shared" si="145"/>
        <v>2.8500000000000001E-2</v>
      </c>
      <c r="J440" s="35">
        <f t="shared" si="133"/>
        <v>44294</v>
      </c>
      <c r="K440" s="2">
        <f t="shared" si="134"/>
        <v>48</v>
      </c>
      <c r="L440" s="18">
        <f t="shared" si="135"/>
        <v>48</v>
      </c>
      <c r="M440" s="12">
        <f t="shared" si="136"/>
        <v>1.005367004</v>
      </c>
      <c r="N440" s="12">
        <f t="shared" ca="1" si="137"/>
        <v>1.011234959</v>
      </c>
      <c r="O440" s="18">
        <f t="shared" si="138"/>
        <v>0</v>
      </c>
      <c r="P440" s="14">
        <f t="shared" ca="1" si="139"/>
        <v>11.234959</v>
      </c>
      <c r="Q440" s="21">
        <f t="shared" si="143"/>
        <v>0</v>
      </c>
      <c r="R440" s="14">
        <f t="shared" si="140"/>
        <v>0</v>
      </c>
      <c r="S440" s="4" t="str">
        <f t="shared" si="141"/>
        <v>J=</v>
      </c>
      <c r="T440" s="35">
        <f t="shared" si="142"/>
        <v>44477</v>
      </c>
      <c r="U440" s="3"/>
      <c r="V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</row>
    <row r="441" spans="1:162" x14ac:dyDescent="0.15">
      <c r="A441" s="44">
        <f t="shared" si="144"/>
        <v>44365</v>
      </c>
      <c r="B441" s="97">
        <f t="shared" ca="1" si="128"/>
        <v>1011.510932</v>
      </c>
      <c r="C441" s="14">
        <f t="shared" si="129"/>
        <v>1000</v>
      </c>
      <c r="D441" s="13">
        <f ca="1">IF(A441&lt;$B$1,VLOOKUP(A441,[1]DI!$A$4:$B$15000,2,FALSE),0)</f>
        <v>4.1500000000000002E-2</v>
      </c>
      <c r="E441" s="14">
        <f t="shared" ca="1" si="130"/>
        <v>1.00016137</v>
      </c>
      <c r="F441" s="14">
        <f ca="1">(TRUNC(PRODUCT($E$12:$E440),16))</f>
        <v>1.0274676926709101</v>
      </c>
      <c r="G441" s="14">
        <f t="shared" ca="1" si="131"/>
        <v>1.02134072949905</v>
      </c>
      <c r="H441" s="14">
        <f t="shared" ca="1" si="132"/>
        <v>1.00599894</v>
      </c>
      <c r="I441" s="13">
        <f t="shared" si="145"/>
        <v>2.8500000000000001E-2</v>
      </c>
      <c r="J441" s="35">
        <f t="shared" si="133"/>
        <v>44294</v>
      </c>
      <c r="K441" s="2">
        <f t="shared" si="134"/>
        <v>49</v>
      </c>
      <c r="L441" s="18">
        <f t="shared" si="135"/>
        <v>49</v>
      </c>
      <c r="M441" s="12">
        <f t="shared" si="136"/>
        <v>1.005479123</v>
      </c>
      <c r="N441" s="12">
        <f t="shared" ca="1" si="137"/>
        <v>1.011510932</v>
      </c>
      <c r="O441" s="18">
        <f t="shared" si="138"/>
        <v>0</v>
      </c>
      <c r="P441" s="14">
        <f t="shared" ca="1" si="139"/>
        <v>11.510932</v>
      </c>
      <c r="Q441" s="21">
        <f t="shared" si="143"/>
        <v>0</v>
      </c>
      <c r="R441" s="14">
        <f t="shared" si="140"/>
        <v>0</v>
      </c>
      <c r="S441" s="4" t="str">
        <f t="shared" si="141"/>
        <v>J=</v>
      </c>
      <c r="T441" s="35">
        <f t="shared" si="142"/>
        <v>44477</v>
      </c>
      <c r="U441" s="3"/>
      <c r="V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</row>
    <row r="442" spans="1:162" x14ac:dyDescent="0.15">
      <c r="A442" s="44">
        <f t="shared" si="144"/>
        <v>44366</v>
      </c>
      <c r="B442" s="97">
        <f t="shared" ref="B442:B505" ca="1" si="146">IF(A442&lt;=TODAY(),C442+P442,IF(AND(A442&gt;TODAY(),A442&lt;=$B$1),IF(VLOOKUP(TODAY(),$A$10:$D$5000,4,FALSE)=0,"n.d",C442+P442),"n.d"))</f>
        <v>1011.78698299</v>
      </c>
      <c r="C442" s="14">
        <f t="shared" ref="C442:C505" si="147">(C441-R441)</f>
        <v>1000</v>
      </c>
      <c r="D442" s="13">
        <f ca="1">IF(A442&lt;$B$1,VLOOKUP(A442,[1]DI!$A$4:$B$15000,2,FALSE),0)</f>
        <v>0</v>
      </c>
      <c r="E442" s="14">
        <f t="shared" ref="E442:E505" ca="1" si="148">ROUND(((1+D442)^(1/252)),8)</f>
        <v>1</v>
      </c>
      <c r="F442" s="14">
        <f ca="1">(TRUNC(PRODUCT($E$12:$E441),16))</f>
        <v>1.0276334951324799</v>
      </c>
      <c r="G442" s="14">
        <f t="shared" ref="G442:G505" ca="1" si="149">IF(O441&gt;0,F441,G441)</f>
        <v>1.02134072949905</v>
      </c>
      <c r="H442" s="14">
        <f t="shared" ref="H442:H505" ca="1" si="150">ROUND(F442/G442,8)</f>
        <v>1.0061612799999999</v>
      </c>
      <c r="I442" s="13">
        <f t="shared" si="145"/>
        <v>2.8500000000000001E-2</v>
      </c>
      <c r="J442" s="35">
        <f t="shared" ref="J442:J505" si="151">IF(O441&gt;0,VLOOKUP(O441,W$12:AG$150,2),J441)</f>
        <v>44294</v>
      </c>
      <c r="K442" s="2">
        <f t="shared" ref="K442:K505" si="152">IF(A442&gt;J442,IF(NETWORKDAYS(J442,A442,$W$22:$W$406)-1=0,1,NETWORKDAYS(J442,A442,$W$22:$W$406)-1),0)</f>
        <v>49</v>
      </c>
      <c r="L442" s="18">
        <f t="shared" ref="L442:L505" si="153">IF(AND(K442=1,K441=1),1,IF(K442&gt;0,IF(K442=K441,K442+1,K442),0))</f>
        <v>50</v>
      </c>
      <c r="M442" s="12">
        <f t="shared" ref="M442:M505" si="154">ROUND((I442+1)^(L442/252),9)</f>
        <v>1.005591254</v>
      </c>
      <c r="N442" s="12">
        <f t="shared" ref="N442:N505" ca="1" si="155">ROUND(H442*M442,9)</f>
        <v>1.0117869829999999</v>
      </c>
      <c r="O442" s="18">
        <f t="shared" ref="O442:O505" si="156">IF(VLOOKUP(A442,X$12:AE$150,8)=VLOOKUP(A441,X$12:AE$150,8),0,VLOOKUP(A442,X$12:AE$150,8))</f>
        <v>0</v>
      </c>
      <c r="P442" s="14">
        <f t="shared" ref="P442:P505" ca="1" si="157">TRUNC(((N442-1)*C442),8)</f>
        <v>11.78698299</v>
      </c>
      <c r="Q442" s="21">
        <f t="shared" si="143"/>
        <v>0</v>
      </c>
      <c r="R442" s="14">
        <f t="shared" ref="R442:R505" si="158">IF(Q442&gt;0,TRUNC(Q442*C$12,8),0)</f>
        <v>0</v>
      </c>
      <c r="S442" s="4" t="str">
        <f t="shared" ref="S442:S505" si="159">IF(O441&gt;0,VLOOKUP(O441,W$12:AG$150,10),S441)</f>
        <v>J=</v>
      </c>
      <c r="T442" s="35">
        <f t="shared" ref="T442:T505" si="160">IF(O441&gt;0,VLOOKUP(O441,W$12:AG$150,11),T441)</f>
        <v>44477</v>
      </c>
      <c r="U442" s="3"/>
      <c r="V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</row>
    <row r="443" spans="1:162" x14ac:dyDescent="0.15">
      <c r="A443" s="44">
        <f t="shared" si="144"/>
        <v>44367</v>
      </c>
      <c r="B443" s="97">
        <f t="shared" ca="1" si="146"/>
        <v>1011.78698299</v>
      </c>
      <c r="C443" s="14">
        <f t="shared" si="147"/>
        <v>1000</v>
      </c>
      <c r="D443" s="13">
        <f ca="1">IF(A443&lt;$B$1,VLOOKUP(A443,[1]DI!$A$4:$B$15000,2,FALSE),0)</f>
        <v>0</v>
      </c>
      <c r="E443" s="14">
        <f t="shared" ca="1" si="148"/>
        <v>1</v>
      </c>
      <c r="F443" s="14">
        <f ca="1">(TRUNC(PRODUCT($E$12:$E442),16))</f>
        <v>1.0276334951324799</v>
      </c>
      <c r="G443" s="14">
        <f t="shared" ca="1" si="149"/>
        <v>1.02134072949905</v>
      </c>
      <c r="H443" s="14">
        <f t="shared" ca="1" si="150"/>
        <v>1.0061612799999999</v>
      </c>
      <c r="I443" s="13">
        <f t="shared" si="145"/>
        <v>2.8500000000000001E-2</v>
      </c>
      <c r="J443" s="35">
        <f t="shared" si="151"/>
        <v>44294</v>
      </c>
      <c r="K443" s="2">
        <f t="shared" si="152"/>
        <v>49</v>
      </c>
      <c r="L443" s="18">
        <f t="shared" si="153"/>
        <v>50</v>
      </c>
      <c r="M443" s="12">
        <f t="shared" si="154"/>
        <v>1.005591254</v>
      </c>
      <c r="N443" s="12">
        <f t="shared" ca="1" si="155"/>
        <v>1.0117869829999999</v>
      </c>
      <c r="O443" s="18">
        <f t="shared" si="156"/>
        <v>0</v>
      </c>
      <c r="P443" s="14">
        <f t="shared" ca="1" si="157"/>
        <v>11.78698299</v>
      </c>
      <c r="Q443" s="21">
        <f t="shared" si="143"/>
        <v>0</v>
      </c>
      <c r="R443" s="14">
        <f t="shared" si="158"/>
        <v>0</v>
      </c>
      <c r="S443" s="4" t="str">
        <f t="shared" si="159"/>
        <v>J=</v>
      </c>
      <c r="T443" s="35">
        <f t="shared" si="160"/>
        <v>44477</v>
      </c>
      <c r="U443" s="3"/>
      <c r="V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</row>
    <row r="444" spans="1:162" x14ac:dyDescent="0.15">
      <c r="A444" s="44">
        <f t="shared" si="144"/>
        <v>44368</v>
      </c>
      <c r="B444" s="97">
        <f t="shared" ca="1" si="146"/>
        <v>1011.78698299</v>
      </c>
      <c r="C444" s="14">
        <f t="shared" si="147"/>
        <v>1000</v>
      </c>
      <c r="D444" s="13">
        <f ca="1">IF(A444&lt;$B$1,VLOOKUP(A444,[1]DI!$A$4:$B$15000,2,FALSE),0)</f>
        <v>4.1500000000000002E-2</v>
      </c>
      <c r="E444" s="14">
        <f t="shared" ca="1" si="148"/>
        <v>1.00016137</v>
      </c>
      <c r="F444" s="14">
        <f ca="1">(TRUNC(PRODUCT($E$12:$E443),16))</f>
        <v>1.0276334951324799</v>
      </c>
      <c r="G444" s="14">
        <f t="shared" ca="1" si="149"/>
        <v>1.02134072949905</v>
      </c>
      <c r="H444" s="14">
        <f t="shared" ca="1" si="150"/>
        <v>1.0061612799999999</v>
      </c>
      <c r="I444" s="13">
        <f t="shared" si="145"/>
        <v>2.8500000000000001E-2</v>
      </c>
      <c r="J444" s="35">
        <f t="shared" si="151"/>
        <v>44294</v>
      </c>
      <c r="K444" s="2">
        <f t="shared" si="152"/>
        <v>50</v>
      </c>
      <c r="L444" s="18">
        <f t="shared" si="153"/>
        <v>50</v>
      </c>
      <c r="M444" s="12">
        <f t="shared" si="154"/>
        <v>1.005591254</v>
      </c>
      <c r="N444" s="12">
        <f t="shared" ca="1" si="155"/>
        <v>1.0117869829999999</v>
      </c>
      <c r="O444" s="18">
        <f t="shared" si="156"/>
        <v>0</v>
      </c>
      <c r="P444" s="14">
        <f t="shared" ca="1" si="157"/>
        <v>11.78698299</v>
      </c>
      <c r="Q444" s="21">
        <f t="shared" si="143"/>
        <v>0</v>
      </c>
      <c r="R444" s="14">
        <f t="shared" si="158"/>
        <v>0</v>
      </c>
      <c r="S444" s="4" t="str">
        <f t="shared" si="159"/>
        <v>J=</v>
      </c>
      <c r="T444" s="35">
        <f t="shared" si="160"/>
        <v>44477</v>
      </c>
      <c r="U444" s="3"/>
      <c r="V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</row>
    <row r="445" spans="1:162" x14ac:dyDescent="0.15">
      <c r="A445" s="44">
        <f t="shared" si="144"/>
        <v>44369</v>
      </c>
      <c r="B445" s="97">
        <f t="shared" ca="1" si="146"/>
        <v>1012.063103</v>
      </c>
      <c r="C445" s="14">
        <f t="shared" si="147"/>
        <v>1000</v>
      </c>
      <c r="D445" s="13">
        <f ca="1">IF(A445&lt;$B$1,VLOOKUP(A445,[1]DI!$A$4:$B$15000,2,FALSE),0)</f>
        <v>4.1500000000000002E-2</v>
      </c>
      <c r="E445" s="14">
        <f t="shared" ca="1" si="148"/>
        <v>1.00016137</v>
      </c>
      <c r="F445" s="14">
        <f ca="1">(TRUNC(PRODUCT($E$12:$E444),16))</f>
        <v>1.02779932434959</v>
      </c>
      <c r="G445" s="14">
        <f t="shared" ca="1" si="149"/>
        <v>1.02134072949905</v>
      </c>
      <c r="H445" s="14">
        <f t="shared" ca="1" si="150"/>
        <v>1.00632364</v>
      </c>
      <c r="I445" s="13">
        <f t="shared" si="145"/>
        <v>2.8500000000000001E-2</v>
      </c>
      <c r="J445" s="35">
        <f t="shared" si="151"/>
        <v>44294</v>
      </c>
      <c r="K445" s="2">
        <f t="shared" si="152"/>
        <v>51</v>
      </c>
      <c r="L445" s="18">
        <f t="shared" si="153"/>
        <v>51</v>
      </c>
      <c r="M445" s="12">
        <f t="shared" si="154"/>
        <v>1.005703397</v>
      </c>
      <c r="N445" s="12">
        <f t="shared" ca="1" si="155"/>
        <v>1.012063103</v>
      </c>
      <c r="O445" s="18">
        <f t="shared" si="156"/>
        <v>0</v>
      </c>
      <c r="P445" s="14">
        <f t="shared" ca="1" si="157"/>
        <v>12.063103</v>
      </c>
      <c r="Q445" s="21">
        <f t="shared" si="143"/>
        <v>0</v>
      </c>
      <c r="R445" s="14">
        <f t="shared" si="158"/>
        <v>0</v>
      </c>
      <c r="S445" s="4" t="str">
        <f t="shared" si="159"/>
        <v>J=</v>
      </c>
      <c r="T445" s="35">
        <f t="shared" si="160"/>
        <v>44477</v>
      </c>
      <c r="U445" s="3"/>
      <c r="V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</row>
    <row r="446" spans="1:162" x14ac:dyDescent="0.15">
      <c r="A446" s="44">
        <f t="shared" si="144"/>
        <v>44370</v>
      </c>
      <c r="B446" s="97">
        <f t="shared" ca="1" si="146"/>
        <v>1012.339303</v>
      </c>
      <c r="C446" s="14">
        <f t="shared" si="147"/>
        <v>1000</v>
      </c>
      <c r="D446" s="13">
        <f ca="1">IF(A446&lt;$B$1,VLOOKUP(A446,[1]DI!$A$4:$B$15000,2,FALSE),0)</f>
        <v>4.1500000000000002E-2</v>
      </c>
      <c r="E446" s="14">
        <f t="shared" ca="1" si="148"/>
        <v>1.00016137</v>
      </c>
      <c r="F446" s="14">
        <f ca="1">(TRUNC(PRODUCT($E$12:$E445),16))</f>
        <v>1.0279651803265599</v>
      </c>
      <c r="G446" s="14">
        <f t="shared" ca="1" si="149"/>
        <v>1.02134072949905</v>
      </c>
      <c r="H446" s="14">
        <f t="shared" ca="1" si="150"/>
        <v>1.00648603</v>
      </c>
      <c r="I446" s="13">
        <f t="shared" si="145"/>
        <v>2.8500000000000001E-2</v>
      </c>
      <c r="J446" s="35">
        <f t="shared" si="151"/>
        <v>44294</v>
      </c>
      <c r="K446" s="2">
        <f t="shared" si="152"/>
        <v>52</v>
      </c>
      <c r="L446" s="18">
        <f t="shared" si="153"/>
        <v>52</v>
      </c>
      <c r="M446" s="12">
        <f t="shared" si="154"/>
        <v>1.0058155529999999</v>
      </c>
      <c r="N446" s="12">
        <f t="shared" ca="1" si="155"/>
        <v>1.0123393030000001</v>
      </c>
      <c r="O446" s="18">
        <f t="shared" si="156"/>
        <v>0</v>
      </c>
      <c r="P446" s="14">
        <f t="shared" ca="1" si="157"/>
        <v>12.339302999999999</v>
      </c>
      <c r="Q446" s="21">
        <f t="shared" si="143"/>
        <v>0</v>
      </c>
      <c r="R446" s="14">
        <f t="shared" si="158"/>
        <v>0</v>
      </c>
      <c r="S446" s="4" t="str">
        <f t="shared" si="159"/>
        <v>J=</v>
      </c>
      <c r="T446" s="35">
        <f t="shared" si="160"/>
        <v>44477</v>
      </c>
      <c r="U446" s="3"/>
      <c r="V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</row>
    <row r="447" spans="1:162" x14ac:dyDescent="0.15">
      <c r="A447" s="44">
        <f t="shared" si="144"/>
        <v>44371</v>
      </c>
      <c r="B447" s="97">
        <f t="shared" ca="1" si="146"/>
        <v>1012.61558099</v>
      </c>
      <c r="C447" s="14">
        <f t="shared" si="147"/>
        <v>1000</v>
      </c>
      <c r="D447" s="13">
        <f ca="1">IF(A447&lt;$B$1,VLOOKUP(A447,[1]DI!$A$4:$B$15000,2,FALSE),0)</f>
        <v>4.1500000000000002E-2</v>
      </c>
      <c r="E447" s="14">
        <f t="shared" ca="1" si="148"/>
        <v>1.00016137</v>
      </c>
      <c r="F447" s="14">
        <f ca="1">(TRUNC(PRODUCT($E$12:$E446),16))</f>
        <v>1.0281310630677101</v>
      </c>
      <c r="G447" s="14">
        <f t="shared" ca="1" si="149"/>
        <v>1.02134072949905</v>
      </c>
      <c r="H447" s="14">
        <f t="shared" ca="1" si="150"/>
        <v>1.0066484499999999</v>
      </c>
      <c r="I447" s="13">
        <f t="shared" si="145"/>
        <v>2.8500000000000001E-2</v>
      </c>
      <c r="J447" s="35">
        <f t="shared" si="151"/>
        <v>44294</v>
      </c>
      <c r="K447" s="2">
        <f t="shared" si="152"/>
        <v>53</v>
      </c>
      <c r="L447" s="18">
        <f t="shared" si="153"/>
        <v>53</v>
      </c>
      <c r="M447" s="12">
        <f t="shared" si="154"/>
        <v>1.0059277209999999</v>
      </c>
      <c r="N447" s="12">
        <f t="shared" ca="1" si="155"/>
        <v>1.0126155809999999</v>
      </c>
      <c r="O447" s="18">
        <f t="shared" si="156"/>
        <v>0</v>
      </c>
      <c r="P447" s="14">
        <f t="shared" ca="1" si="157"/>
        <v>12.61558099</v>
      </c>
      <c r="Q447" s="21">
        <f t="shared" si="143"/>
        <v>0</v>
      </c>
      <c r="R447" s="14">
        <f t="shared" si="158"/>
        <v>0</v>
      </c>
      <c r="S447" s="4" t="str">
        <f t="shared" si="159"/>
        <v>J=</v>
      </c>
      <c r="T447" s="35">
        <f t="shared" si="160"/>
        <v>44477</v>
      </c>
      <c r="U447" s="3"/>
      <c r="V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</row>
    <row r="448" spans="1:162" x14ac:dyDescent="0.15">
      <c r="A448" s="44">
        <f t="shared" si="144"/>
        <v>44372</v>
      </c>
      <c r="B448" s="97">
        <f t="shared" ca="1" si="146"/>
        <v>1012.891929</v>
      </c>
      <c r="C448" s="14">
        <f t="shared" si="147"/>
        <v>1000</v>
      </c>
      <c r="D448" s="13">
        <f ca="1">IF(A448&lt;$B$1,VLOOKUP(A448,[1]DI!$A$4:$B$15000,2,FALSE),0)</f>
        <v>4.1500000000000002E-2</v>
      </c>
      <c r="E448" s="14">
        <f t="shared" ca="1" si="148"/>
        <v>1.00016137</v>
      </c>
      <c r="F448" s="14">
        <f ca="1">(TRUNC(PRODUCT($E$12:$E447),16))</f>
        <v>1.0282969725773601</v>
      </c>
      <c r="G448" s="14">
        <f t="shared" ca="1" si="149"/>
        <v>1.02134072949905</v>
      </c>
      <c r="H448" s="14">
        <f t="shared" ca="1" si="150"/>
        <v>1.0068108899999999</v>
      </c>
      <c r="I448" s="13">
        <f t="shared" si="145"/>
        <v>2.8500000000000001E-2</v>
      </c>
      <c r="J448" s="35">
        <f t="shared" si="151"/>
        <v>44294</v>
      </c>
      <c r="K448" s="2">
        <f t="shared" si="152"/>
        <v>54</v>
      </c>
      <c r="L448" s="18">
        <f t="shared" si="153"/>
        <v>54</v>
      </c>
      <c r="M448" s="12">
        <f t="shared" si="154"/>
        <v>1.0060399019999999</v>
      </c>
      <c r="N448" s="12">
        <f t="shared" ca="1" si="155"/>
        <v>1.012891929</v>
      </c>
      <c r="O448" s="18">
        <f t="shared" si="156"/>
        <v>0</v>
      </c>
      <c r="P448" s="14">
        <f t="shared" ca="1" si="157"/>
        <v>12.891928999999999</v>
      </c>
      <c r="Q448" s="21">
        <f t="shared" si="143"/>
        <v>0</v>
      </c>
      <c r="R448" s="14">
        <f t="shared" si="158"/>
        <v>0</v>
      </c>
      <c r="S448" s="4" t="str">
        <f t="shared" si="159"/>
        <v>J=</v>
      </c>
      <c r="T448" s="35">
        <f t="shared" si="160"/>
        <v>44477</v>
      </c>
      <c r="U448" s="3"/>
      <c r="V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</row>
    <row r="449" spans="1:162" x14ac:dyDescent="0.15">
      <c r="A449" s="44">
        <f t="shared" si="144"/>
        <v>44373</v>
      </c>
      <c r="B449" s="97">
        <f t="shared" ca="1" si="146"/>
        <v>1013.168357</v>
      </c>
      <c r="C449" s="14">
        <f t="shared" si="147"/>
        <v>1000</v>
      </c>
      <c r="D449" s="13">
        <f ca="1">IF(A449&lt;$B$1,VLOOKUP(A449,[1]DI!$A$4:$B$15000,2,FALSE),0)</f>
        <v>0</v>
      </c>
      <c r="E449" s="14">
        <f t="shared" ca="1" si="148"/>
        <v>1</v>
      </c>
      <c r="F449" s="14">
        <f ca="1">(TRUNC(PRODUCT($E$12:$E448),16))</f>
        <v>1.0284629088598201</v>
      </c>
      <c r="G449" s="14">
        <f t="shared" ca="1" si="149"/>
        <v>1.02134072949905</v>
      </c>
      <c r="H449" s="14">
        <f t="shared" ca="1" si="150"/>
        <v>1.0069733599999999</v>
      </c>
      <c r="I449" s="13">
        <f t="shared" si="145"/>
        <v>2.8500000000000001E-2</v>
      </c>
      <c r="J449" s="35">
        <f t="shared" si="151"/>
        <v>44294</v>
      </c>
      <c r="K449" s="2">
        <f t="shared" si="152"/>
        <v>54</v>
      </c>
      <c r="L449" s="18">
        <f t="shared" si="153"/>
        <v>55</v>
      </c>
      <c r="M449" s="12">
        <f t="shared" si="154"/>
        <v>1.0061520960000001</v>
      </c>
      <c r="N449" s="12">
        <f t="shared" ca="1" si="155"/>
        <v>1.0131683570000001</v>
      </c>
      <c r="O449" s="18">
        <f t="shared" si="156"/>
        <v>0</v>
      </c>
      <c r="P449" s="14">
        <f t="shared" ca="1" si="157"/>
        <v>13.168357</v>
      </c>
      <c r="Q449" s="21">
        <f t="shared" si="143"/>
        <v>0</v>
      </c>
      <c r="R449" s="14">
        <f t="shared" si="158"/>
        <v>0</v>
      </c>
      <c r="S449" s="4" t="str">
        <f t="shared" si="159"/>
        <v>J=</v>
      </c>
      <c r="T449" s="35">
        <f t="shared" si="160"/>
        <v>44477</v>
      </c>
      <c r="U449" s="3"/>
      <c r="V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</row>
    <row r="450" spans="1:162" x14ac:dyDescent="0.15">
      <c r="A450" s="44">
        <f t="shared" si="144"/>
        <v>44374</v>
      </c>
      <c r="B450" s="97">
        <f t="shared" ca="1" si="146"/>
        <v>1013.168357</v>
      </c>
      <c r="C450" s="14">
        <f t="shared" si="147"/>
        <v>1000</v>
      </c>
      <c r="D450" s="13">
        <f ca="1">IF(A450&lt;$B$1,VLOOKUP(A450,[1]DI!$A$4:$B$15000,2,FALSE),0)</f>
        <v>0</v>
      </c>
      <c r="E450" s="14">
        <f t="shared" ca="1" si="148"/>
        <v>1</v>
      </c>
      <c r="F450" s="14">
        <f ca="1">(TRUNC(PRODUCT($E$12:$E449),16))</f>
        <v>1.0284629088598201</v>
      </c>
      <c r="G450" s="14">
        <f t="shared" ca="1" si="149"/>
        <v>1.02134072949905</v>
      </c>
      <c r="H450" s="14">
        <f t="shared" ca="1" si="150"/>
        <v>1.0069733599999999</v>
      </c>
      <c r="I450" s="13">
        <f t="shared" si="145"/>
        <v>2.8500000000000001E-2</v>
      </c>
      <c r="J450" s="35">
        <f t="shared" si="151"/>
        <v>44294</v>
      </c>
      <c r="K450" s="2">
        <f t="shared" si="152"/>
        <v>54</v>
      </c>
      <c r="L450" s="18">
        <f t="shared" si="153"/>
        <v>55</v>
      </c>
      <c r="M450" s="12">
        <f t="shared" si="154"/>
        <v>1.0061520960000001</v>
      </c>
      <c r="N450" s="12">
        <f t="shared" ca="1" si="155"/>
        <v>1.0131683570000001</v>
      </c>
      <c r="O450" s="18">
        <f t="shared" si="156"/>
        <v>0</v>
      </c>
      <c r="P450" s="14">
        <f t="shared" ca="1" si="157"/>
        <v>13.168357</v>
      </c>
      <c r="Q450" s="21">
        <f t="shared" si="143"/>
        <v>0</v>
      </c>
      <c r="R450" s="14">
        <f t="shared" si="158"/>
        <v>0</v>
      </c>
      <c r="S450" s="4" t="str">
        <f t="shared" si="159"/>
        <v>J=</v>
      </c>
      <c r="T450" s="35">
        <f t="shared" si="160"/>
        <v>44477</v>
      </c>
      <c r="U450" s="3"/>
      <c r="V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</row>
    <row r="451" spans="1:162" x14ac:dyDescent="0.15">
      <c r="A451" s="44">
        <f t="shared" si="144"/>
        <v>44375</v>
      </c>
      <c r="B451" s="97">
        <f t="shared" ca="1" si="146"/>
        <v>1013.168357</v>
      </c>
      <c r="C451" s="14">
        <f t="shared" si="147"/>
        <v>1000</v>
      </c>
      <c r="D451" s="13">
        <f ca="1">IF(A451&lt;$B$1,VLOOKUP(A451,[1]DI!$A$4:$B$15000,2,FALSE),0)</f>
        <v>4.1500000000000002E-2</v>
      </c>
      <c r="E451" s="14">
        <f t="shared" ca="1" si="148"/>
        <v>1.00016137</v>
      </c>
      <c r="F451" s="14">
        <f ca="1">(TRUNC(PRODUCT($E$12:$E450),16))</f>
        <v>1.0284629088598201</v>
      </c>
      <c r="G451" s="14">
        <f t="shared" ca="1" si="149"/>
        <v>1.02134072949905</v>
      </c>
      <c r="H451" s="14">
        <f t="shared" ca="1" si="150"/>
        <v>1.0069733599999999</v>
      </c>
      <c r="I451" s="13">
        <f t="shared" si="145"/>
        <v>2.8500000000000001E-2</v>
      </c>
      <c r="J451" s="35">
        <f t="shared" si="151"/>
        <v>44294</v>
      </c>
      <c r="K451" s="2">
        <f t="shared" si="152"/>
        <v>55</v>
      </c>
      <c r="L451" s="18">
        <f t="shared" si="153"/>
        <v>55</v>
      </c>
      <c r="M451" s="12">
        <f t="shared" si="154"/>
        <v>1.0061520960000001</v>
      </c>
      <c r="N451" s="12">
        <f t="shared" ca="1" si="155"/>
        <v>1.0131683570000001</v>
      </c>
      <c r="O451" s="18">
        <f t="shared" si="156"/>
        <v>0</v>
      </c>
      <c r="P451" s="14">
        <f t="shared" ca="1" si="157"/>
        <v>13.168357</v>
      </c>
      <c r="Q451" s="21">
        <f t="shared" si="143"/>
        <v>0</v>
      </c>
      <c r="R451" s="14">
        <f t="shared" si="158"/>
        <v>0</v>
      </c>
      <c r="S451" s="4" t="str">
        <f t="shared" si="159"/>
        <v>J=</v>
      </c>
      <c r="T451" s="35">
        <f t="shared" si="160"/>
        <v>44477</v>
      </c>
      <c r="U451" s="3"/>
      <c r="V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</row>
    <row r="452" spans="1:162" x14ac:dyDescent="0.15">
      <c r="A452" s="44">
        <f t="shared" si="144"/>
        <v>44376</v>
      </c>
      <c r="B452" s="97">
        <f t="shared" ca="1" si="146"/>
        <v>1013.4448620000001</v>
      </c>
      <c r="C452" s="14">
        <f t="shared" si="147"/>
        <v>1000</v>
      </c>
      <c r="D452" s="13">
        <f ca="1">IF(A452&lt;$B$1,VLOOKUP(A452,[1]DI!$A$4:$B$15000,2,FALSE),0)</f>
        <v>4.1500000000000002E-2</v>
      </c>
      <c r="E452" s="14">
        <f t="shared" ca="1" si="148"/>
        <v>1.00016137</v>
      </c>
      <c r="F452" s="14">
        <f ca="1">(TRUNC(PRODUCT($E$12:$E451),16))</f>
        <v>1.0286288719194201</v>
      </c>
      <c r="G452" s="14">
        <f t="shared" ca="1" si="149"/>
        <v>1.02134072949905</v>
      </c>
      <c r="H452" s="14">
        <f t="shared" ca="1" si="150"/>
        <v>1.00713586</v>
      </c>
      <c r="I452" s="13">
        <f t="shared" si="145"/>
        <v>2.8500000000000001E-2</v>
      </c>
      <c r="J452" s="35">
        <f t="shared" si="151"/>
        <v>44294</v>
      </c>
      <c r="K452" s="2">
        <f t="shared" si="152"/>
        <v>56</v>
      </c>
      <c r="L452" s="18">
        <f t="shared" si="153"/>
        <v>56</v>
      </c>
      <c r="M452" s="12">
        <f t="shared" si="154"/>
        <v>1.0062643010000001</v>
      </c>
      <c r="N452" s="12">
        <f t="shared" ca="1" si="155"/>
        <v>1.0134448620000001</v>
      </c>
      <c r="O452" s="18">
        <f t="shared" si="156"/>
        <v>0</v>
      </c>
      <c r="P452" s="14">
        <f t="shared" ca="1" si="157"/>
        <v>13.444862000000001</v>
      </c>
      <c r="Q452" s="21">
        <f t="shared" si="143"/>
        <v>0</v>
      </c>
      <c r="R452" s="14">
        <f t="shared" si="158"/>
        <v>0</v>
      </c>
      <c r="S452" s="4" t="str">
        <f t="shared" si="159"/>
        <v>J=</v>
      </c>
      <c r="T452" s="35">
        <f t="shared" si="160"/>
        <v>44477</v>
      </c>
      <c r="U452" s="3"/>
      <c r="V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</row>
    <row r="453" spans="1:162" x14ac:dyDescent="0.15">
      <c r="A453" s="44">
        <f t="shared" si="144"/>
        <v>44377</v>
      </c>
      <c r="B453" s="97">
        <f t="shared" ca="1" si="146"/>
        <v>1013.72143799</v>
      </c>
      <c r="C453" s="14">
        <f t="shared" si="147"/>
        <v>1000</v>
      </c>
      <c r="D453" s="13">
        <f ca="1">IF(A453&lt;$B$1,VLOOKUP(A453,[1]DI!$A$4:$B$15000,2,FALSE),0)</f>
        <v>4.1500000000000002E-2</v>
      </c>
      <c r="E453" s="14">
        <f t="shared" ca="1" si="148"/>
        <v>1.00016137</v>
      </c>
      <c r="F453" s="14">
        <f ca="1">(TRUNC(PRODUCT($E$12:$E452),16))</f>
        <v>1.0287948617604901</v>
      </c>
      <c r="G453" s="14">
        <f t="shared" ca="1" si="149"/>
        <v>1.02134072949905</v>
      </c>
      <c r="H453" s="14">
        <f t="shared" ca="1" si="150"/>
        <v>1.0072983799999999</v>
      </c>
      <c r="I453" s="13">
        <f t="shared" si="145"/>
        <v>2.8500000000000001E-2</v>
      </c>
      <c r="J453" s="35">
        <f t="shared" si="151"/>
        <v>44294</v>
      </c>
      <c r="K453" s="2">
        <f t="shared" si="152"/>
        <v>57</v>
      </c>
      <c r="L453" s="18">
        <f t="shared" si="153"/>
        <v>57</v>
      </c>
      <c r="M453" s="12">
        <f t="shared" si="154"/>
        <v>1.0063765200000001</v>
      </c>
      <c r="N453" s="12">
        <f t="shared" ca="1" si="155"/>
        <v>1.0137214379999999</v>
      </c>
      <c r="O453" s="18">
        <f t="shared" si="156"/>
        <v>0</v>
      </c>
      <c r="P453" s="14">
        <f t="shared" ca="1" si="157"/>
        <v>13.72143799</v>
      </c>
      <c r="Q453" s="21">
        <f t="shared" si="143"/>
        <v>0</v>
      </c>
      <c r="R453" s="14">
        <f t="shared" si="158"/>
        <v>0</v>
      </c>
      <c r="S453" s="4" t="str">
        <f t="shared" si="159"/>
        <v>J=</v>
      </c>
      <c r="T453" s="35">
        <f t="shared" si="160"/>
        <v>44477</v>
      </c>
      <c r="U453" s="3"/>
      <c r="V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</row>
    <row r="454" spans="1:162" x14ac:dyDescent="0.15">
      <c r="A454" s="44">
        <f t="shared" si="144"/>
        <v>44378</v>
      </c>
      <c r="B454" s="97">
        <f t="shared" ca="1" si="146"/>
        <v>1013.998093</v>
      </c>
      <c r="C454" s="14">
        <f t="shared" si="147"/>
        <v>1000</v>
      </c>
      <c r="D454" s="13">
        <f ca="1">IF(A454&lt;$B$1,VLOOKUP(A454,[1]DI!$A$4:$B$15000,2,FALSE),0)</f>
        <v>4.1500000000000002E-2</v>
      </c>
      <c r="E454" s="14">
        <f t="shared" ca="1" si="148"/>
        <v>1.00016137</v>
      </c>
      <c r="F454" s="14">
        <f ca="1">(TRUNC(PRODUCT($E$12:$E453),16))</f>
        <v>1.0289608783873301</v>
      </c>
      <c r="G454" s="14">
        <f t="shared" ca="1" si="149"/>
        <v>1.02134072949905</v>
      </c>
      <c r="H454" s="14">
        <f t="shared" ca="1" si="150"/>
        <v>1.0074609299999999</v>
      </c>
      <c r="I454" s="13">
        <f t="shared" si="145"/>
        <v>2.8500000000000001E-2</v>
      </c>
      <c r="J454" s="35">
        <f t="shared" si="151"/>
        <v>44294</v>
      </c>
      <c r="K454" s="2">
        <f t="shared" si="152"/>
        <v>58</v>
      </c>
      <c r="L454" s="18">
        <f t="shared" si="153"/>
        <v>58</v>
      </c>
      <c r="M454" s="12">
        <f t="shared" si="154"/>
        <v>1.006488751</v>
      </c>
      <c r="N454" s="12">
        <f t="shared" ca="1" si="155"/>
        <v>1.0139980930000001</v>
      </c>
      <c r="O454" s="18">
        <f t="shared" si="156"/>
        <v>0</v>
      </c>
      <c r="P454" s="14">
        <f t="shared" ca="1" si="157"/>
        <v>13.998093000000001</v>
      </c>
      <c r="Q454" s="21">
        <f t="shared" si="143"/>
        <v>0</v>
      </c>
      <c r="R454" s="14">
        <f t="shared" si="158"/>
        <v>0</v>
      </c>
      <c r="S454" s="4" t="str">
        <f t="shared" si="159"/>
        <v>J=</v>
      </c>
      <c r="T454" s="35">
        <f t="shared" si="160"/>
        <v>44477</v>
      </c>
      <c r="U454" s="3"/>
      <c r="V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</row>
    <row r="455" spans="1:162" x14ac:dyDescent="0.15">
      <c r="A455" s="44">
        <f t="shared" si="144"/>
        <v>44379</v>
      </c>
      <c r="B455" s="97">
        <f t="shared" ca="1" si="146"/>
        <v>1014.274817</v>
      </c>
      <c r="C455" s="14">
        <f t="shared" si="147"/>
        <v>1000</v>
      </c>
      <c r="D455" s="13">
        <f ca="1">IF(A455&lt;$B$1,VLOOKUP(A455,[1]DI!$A$4:$B$15000,2,FALSE),0)</f>
        <v>4.1500000000000002E-2</v>
      </c>
      <c r="E455" s="14">
        <f t="shared" ca="1" si="148"/>
        <v>1.00016137</v>
      </c>
      <c r="F455" s="14">
        <f ca="1">(TRUNC(PRODUCT($E$12:$E454),16))</f>
        <v>1.02912692180427</v>
      </c>
      <c r="G455" s="14">
        <f t="shared" ca="1" si="149"/>
        <v>1.02134072949905</v>
      </c>
      <c r="H455" s="14">
        <f t="shared" ca="1" si="150"/>
        <v>1.0076235</v>
      </c>
      <c r="I455" s="13">
        <f t="shared" si="145"/>
        <v>2.8500000000000001E-2</v>
      </c>
      <c r="J455" s="35">
        <f t="shared" si="151"/>
        <v>44294</v>
      </c>
      <c r="K455" s="2">
        <f t="shared" si="152"/>
        <v>59</v>
      </c>
      <c r="L455" s="18">
        <f t="shared" si="153"/>
        <v>59</v>
      </c>
      <c r="M455" s="12">
        <f t="shared" si="154"/>
        <v>1.006600994</v>
      </c>
      <c r="N455" s="12">
        <f t="shared" ca="1" si="155"/>
        <v>1.014274817</v>
      </c>
      <c r="O455" s="18">
        <f t="shared" si="156"/>
        <v>0</v>
      </c>
      <c r="P455" s="14">
        <f t="shared" ca="1" si="157"/>
        <v>14.274817000000001</v>
      </c>
      <c r="Q455" s="21">
        <f t="shared" si="143"/>
        <v>0</v>
      </c>
      <c r="R455" s="14">
        <f t="shared" si="158"/>
        <v>0</v>
      </c>
      <c r="S455" s="4" t="str">
        <f t="shared" si="159"/>
        <v>J=</v>
      </c>
      <c r="T455" s="35">
        <f t="shared" si="160"/>
        <v>44477</v>
      </c>
      <c r="U455" s="3"/>
      <c r="V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</row>
    <row r="456" spans="1:162" x14ac:dyDescent="0.15">
      <c r="A456" s="44">
        <f t="shared" si="144"/>
        <v>44380</v>
      </c>
      <c r="B456" s="97">
        <f t="shared" ca="1" si="146"/>
        <v>1014.55162</v>
      </c>
      <c r="C456" s="14">
        <f t="shared" si="147"/>
        <v>1000</v>
      </c>
      <c r="D456" s="13">
        <f ca="1">IF(A456&lt;$B$1,VLOOKUP(A456,[1]DI!$A$4:$B$15000,2,FALSE),0)</f>
        <v>0</v>
      </c>
      <c r="E456" s="14">
        <f t="shared" ca="1" si="148"/>
        <v>1</v>
      </c>
      <c r="F456" s="14">
        <f ca="1">(TRUNC(PRODUCT($E$12:$E455),16))</f>
        <v>1.0292929920156499</v>
      </c>
      <c r="G456" s="14">
        <f t="shared" ca="1" si="149"/>
        <v>1.02134072949905</v>
      </c>
      <c r="H456" s="14">
        <f t="shared" ca="1" si="150"/>
        <v>1.0077860999999999</v>
      </c>
      <c r="I456" s="13">
        <f t="shared" si="145"/>
        <v>2.8500000000000001E-2</v>
      </c>
      <c r="J456" s="35">
        <f t="shared" si="151"/>
        <v>44294</v>
      </c>
      <c r="K456" s="2">
        <f t="shared" si="152"/>
        <v>59</v>
      </c>
      <c r="L456" s="18">
        <f t="shared" si="153"/>
        <v>60</v>
      </c>
      <c r="M456" s="12">
        <f t="shared" si="154"/>
        <v>1.00671325</v>
      </c>
      <c r="N456" s="12">
        <f t="shared" ca="1" si="155"/>
        <v>1.01455162</v>
      </c>
      <c r="O456" s="18">
        <f t="shared" si="156"/>
        <v>0</v>
      </c>
      <c r="P456" s="14">
        <f t="shared" ca="1" si="157"/>
        <v>14.55162</v>
      </c>
      <c r="Q456" s="21">
        <f t="shared" si="143"/>
        <v>0</v>
      </c>
      <c r="R456" s="14">
        <f t="shared" si="158"/>
        <v>0</v>
      </c>
      <c r="S456" s="4" t="str">
        <f t="shared" si="159"/>
        <v>J=</v>
      </c>
      <c r="T456" s="35">
        <f t="shared" si="160"/>
        <v>44477</v>
      </c>
      <c r="U456" s="3"/>
      <c r="V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</row>
    <row r="457" spans="1:162" x14ac:dyDescent="0.15">
      <c r="A457" s="44">
        <f t="shared" si="144"/>
        <v>44381</v>
      </c>
      <c r="B457" s="97">
        <f t="shared" ca="1" si="146"/>
        <v>1014.55162</v>
      </c>
      <c r="C457" s="14">
        <f t="shared" si="147"/>
        <v>1000</v>
      </c>
      <c r="D457" s="13">
        <f ca="1">IF(A457&lt;$B$1,VLOOKUP(A457,[1]DI!$A$4:$B$15000,2,FALSE),0)</f>
        <v>0</v>
      </c>
      <c r="E457" s="14">
        <f t="shared" ca="1" si="148"/>
        <v>1</v>
      </c>
      <c r="F457" s="14">
        <f ca="1">(TRUNC(PRODUCT($E$12:$E456),16))</f>
        <v>1.0292929920156499</v>
      </c>
      <c r="G457" s="14">
        <f t="shared" ca="1" si="149"/>
        <v>1.02134072949905</v>
      </c>
      <c r="H457" s="14">
        <f t="shared" ca="1" si="150"/>
        <v>1.0077860999999999</v>
      </c>
      <c r="I457" s="13">
        <f t="shared" si="145"/>
        <v>2.8500000000000001E-2</v>
      </c>
      <c r="J457" s="35">
        <f t="shared" si="151"/>
        <v>44294</v>
      </c>
      <c r="K457" s="2">
        <f t="shared" si="152"/>
        <v>59</v>
      </c>
      <c r="L457" s="18">
        <f t="shared" si="153"/>
        <v>60</v>
      </c>
      <c r="M457" s="12">
        <f t="shared" si="154"/>
        <v>1.00671325</v>
      </c>
      <c r="N457" s="12">
        <f t="shared" ca="1" si="155"/>
        <v>1.01455162</v>
      </c>
      <c r="O457" s="18">
        <f t="shared" si="156"/>
        <v>0</v>
      </c>
      <c r="P457" s="14">
        <f t="shared" ca="1" si="157"/>
        <v>14.55162</v>
      </c>
      <c r="Q457" s="21">
        <f t="shared" si="143"/>
        <v>0</v>
      </c>
      <c r="R457" s="14">
        <f t="shared" si="158"/>
        <v>0</v>
      </c>
      <c r="S457" s="4" t="str">
        <f t="shared" si="159"/>
        <v>J=</v>
      </c>
      <c r="T457" s="35">
        <f t="shared" si="160"/>
        <v>44477</v>
      </c>
      <c r="U457" s="3"/>
      <c r="V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</row>
    <row r="458" spans="1:162" x14ac:dyDescent="0.15">
      <c r="A458" s="44">
        <f t="shared" si="144"/>
        <v>44382</v>
      </c>
      <c r="B458" s="97">
        <f t="shared" ca="1" si="146"/>
        <v>1014.55162</v>
      </c>
      <c r="C458" s="14">
        <f t="shared" si="147"/>
        <v>1000</v>
      </c>
      <c r="D458" s="13">
        <f ca="1">IF(A458&lt;$B$1,VLOOKUP(A458,[1]DI!$A$4:$B$15000,2,FALSE),0)</f>
        <v>4.1500000000000002E-2</v>
      </c>
      <c r="E458" s="14">
        <f t="shared" ca="1" si="148"/>
        <v>1.00016137</v>
      </c>
      <c r="F458" s="14">
        <f ca="1">(TRUNC(PRODUCT($E$12:$E457),16))</f>
        <v>1.0292929920156499</v>
      </c>
      <c r="G458" s="14">
        <f t="shared" ca="1" si="149"/>
        <v>1.02134072949905</v>
      </c>
      <c r="H458" s="14">
        <f t="shared" ca="1" si="150"/>
        <v>1.0077860999999999</v>
      </c>
      <c r="I458" s="13">
        <f t="shared" si="145"/>
        <v>2.8500000000000001E-2</v>
      </c>
      <c r="J458" s="35">
        <f t="shared" si="151"/>
        <v>44294</v>
      </c>
      <c r="K458" s="2">
        <f t="shared" si="152"/>
        <v>60</v>
      </c>
      <c r="L458" s="18">
        <f t="shared" si="153"/>
        <v>60</v>
      </c>
      <c r="M458" s="12">
        <f t="shared" si="154"/>
        <v>1.00671325</v>
      </c>
      <c r="N458" s="12">
        <f t="shared" ca="1" si="155"/>
        <v>1.01455162</v>
      </c>
      <c r="O458" s="18">
        <f t="shared" si="156"/>
        <v>0</v>
      </c>
      <c r="P458" s="14">
        <f t="shared" ca="1" si="157"/>
        <v>14.55162</v>
      </c>
      <c r="Q458" s="21">
        <f t="shared" si="143"/>
        <v>0</v>
      </c>
      <c r="R458" s="14">
        <f t="shared" si="158"/>
        <v>0</v>
      </c>
      <c r="S458" s="4" t="str">
        <f t="shared" si="159"/>
        <v>J=</v>
      </c>
      <c r="T458" s="35">
        <f t="shared" si="160"/>
        <v>44477</v>
      </c>
      <c r="U458" s="3"/>
      <c r="V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</row>
    <row r="459" spans="1:162" x14ac:dyDescent="0.15">
      <c r="A459" s="44">
        <f t="shared" si="144"/>
        <v>44383</v>
      </c>
      <c r="B459" s="97">
        <f t="shared" ca="1" si="146"/>
        <v>1014.8285029899999</v>
      </c>
      <c r="C459" s="14">
        <f t="shared" si="147"/>
        <v>1000</v>
      </c>
      <c r="D459" s="13">
        <f ca="1">IF(A459&lt;$B$1,VLOOKUP(A459,[1]DI!$A$4:$B$15000,2,FALSE),0)</f>
        <v>4.1500000000000002E-2</v>
      </c>
      <c r="E459" s="14">
        <f t="shared" ca="1" si="148"/>
        <v>1.00016137</v>
      </c>
      <c r="F459" s="14">
        <f ca="1">(TRUNC(PRODUCT($E$12:$E458),16))</f>
        <v>1.02945908902577</v>
      </c>
      <c r="G459" s="14">
        <f t="shared" ca="1" si="149"/>
        <v>1.02134072949905</v>
      </c>
      <c r="H459" s="14">
        <f t="shared" ca="1" si="150"/>
        <v>1.0079487300000001</v>
      </c>
      <c r="I459" s="13">
        <f t="shared" si="145"/>
        <v>2.8500000000000001E-2</v>
      </c>
      <c r="J459" s="35">
        <f t="shared" si="151"/>
        <v>44294</v>
      </c>
      <c r="K459" s="2">
        <f t="shared" si="152"/>
        <v>61</v>
      </c>
      <c r="L459" s="18">
        <f t="shared" si="153"/>
        <v>61</v>
      </c>
      <c r="M459" s="12">
        <f t="shared" si="154"/>
        <v>1.0068255189999999</v>
      </c>
      <c r="N459" s="12">
        <f t="shared" ca="1" si="155"/>
        <v>1.0148285029999999</v>
      </c>
      <c r="O459" s="18">
        <f t="shared" si="156"/>
        <v>0</v>
      </c>
      <c r="P459" s="14">
        <f t="shared" ca="1" si="157"/>
        <v>14.82850299</v>
      </c>
      <c r="Q459" s="21">
        <f t="shared" si="143"/>
        <v>0</v>
      </c>
      <c r="R459" s="14">
        <f t="shared" si="158"/>
        <v>0</v>
      </c>
      <c r="S459" s="4" t="str">
        <f t="shared" si="159"/>
        <v>J=</v>
      </c>
      <c r="T459" s="35">
        <f t="shared" si="160"/>
        <v>44477</v>
      </c>
      <c r="U459" s="3"/>
      <c r="V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</row>
    <row r="460" spans="1:162" x14ac:dyDescent="0.15">
      <c r="A460" s="44">
        <f t="shared" si="144"/>
        <v>44384</v>
      </c>
      <c r="B460" s="97">
        <f t="shared" ca="1" si="146"/>
        <v>1015.105455</v>
      </c>
      <c r="C460" s="14">
        <f t="shared" si="147"/>
        <v>1000</v>
      </c>
      <c r="D460" s="13">
        <f ca="1">IF(A460&lt;$B$1,VLOOKUP(A460,[1]DI!$A$4:$B$15000,2,FALSE),0)</f>
        <v>4.1500000000000002E-2</v>
      </c>
      <c r="E460" s="14">
        <f t="shared" ca="1" si="148"/>
        <v>1.00016137</v>
      </c>
      <c r="F460" s="14">
        <f ca="1">(TRUNC(PRODUCT($E$12:$E459),16))</f>
        <v>1.02962521283896</v>
      </c>
      <c r="G460" s="14">
        <f t="shared" ca="1" si="149"/>
        <v>1.02134072949905</v>
      </c>
      <c r="H460" s="14">
        <f t="shared" ca="1" si="150"/>
        <v>1.0081113799999999</v>
      </c>
      <c r="I460" s="13">
        <f t="shared" si="145"/>
        <v>2.8500000000000001E-2</v>
      </c>
      <c r="J460" s="35">
        <f t="shared" si="151"/>
        <v>44294</v>
      </c>
      <c r="K460" s="2">
        <f t="shared" si="152"/>
        <v>62</v>
      </c>
      <c r="L460" s="18">
        <f t="shared" si="153"/>
        <v>62</v>
      </c>
      <c r="M460" s="12">
        <f t="shared" si="154"/>
        <v>1.0069378</v>
      </c>
      <c r="N460" s="12">
        <f t="shared" ca="1" si="155"/>
        <v>1.015105455</v>
      </c>
      <c r="O460" s="18">
        <f t="shared" si="156"/>
        <v>0</v>
      </c>
      <c r="P460" s="14">
        <f t="shared" ca="1" si="157"/>
        <v>15.105454999999999</v>
      </c>
      <c r="Q460" s="21">
        <f t="shared" ref="Q460:Q523" si="161">IF($O460&gt;0,VLOOKUP($O460,$W$12:$AC$19,7),0)</f>
        <v>0</v>
      </c>
      <c r="R460" s="14">
        <f t="shared" si="158"/>
        <v>0</v>
      </c>
      <c r="S460" s="4" t="str">
        <f t="shared" si="159"/>
        <v>J=</v>
      </c>
      <c r="T460" s="35">
        <f t="shared" si="160"/>
        <v>44477</v>
      </c>
      <c r="U460" s="3"/>
      <c r="V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</row>
    <row r="461" spans="1:162" x14ac:dyDescent="0.15">
      <c r="A461" s="44">
        <f t="shared" ref="A461:A524" si="162">(A460+1)</f>
        <v>44385</v>
      </c>
      <c r="B461" s="97">
        <f t="shared" ca="1" si="146"/>
        <v>1015.382486</v>
      </c>
      <c r="C461" s="14">
        <f t="shared" si="147"/>
        <v>1000</v>
      </c>
      <c r="D461" s="13">
        <f ca="1">IF(A461&lt;$B$1,VLOOKUP(A461,[1]DI!$A$4:$B$15000,2,FALSE),0)</f>
        <v>4.1500000000000002E-2</v>
      </c>
      <c r="E461" s="14">
        <f t="shared" ca="1" si="148"/>
        <v>1.00016137</v>
      </c>
      <c r="F461" s="14">
        <f ca="1">(TRUNC(PRODUCT($E$12:$E460),16))</f>
        <v>1.0297913634595599</v>
      </c>
      <c r="G461" s="14">
        <f t="shared" ca="1" si="149"/>
        <v>1.02134072949905</v>
      </c>
      <c r="H461" s="14">
        <f t="shared" ca="1" si="150"/>
        <v>1.00827406</v>
      </c>
      <c r="I461" s="13">
        <f t="shared" ref="I461:I524" si="163">I460</f>
        <v>2.8500000000000001E-2</v>
      </c>
      <c r="J461" s="35">
        <f t="shared" si="151"/>
        <v>44294</v>
      </c>
      <c r="K461" s="2">
        <f t="shared" si="152"/>
        <v>63</v>
      </c>
      <c r="L461" s="18">
        <f t="shared" si="153"/>
        <v>63</v>
      </c>
      <c r="M461" s="12">
        <f t="shared" si="154"/>
        <v>1.0070500929999999</v>
      </c>
      <c r="N461" s="12">
        <f t="shared" ca="1" si="155"/>
        <v>1.015382486</v>
      </c>
      <c r="O461" s="18">
        <f t="shared" si="156"/>
        <v>0</v>
      </c>
      <c r="P461" s="14">
        <f t="shared" ca="1" si="157"/>
        <v>15.382486</v>
      </c>
      <c r="Q461" s="21">
        <f t="shared" si="161"/>
        <v>0</v>
      </c>
      <c r="R461" s="14">
        <f t="shared" si="158"/>
        <v>0</v>
      </c>
      <c r="S461" s="4" t="str">
        <f t="shared" si="159"/>
        <v>J=</v>
      </c>
      <c r="T461" s="35">
        <f t="shared" si="160"/>
        <v>44477</v>
      </c>
      <c r="U461" s="3"/>
      <c r="V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</row>
    <row r="462" spans="1:162" x14ac:dyDescent="0.15">
      <c r="A462" s="44">
        <f t="shared" si="162"/>
        <v>44386</v>
      </c>
      <c r="B462" s="97">
        <f t="shared" ca="1" si="146"/>
        <v>1015.65958599</v>
      </c>
      <c r="C462" s="14">
        <f t="shared" si="147"/>
        <v>1000</v>
      </c>
      <c r="D462" s="13">
        <f ca="1">IF(A462&lt;$B$1,VLOOKUP(A462,[1]DI!$A$4:$B$15000,2,FALSE),0)</f>
        <v>4.1500000000000002E-2</v>
      </c>
      <c r="E462" s="14">
        <f t="shared" ca="1" si="148"/>
        <v>1.00016137</v>
      </c>
      <c r="F462" s="14">
        <f ca="1">(TRUNC(PRODUCT($E$12:$E461),16))</f>
        <v>1.02995754089188</v>
      </c>
      <c r="G462" s="14">
        <f t="shared" ca="1" si="149"/>
        <v>1.02134072949905</v>
      </c>
      <c r="H462" s="14">
        <f t="shared" ca="1" si="150"/>
        <v>1.0084367599999999</v>
      </c>
      <c r="I462" s="13">
        <f t="shared" si="163"/>
        <v>2.8500000000000001E-2</v>
      </c>
      <c r="J462" s="35">
        <f t="shared" si="151"/>
        <v>44294</v>
      </c>
      <c r="K462" s="2">
        <f t="shared" si="152"/>
        <v>64</v>
      </c>
      <c r="L462" s="18">
        <f t="shared" si="153"/>
        <v>64</v>
      </c>
      <c r="M462" s="12">
        <f t="shared" si="154"/>
        <v>1.007162399</v>
      </c>
      <c r="N462" s="12">
        <f t="shared" ca="1" si="155"/>
        <v>1.0156595859999999</v>
      </c>
      <c r="O462" s="18">
        <f t="shared" si="156"/>
        <v>0</v>
      </c>
      <c r="P462" s="14">
        <f t="shared" ca="1" si="157"/>
        <v>15.65958599</v>
      </c>
      <c r="Q462" s="21">
        <f t="shared" si="161"/>
        <v>0</v>
      </c>
      <c r="R462" s="14">
        <f t="shared" si="158"/>
        <v>0</v>
      </c>
      <c r="S462" s="4" t="str">
        <f t="shared" si="159"/>
        <v>J=</v>
      </c>
      <c r="T462" s="35">
        <f t="shared" si="160"/>
        <v>44477</v>
      </c>
      <c r="U462" s="3"/>
      <c r="V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</row>
    <row r="463" spans="1:162" x14ac:dyDescent="0.15">
      <c r="A463" s="44">
        <f t="shared" si="162"/>
        <v>44387</v>
      </c>
      <c r="B463" s="97">
        <f t="shared" ca="1" si="146"/>
        <v>1015.936777</v>
      </c>
      <c r="C463" s="14">
        <f t="shared" si="147"/>
        <v>1000</v>
      </c>
      <c r="D463" s="13">
        <f ca="1">IF(A463&lt;$B$1,VLOOKUP(A463,[1]DI!$A$4:$B$15000,2,FALSE),0)</f>
        <v>0</v>
      </c>
      <c r="E463" s="14">
        <f t="shared" ca="1" si="148"/>
        <v>1</v>
      </c>
      <c r="F463" s="14">
        <f ca="1">(TRUNC(PRODUCT($E$12:$E462),16))</f>
        <v>1.0301237451402501</v>
      </c>
      <c r="G463" s="14">
        <f t="shared" ca="1" si="149"/>
        <v>1.02134072949905</v>
      </c>
      <c r="H463" s="14">
        <f t="shared" ca="1" si="150"/>
        <v>1.0085995000000001</v>
      </c>
      <c r="I463" s="13">
        <f t="shared" si="163"/>
        <v>2.8500000000000001E-2</v>
      </c>
      <c r="J463" s="35">
        <f t="shared" si="151"/>
        <v>44294</v>
      </c>
      <c r="K463" s="2">
        <f t="shared" si="152"/>
        <v>64</v>
      </c>
      <c r="L463" s="18">
        <f t="shared" si="153"/>
        <v>65</v>
      </c>
      <c r="M463" s="12">
        <f t="shared" si="154"/>
        <v>1.0072747179999999</v>
      </c>
      <c r="N463" s="12">
        <f t="shared" ca="1" si="155"/>
        <v>1.0159367770000001</v>
      </c>
      <c r="O463" s="18">
        <f t="shared" si="156"/>
        <v>0</v>
      </c>
      <c r="P463" s="14">
        <f t="shared" ca="1" si="157"/>
        <v>15.936776999999999</v>
      </c>
      <c r="Q463" s="21">
        <f t="shared" si="161"/>
        <v>0</v>
      </c>
      <c r="R463" s="14">
        <f t="shared" si="158"/>
        <v>0</v>
      </c>
      <c r="S463" s="4" t="str">
        <f t="shared" si="159"/>
        <v>J=</v>
      </c>
      <c r="T463" s="35">
        <f t="shared" si="160"/>
        <v>44477</v>
      </c>
      <c r="U463" s="3"/>
      <c r="V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</row>
    <row r="464" spans="1:162" x14ac:dyDescent="0.15">
      <c r="A464" s="44">
        <f t="shared" si="162"/>
        <v>44388</v>
      </c>
      <c r="B464" s="97">
        <f t="shared" ca="1" si="146"/>
        <v>1015.936777</v>
      </c>
      <c r="C464" s="14">
        <f t="shared" si="147"/>
        <v>1000</v>
      </c>
      <c r="D464" s="13">
        <f ca="1">IF(A464&lt;$B$1,VLOOKUP(A464,[1]DI!$A$4:$B$15000,2,FALSE),0)</f>
        <v>0</v>
      </c>
      <c r="E464" s="14">
        <f t="shared" ca="1" si="148"/>
        <v>1</v>
      </c>
      <c r="F464" s="14">
        <f ca="1">(TRUNC(PRODUCT($E$12:$E463),16))</f>
        <v>1.0301237451402501</v>
      </c>
      <c r="G464" s="14">
        <f t="shared" ca="1" si="149"/>
        <v>1.02134072949905</v>
      </c>
      <c r="H464" s="14">
        <f t="shared" ca="1" si="150"/>
        <v>1.0085995000000001</v>
      </c>
      <c r="I464" s="13">
        <f t="shared" si="163"/>
        <v>2.8500000000000001E-2</v>
      </c>
      <c r="J464" s="35">
        <f t="shared" si="151"/>
        <v>44294</v>
      </c>
      <c r="K464" s="2">
        <f t="shared" si="152"/>
        <v>64</v>
      </c>
      <c r="L464" s="18">
        <f t="shared" si="153"/>
        <v>65</v>
      </c>
      <c r="M464" s="12">
        <f t="shared" si="154"/>
        <v>1.0072747179999999</v>
      </c>
      <c r="N464" s="12">
        <f t="shared" ca="1" si="155"/>
        <v>1.0159367770000001</v>
      </c>
      <c r="O464" s="18">
        <f t="shared" si="156"/>
        <v>0</v>
      </c>
      <c r="P464" s="14">
        <f t="shared" ca="1" si="157"/>
        <v>15.936776999999999</v>
      </c>
      <c r="Q464" s="21">
        <f t="shared" si="161"/>
        <v>0</v>
      </c>
      <c r="R464" s="14">
        <f t="shared" si="158"/>
        <v>0</v>
      </c>
      <c r="S464" s="4" t="str">
        <f t="shared" si="159"/>
        <v>J=</v>
      </c>
      <c r="T464" s="35">
        <f t="shared" si="160"/>
        <v>44477</v>
      </c>
      <c r="U464" s="3"/>
      <c r="V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</row>
    <row r="465" spans="1:162" x14ac:dyDescent="0.15">
      <c r="A465" s="44">
        <f t="shared" si="162"/>
        <v>44389</v>
      </c>
      <c r="B465" s="97">
        <f t="shared" ca="1" si="146"/>
        <v>1015.936777</v>
      </c>
      <c r="C465" s="14">
        <f t="shared" si="147"/>
        <v>1000</v>
      </c>
      <c r="D465" s="13">
        <f ca="1">IF(A465&lt;$B$1,VLOOKUP(A465,[1]DI!$A$4:$B$15000,2,FALSE),0)</f>
        <v>4.1500000000000002E-2</v>
      </c>
      <c r="E465" s="14">
        <f t="shared" ca="1" si="148"/>
        <v>1.00016137</v>
      </c>
      <c r="F465" s="14">
        <f ca="1">(TRUNC(PRODUCT($E$12:$E464),16))</f>
        <v>1.0301237451402501</v>
      </c>
      <c r="G465" s="14">
        <f t="shared" ca="1" si="149"/>
        <v>1.02134072949905</v>
      </c>
      <c r="H465" s="14">
        <f t="shared" ca="1" si="150"/>
        <v>1.0085995000000001</v>
      </c>
      <c r="I465" s="13">
        <f t="shared" si="163"/>
        <v>2.8500000000000001E-2</v>
      </c>
      <c r="J465" s="35">
        <f t="shared" si="151"/>
        <v>44294</v>
      </c>
      <c r="K465" s="2">
        <f t="shared" si="152"/>
        <v>65</v>
      </c>
      <c r="L465" s="18">
        <f t="shared" si="153"/>
        <v>65</v>
      </c>
      <c r="M465" s="12">
        <f t="shared" si="154"/>
        <v>1.0072747179999999</v>
      </c>
      <c r="N465" s="12">
        <f t="shared" ca="1" si="155"/>
        <v>1.0159367770000001</v>
      </c>
      <c r="O465" s="18">
        <f t="shared" si="156"/>
        <v>0</v>
      </c>
      <c r="P465" s="14">
        <f t="shared" ca="1" si="157"/>
        <v>15.936776999999999</v>
      </c>
      <c r="Q465" s="21">
        <f t="shared" si="161"/>
        <v>0</v>
      </c>
      <c r="R465" s="14">
        <f t="shared" si="158"/>
        <v>0</v>
      </c>
      <c r="S465" s="4" t="str">
        <f t="shared" si="159"/>
        <v>J=</v>
      </c>
      <c r="T465" s="35">
        <f t="shared" si="160"/>
        <v>44477</v>
      </c>
      <c r="U465" s="3"/>
      <c r="V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</row>
    <row r="466" spans="1:162" x14ac:dyDescent="0.15">
      <c r="A466" s="44">
        <f t="shared" si="162"/>
        <v>44390</v>
      </c>
      <c r="B466" s="97">
        <f t="shared" ca="1" si="146"/>
        <v>1016.214026</v>
      </c>
      <c r="C466" s="14">
        <f t="shared" si="147"/>
        <v>1000</v>
      </c>
      <c r="D466" s="13">
        <f ca="1">IF(A466&lt;$B$1,VLOOKUP(A466,[1]DI!$A$4:$B$15000,2,FALSE),0)</f>
        <v>4.1500000000000002E-2</v>
      </c>
      <c r="E466" s="14">
        <f t="shared" ca="1" si="148"/>
        <v>1.00016137</v>
      </c>
      <c r="F466" s="14">
        <f ca="1">(TRUNC(PRODUCT($E$12:$E465),16))</f>
        <v>1.0302899762090101</v>
      </c>
      <c r="G466" s="14">
        <f t="shared" ca="1" si="149"/>
        <v>1.02134072949905</v>
      </c>
      <c r="H466" s="14">
        <f t="shared" ca="1" si="150"/>
        <v>1.00876225</v>
      </c>
      <c r="I466" s="13">
        <f t="shared" si="163"/>
        <v>2.8500000000000001E-2</v>
      </c>
      <c r="J466" s="35">
        <f t="shared" si="151"/>
        <v>44294</v>
      </c>
      <c r="K466" s="2">
        <f t="shared" si="152"/>
        <v>66</v>
      </c>
      <c r="L466" s="18">
        <f t="shared" si="153"/>
        <v>66</v>
      </c>
      <c r="M466" s="12">
        <f t="shared" si="154"/>
        <v>1.0073870490000001</v>
      </c>
      <c r="N466" s="12">
        <f t="shared" ca="1" si="155"/>
        <v>1.0162140260000001</v>
      </c>
      <c r="O466" s="18">
        <f t="shared" si="156"/>
        <v>0</v>
      </c>
      <c r="P466" s="14">
        <f t="shared" ca="1" si="157"/>
        <v>16.214026</v>
      </c>
      <c r="Q466" s="21">
        <f t="shared" si="161"/>
        <v>0</v>
      </c>
      <c r="R466" s="14">
        <f t="shared" si="158"/>
        <v>0</v>
      </c>
      <c r="S466" s="4" t="str">
        <f t="shared" si="159"/>
        <v>J=</v>
      </c>
      <c r="T466" s="35">
        <f t="shared" si="160"/>
        <v>44477</v>
      </c>
      <c r="U466" s="3"/>
      <c r="V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</row>
    <row r="467" spans="1:162" x14ac:dyDescent="0.15">
      <c r="A467" s="44">
        <f t="shared" si="162"/>
        <v>44391</v>
      </c>
      <c r="B467" s="97">
        <f t="shared" ca="1" si="146"/>
        <v>1016.491365</v>
      </c>
      <c r="C467" s="14">
        <f t="shared" si="147"/>
        <v>1000</v>
      </c>
      <c r="D467" s="13">
        <f ca="1">IF(A467&lt;$B$1,VLOOKUP(A467,[1]DI!$A$4:$B$15000,2,FALSE),0)</f>
        <v>4.1500000000000002E-2</v>
      </c>
      <c r="E467" s="14">
        <f t="shared" ca="1" si="148"/>
        <v>1.00016137</v>
      </c>
      <c r="F467" s="14">
        <f ca="1">(TRUNC(PRODUCT($E$12:$E466),16))</f>
        <v>1.0304562341024699</v>
      </c>
      <c r="G467" s="14">
        <f t="shared" ca="1" si="149"/>
        <v>1.02134072949905</v>
      </c>
      <c r="H467" s="14">
        <f t="shared" ca="1" si="150"/>
        <v>1.0089250400000001</v>
      </c>
      <c r="I467" s="13">
        <f t="shared" si="163"/>
        <v>2.8500000000000001E-2</v>
      </c>
      <c r="J467" s="35">
        <f t="shared" si="151"/>
        <v>44294</v>
      </c>
      <c r="K467" s="2">
        <f t="shared" si="152"/>
        <v>67</v>
      </c>
      <c r="L467" s="18">
        <f t="shared" si="153"/>
        <v>67</v>
      </c>
      <c r="M467" s="12">
        <f t="shared" si="154"/>
        <v>1.007499393</v>
      </c>
      <c r="N467" s="12">
        <f t="shared" ca="1" si="155"/>
        <v>1.016491365</v>
      </c>
      <c r="O467" s="18">
        <f t="shared" si="156"/>
        <v>0</v>
      </c>
      <c r="P467" s="14">
        <f t="shared" ca="1" si="157"/>
        <v>16.491364999999998</v>
      </c>
      <c r="Q467" s="21">
        <f t="shared" si="161"/>
        <v>0</v>
      </c>
      <c r="R467" s="14">
        <f t="shared" si="158"/>
        <v>0</v>
      </c>
      <c r="S467" s="4" t="str">
        <f t="shared" si="159"/>
        <v>J=</v>
      </c>
      <c r="T467" s="35">
        <f t="shared" si="160"/>
        <v>44477</v>
      </c>
      <c r="U467" s="3"/>
      <c r="V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</row>
    <row r="468" spans="1:162" x14ac:dyDescent="0.15">
      <c r="A468" s="44">
        <f t="shared" si="162"/>
        <v>44392</v>
      </c>
      <c r="B468" s="97">
        <f t="shared" ca="1" si="146"/>
        <v>1016.76877299</v>
      </c>
      <c r="C468" s="14">
        <f t="shared" si="147"/>
        <v>1000</v>
      </c>
      <c r="D468" s="13">
        <f ca="1">IF(A468&lt;$B$1,VLOOKUP(A468,[1]DI!$A$4:$B$15000,2,FALSE),0)</f>
        <v>4.1500000000000002E-2</v>
      </c>
      <c r="E468" s="14">
        <f t="shared" ca="1" si="148"/>
        <v>1.00016137</v>
      </c>
      <c r="F468" s="14">
        <f ca="1">(TRUNC(PRODUCT($E$12:$E467),16))</f>
        <v>1.03062251882497</v>
      </c>
      <c r="G468" s="14">
        <f t="shared" ca="1" si="149"/>
        <v>1.02134072949905</v>
      </c>
      <c r="H468" s="14">
        <f t="shared" ca="1" si="150"/>
        <v>1.00908785</v>
      </c>
      <c r="I468" s="13">
        <f t="shared" si="163"/>
        <v>2.8500000000000001E-2</v>
      </c>
      <c r="J468" s="35">
        <f t="shared" si="151"/>
        <v>44294</v>
      </c>
      <c r="K468" s="2">
        <f t="shared" si="152"/>
        <v>68</v>
      </c>
      <c r="L468" s="18">
        <f t="shared" si="153"/>
        <v>68</v>
      </c>
      <c r="M468" s="12">
        <f t="shared" si="154"/>
        <v>1.0076117490000001</v>
      </c>
      <c r="N468" s="12">
        <f t="shared" ca="1" si="155"/>
        <v>1.0167687729999999</v>
      </c>
      <c r="O468" s="18">
        <f t="shared" si="156"/>
        <v>0</v>
      </c>
      <c r="P468" s="14">
        <f t="shared" ca="1" si="157"/>
        <v>16.768772989999999</v>
      </c>
      <c r="Q468" s="21">
        <f t="shared" si="161"/>
        <v>0</v>
      </c>
      <c r="R468" s="14">
        <f t="shared" si="158"/>
        <v>0</v>
      </c>
      <c r="S468" s="4" t="str">
        <f t="shared" si="159"/>
        <v>J=</v>
      </c>
      <c r="T468" s="35">
        <f t="shared" si="160"/>
        <v>44477</v>
      </c>
      <c r="U468" s="3"/>
      <c r="V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</row>
    <row r="469" spans="1:162" x14ac:dyDescent="0.15">
      <c r="A469" s="44">
        <f t="shared" si="162"/>
        <v>44393</v>
      </c>
      <c r="B469" s="97">
        <f t="shared" ca="1" si="146"/>
        <v>1017.04624999</v>
      </c>
      <c r="C469" s="14">
        <f t="shared" si="147"/>
        <v>1000</v>
      </c>
      <c r="D469" s="13">
        <f ca="1">IF(A469&lt;$B$1,VLOOKUP(A469,[1]DI!$A$4:$B$15000,2,FALSE),0)</f>
        <v>4.1500000000000002E-2</v>
      </c>
      <c r="E469" s="14">
        <f t="shared" ca="1" si="148"/>
        <v>1.00016137</v>
      </c>
      <c r="F469" s="14">
        <f ca="1">(TRUNC(PRODUCT($E$12:$E468),16))</f>
        <v>1.0307888303808299</v>
      </c>
      <c r="G469" s="14">
        <f t="shared" ca="1" si="149"/>
        <v>1.02134072949905</v>
      </c>
      <c r="H469" s="14">
        <f t="shared" ca="1" si="150"/>
        <v>1.0092506800000001</v>
      </c>
      <c r="I469" s="13">
        <f t="shared" si="163"/>
        <v>2.8500000000000001E-2</v>
      </c>
      <c r="J469" s="35">
        <f t="shared" si="151"/>
        <v>44294</v>
      </c>
      <c r="K469" s="2">
        <f t="shared" si="152"/>
        <v>69</v>
      </c>
      <c r="L469" s="18">
        <f t="shared" si="153"/>
        <v>69</v>
      </c>
      <c r="M469" s="12">
        <f t="shared" si="154"/>
        <v>1.007724117</v>
      </c>
      <c r="N469" s="12">
        <f t="shared" ca="1" si="155"/>
        <v>1.0170462499999999</v>
      </c>
      <c r="O469" s="18">
        <f t="shared" si="156"/>
        <v>0</v>
      </c>
      <c r="P469" s="14">
        <f t="shared" ca="1" si="157"/>
        <v>17.04624999</v>
      </c>
      <c r="Q469" s="21">
        <f t="shared" si="161"/>
        <v>0</v>
      </c>
      <c r="R469" s="14">
        <f t="shared" si="158"/>
        <v>0</v>
      </c>
      <c r="S469" s="4" t="str">
        <f t="shared" si="159"/>
        <v>J=</v>
      </c>
      <c r="T469" s="35">
        <f t="shared" si="160"/>
        <v>44477</v>
      </c>
      <c r="U469" s="3"/>
      <c r="V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</row>
    <row r="470" spans="1:162" x14ac:dyDescent="0.15">
      <c r="A470" s="44">
        <f t="shared" si="162"/>
        <v>44394</v>
      </c>
      <c r="B470" s="97">
        <f t="shared" ca="1" si="146"/>
        <v>1017.32381799</v>
      </c>
      <c r="C470" s="14">
        <f t="shared" si="147"/>
        <v>1000</v>
      </c>
      <c r="D470" s="13">
        <f ca="1">IF(A470&lt;$B$1,VLOOKUP(A470,[1]DI!$A$4:$B$15000,2,FALSE),0)</f>
        <v>0</v>
      </c>
      <c r="E470" s="14">
        <f t="shared" ca="1" si="148"/>
        <v>1</v>
      </c>
      <c r="F470" s="14">
        <f ca="1">(TRUNC(PRODUCT($E$12:$E469),16))</f>
        <v>1.0309551687743901</v>
      </c>
      <c r="G470" s="14">
        <f t="shared" ca="1" si="149"/>
        <v>1.02134072949905</v>
      </c>
      <c r="H470" s="14">
        <f t="shared" ca="1" si="150"/>
        <v>1.0094135500000001</v>
      </c>
      <c r="I470" s="13">
        <f t="shared" si="163"/>
        <v>2.8500000000000001E-2</v>
      </c>
      <c r="J470" s="35">
        <f t="shared" si="151"/>
        <v>44294</v>
      </c>
      <c r="K470" s="2">
        <f t="shared" si="152"/>
        <v>69</v>
      </c>
      <c r="L470" s="18">
        <f t="shared" si="153"/>
        <v>70</v>
      </c>
      <c r="M470" s="12">
        <f t="shared" si="154"/>
        <v>1.0078364989999999</v>
      </c>
      <c r="N470" s="12">
        <f t="shared" ca="1" si="155"/>
        <v>1.0173238179999999</v>
      </c>
      <c r="O470" s="18">
        <f t="shared" si="156"/>
        <v>0</v>
      </c>
      <c r="P470" s="14">
        <f t="shared" ca="1" si="157"/>
        <v>17.323817989999998</v>
      </c>
      <c r="Q470" s="21">
        <f t="shared" si="161"/>
        <v>0</v>
      </c>
      <c r="R470" s="14">
        <f t="shared" si="158"/>
        <v>0</v>
      </c>
      <c r="S470" s="4" t="str">
        <f t="shared" si="159"/>
        <v>J=</v>
      </c>
      <c r="T470" s="35">
        <f t="shared" si="160"/>
        <v>44477</v>
      </c>
      <c r="U470" s="3"/>
      <c r="V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</row>
    <row r="471" spans="1:162" x14ac:dyDescent="0.15">
      <c r="A471" s="44">
        <f t="shared" si="162"/>
        <v>44395</v>
      </c>
      <c r="B471" s="97">
        <f t="shared" ca="1" si="146"/>
        <v>1017.32381799</v>
      </c>
      <c r="C471" s="14">
        <f t="shared" si="147"/>
        <v>1000</v>
      </c>
      <c r="D471" s="13">
        <f ca="1">IF(A471&lt;$B$1,VLOOKUP(A471,[1]DI!$A$4:$B$15000,2,FALSE),0)</f>
        <v>0</v>
      </c>
      <c r="E471" s="14">
        <f t="shared" ca="1" si="148"/>
        <v>1</v>
      </c>
      <c r="F471" s="14">
        <f ca="1">(TRUNC(PRODUCT($E$12:$E470),16))</f>
        <v>1.0309551687743901</v>
      </c>
      <c r="G471" s="14">
        <f t="shared" ca="1" si="149"/>
        <v>1.02134072949905</v>
      </c>
      <c r="H471" s="14">
        <f t="shared" ca="1" si="150"/>
        <v>1.0094135500000001</v>
      </c>
      <c r="I471" s="13">
        <f t="shared" si="163"/>
        <v>2.8500000000000001E-2</v>
      </c>
      <c r="J471" s="35">
        <f t="shared" si="151"/>
        <v>44294</v>
      </c>
      <c r="K471" s="2">
        <f t="shared" si="152"/>
        <v>69</v>
      </c>
      <c r="L471" s="18">
        <f t="shared" si="153"/>
        <v>70</v>
      </c>
      <c r="M471" s="12">
        <f t="shared" si="154"/>
        <v>1.0078364989999999</v>
      </c>
      <c r="N471" s="12">
        <f t="shared" ca="1" si="155"/>
        <v>1.0173238179999999</v>
      </c>
      <c r="O471" s="18">
        <f t="shared" si="156"/>
        <v>0</v>
      </c>
      <c r="P471" s="14">
        <f t="shared" ca="1" si="157"/>
        <v>17.323817989999998</v>
      </c>
      <c r="Q471" s="21">
        <f t="shared" si="161"/>
        <v>0</v>
      </c>
      <c r="R471" s="14">
        <f t="shared" si="158"/>
        <v>0</v>
      </c>
      <c r="S471" s="4" t="str">
        <f t="shared" si="159"/>
        <v>J=</v>
      </c>
      <c r="T471" s="35">
        <f t="shared" si="160"/>
        <v>44477</v>
      </c>
      <c r="U471" s="3"/>
      <c r="V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</row>
    <row r="472" spans="1:162" x14ac:dyDescent="0.15">
      <c r="A472" s="44">
        <f t="shared" si="162"/>
        <v>44396</v>
      </c>
      <c r="B472" s="97">
        <f t="shared" ca="1" si="146"/>
        <v>1017.32381799</v>
      </c>
      <c r="C472" s="14">
        <f t="shared" si="147"/>
        <v>1000</v>
      </c>
      <c r="D472" s="13">
        <f ca="1">IF(A472&lt;$B$1,VLOOKUP(A472,[1]DI!$A$4:$B$15000,2,FALSE),0)</f>
        <v>4.1500000000000002E-2</v>
      </c>
      <c r="E472" s="14">
        <f t="shared" ca="1" si="148"/>
        <v>1.00016137</v>
      </c>
      <c r="F472" s="14">
        <f ca="1">(TRUNC(PRODUCT($E$12:$E471),16))</f>
        <v>1.0309551687743901</v>
      </c>
      <c r="G472" s="14">
        <f t="shared" ca="1" si="149"/>
        <v>1.02134072949905</v>
      </c>
      <c r="H472" s="14">
        <f t="shared" ca="1" si="150"/>
        <v>1.0094135500000001</v>
      </c>
      <c r="I472" s="13">
        <f t="shared" si="163"/>
        <v>2.8500000000000001E-2</v>
      </c>
      <c r="J472" s="35">
        <f t="shared" si="151"/>
        <v>44294</v>
      </c>
      <c r="K472" s="2">
        <f t="shared" si="152"/>
        <v>70</v>
      </c>
      <c r="L472" s="18">
        <f t="shared" si="153"/>
        <v>70</v>
      </c>
      <c r="M472" s="12">
        <f t="shared" si="154"/>
        <v>1.0078364989999999</v>
      </c>
      <c r="N472" s="12">
        <f t="shared" ca="1" si="155"/>
        <v>1.0173238179999999</v>
      </c>
      <c r="O472" s="18">
        <f t="shared" si="156"/>
        <v>0</v>
      </c>
      <c r="P472" s="14">
        <f t="shared" ca="1" si="157"/>
        <v>17.323817989999998</v>
      </c>
      <c r="Q472" s="21">
        <f t="shared" si="161"/>
        <v>0</v>
      </c>
      <c r="R472" s="14">
        <f t="shared" si="158"/>
        <v>0</v>
      </c>
      <c r="S472" s="4" t="str">
        <f t="shared" si="159"/>
        <v>J=</v>
      </c>
      <c r="T472" s="35">
        <f t="shared" si="160"/>
        <v>44477</v>
      </c>
      <c r="U472" s="3"/>
      <c r="V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</row>
    <row r="473" spans="1:162" x14ac:dyDescent="0.15">
      <c r="A473" s="44">
        <f t="shared" si="162"/>
        <v>44397</v>
      </c>
      <c r="B473" s="97">
        <f t="shared" ca="1" si="146"/>
        <v>1017.601454</v>
      </c>
      <c r="C473" s="14">
        <f t="shared" si="147"/>
        <v>1000</v>
      </c>
      <c r="D473" s="13">
        <f ca="1">IF(A473&lt;$B$1,VLOOKUP(A473,[1]DI!$A$4:$B$15000,2,FALSE),0)</f>
        <v>4.1500000000000002E-2</v>
      </c>
      <c r="E473" s="14">
        <f t="shared" ca="1" si="148"/>
        <v>1.00016137</v>
      </c>
      <c r="F473" s="14">
        <f ca="1">(TRUNC(PRODUCT($E$12:$E472),16))</f>
        <v>1.03112153400997</v>
      </c>
      <c r="G473" s="14">
        <f t="shared" ca="1" si="149"/>
        <v>1.02134072949905</v>
      </c>
      <c r="H473" s="14">
        <f t="shared" ca="1" si="150"/>
        <v>1.00957644</v>
      </c>
      <c r="I473" s="13">
        <f t="shared" si="163"/>
        <v>2.8500000000000001E-2</v>
      </c>
      <c r="J473" s="35">
        <f t="shared" si="151"/>
        <v>44294</v>
      </c>
      <c r="K473" s="2">
        <f t="shared" si="152"/>
        <v>71</v>
      </c>
      <c r="L473" s="18">
        <f t="shared" si="153"/>
        <v>71</v>
      </c>
      <c r="M473" s="12">
        <f t="shared" si="154"/>
        <v>1.0079488919999999</v>
      </c>
      <c r="N473" s="12">
        <f t="shared" ca="1" si="155"/>
        <v>1.017601454</v>
      </c>
      <c r="O473" s="18">
        <f t="shared" si="156"/>
        <v>0</v>
      </c>
      <c r="P473" s="14">
        <f t="shared" ca="1" si="157"/>
        <v>17.601454</v>
      </c>
      <c r="Q473" s="21">
        <f t="shared" si="161"/>
        <v>0</v>
      </c>
      <c r="R473" s="14">
        <f t="shared" si="158"/>
        <v>0</v>
      </c>
      <c r="S473" s="4" t="str">
        <f t="shared" si="159"/>
        <v>J=</v>
      </c>
      <c r="T473" s="35">
        <f t="shared" si="160"/>
        <v>44477</v>
      </c>
      <c r="U473" s="3"/>
      <c r="V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</row>
    <row r="474" spans="1:162" x14ac:dyDescent="0.15">
      <c r="A474" s="44">
        <f t="shared" si="162"/>
        <v>44398</v>
      </c>
      <c r="B474" s="97">
        <f t="shared" ca="1" si="146"/>
        <v>1017.879161</v>
      </c>
      <c r="C474" s="14">
        <f t="shared" si="147"/>
        <v>1000</v>
      </c>
      <c r="D474" s="13">
        <f ca="1">IF(A474&lt;$B$1,VLOOKUP(A474,[1]DI!$A$4:$B$15000,2,FALSE),0)</f>
        <v>4.1500000000000002E-2</v>
      </c>
      <c r="E474" s="14">
        <f t="shared" ca="1" si="148"/>
        <v>1.00016137</v>
      </c>
      <c r="F474" s="14">
        <f ca="1">(TRUNC(PRODUCT($E$12:$E473),16))</f>
        <v>1.0312879260919201</v>
      </c>
      <c r="G474" s="14">
        <f t="shared" ca="1" si="149"/>
        <v>1.02134072949905</v>
      </c>
      <c r="H474" s="14">
        <f t="shared" ca="1" si="150"/>
        <v>1.00973935</v>
      </c>
      <c r="I474" s="13">
        <f t="shared" si="163"/>
        <v>2.8500000000000001E-2</v>
      </c>
      <c r="J474" s="35">
        <f t="shared" si="151"/>
        <v>44294</v>
      </c>
      <c r="K474" s="2">
        <f t="shared" si="152"/>
        <v>72</v>
      </c>
      <c r="L474" s="18">
        <f t="shared" si="153"/>
        <v>72</v>
      </c>
      <c r="M474" s="12">
        <f t="shared" si="154"/>
        <v>1.008061299</v>
      </c>
      <c r="N474" s="12">
        <f t="shared" ca="1" si="155"/>
        <v>1.017879161</v>
      </c>
      <c r="O474" s="18">
        <f t="shared" si="156"/>
        <v>0</v>
      </c>
      <c r="P474" s="14">
        <f t="shared" ca="1" si="157"/>
        <v>17.879161</v>
      </c>
      <c r="Q474" s="21">
        <f t="shared" si="161"/>
        <v>0</v>
      </c>
      <c r="R474" s="14">
        <f t="shared" si="158"/>
        <v>0</v>
      </c>
      <c r="S474" s="4" t="str">
        <f t="shared" si="159"/>
        <v>J=</v>
      </c>
      <c r="T474" s="35">
        <f t="shared" si="160"/>
        <v>44477</v>
      </c>
      <c r="U474" s="3"/>
      <c r="V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</row>
    <row r="475" spans="1:162" x14ac:dyDescent="0.15">
      <c r="A475" s="44">
        <f t="shared" si="162"/>
        <v>44399</v>
      </c>
      <c r="B475" s="97">
        <f t="shared" ca="1" si="146"/>
        <v>1018.1569469999999</v>
      </c>
      <c r="C475" s="14">
        <f t="shared" si="147"/>
        <v>1000</v>
      </c>
      <c r="D475" s="13">
        <f ca="1">IF(A475&lt;$B$1,VLOOKUP(A475,[1]DI!$A$4:$B$15000,2,FALSE),0)</f>
        <v>4.1500000000000002E-2</v>
      </c>
      <c r="E475" s="14">
        <f t="shared" ca="1" si="148"/>
        <v>1.00016137</v>
      </c>
      <c r="F475" s="14">
        <f ca="1">(TRUNC(PRODUCT($E$12:$E474),16))</f>
        <v>1.0314543450245499</v>
      </c>
      <c r="G475" s="14">
        <f t="shared" ca="1" si="149"/>
        <v>1.02134072949905</v>
      </c>
      <c r="H475" s="14">
        <f t="shared" ca="1" si="150"/>
        <v>1.0099022900000001</v>
      </c>
      <c r="I475" s="13">
        <f t="shared" si="163"/>
        <v>2.8500000000000001E-2</v>
      </c>
      <c r="J475" s="35">
        <f t="shared" si="151"/>
        <v>44294</v>
      </c>
      <c r="K475" s="2">
        <f t="shared" si="152"/>
        <v>73</v>
      </c>
      <c r="L475" s="18">
        <f t="shared" si="153"/>
        <v>73</v>
      </c>
      <c r="M475" s="12">
        <f t="shared" si="154"/>
        <v>1.0081737180000001</v>
      </c>
      <c r="N475" s="12">
        <f t="shared" ca="1" si="155"/>
        <v>1.018156947</v>
      </c>
      <c r="O475" s="18">
        <f t="shared" si="156"/>
        <v>0</v>
      </c>
      <c r="P475" s="14">
        <f t="shared" ca="1" si="157"/>
        <v>18.156946999999999</v>
      </c>
      <c r="Q475" s="21">
        <f t="shared" si="161"/>
        <v>0</v>
      </c>
      <c r="R475" s="14">
        <f t="shared" si="158"/>
        <v>0</v>
      </c>
      <c r="S475" s="4" t="str">
        <f t="shared" si="159"/>
        <v>J=</v>
      </c>
      <c r="T475" s="35">
        <f t="shared" si="160"/>
        <v>44477</v>
      </c>
      <c r="U475" s="3"/>
      <c r="V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</row>
    <row r="476" spans="1:162" x14ac:dyDescent="0.15">
      <c r="A476" s="44">
        <f t="shared" si="162"/>
        <v>44400</v>
      </c>
      <c r="B476" s="97">
        <f t="shared" ca="1" si="146"/>
        <v>1018.434811</v>
      </c>
      <c r="C476" s="14">
        <f t="shared" si="147"/>
        <v>1000</v>
      </c>
      <c r="D476" s="13">
        <f ca="1">IF(A476&lt;$B$1,VLOOKUP(A476,[1]DI!$A$4:$B$15000,2,FALSE),0)</f>
        <v>4.1500000000000002E-2</v>
      </c>
      <c r="E476" s="14">
        <f t="shared" ca="1" si="148"/>
        <v>1.00016137</v>
      </c>
      <c r="F476" s="14">
        <f ca="1">(TRUNC(PRODUCT($E$12:$E475),16))</f>
        <v>1.0316207908122099</v>
      </c>
      <c r="G476" s="14">
        <f t="shared" ca="1" si="149"/>
        <v>1.02134072949905</v>
      </c>
      <c r="H476" s="14">
        <f t="shared" ca="1" si="150"/>
        <v>1.01006526</v>
      </c>
      <c r="I476" s="13">
        <f t="shared" si="163"/>
        <v>2.8500000000000001E-2</v>
      </c>
      <c r="J476" s="35">
        <f t="shared" si="151"/>
        <v>44294</v>
      </c>
      <c r="K476" s="2">
        <f t="shared" si="152"/>
        <v>74</v>
      </c>
      <c r="L476" s="18">
        <f t="shared" si="153"/>
        <v>74</v>
      </c>
      <c r="M476" s="12">
        <f t="shared" si="154"/>
        <v>1.0082861489999999</v>
      </c>
      <c r="N476" s="12">
        <f t="shared" ca="1" si="155"/>
        <v>1.0184348110000001</v>
      </c>
      <c r="O476" s="18">
        <f t="shared" si="156"/>
        <v>0</v>
      </c>
      <c r="P476" s="14">
        <f t="shared" ca="1" si="157"/>
        <v>18.434811</v>
      </c>
      <c r="Q476" s="21">
        <f t="shared" si="161"/>
        <v>0</v>
      </c>
      <c r="R476" s="14">
        <f t="shared" si="158"/>
        <v>0</v>
      </c>
      <c r="S476" s="4" t="str">
        <f t="shared" si="159"/>
        <v>J=</v>
      </c>
      <c r="T476" s="35">
        <f t="shared" si="160"/>
        <v>44477</v>
      </c>
      <c r="U476" s="3"/>
      <c r="V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</row>
    <row r="477" spans="1:162" x14ac:dyDescent="0.15">
      <c r="A477" s="44">
        <f t="shared" si="162"/>
        <v>44401</v>
      </c>
      <c r="B477" s="97">
        <f t="shared" ca="1" si="146"/>
        <v>1018.712756</v>
      </c>
      <c r="C477" s="14">
        <f t="shared" si="147"/>
        <v>1000</v>
      </c>
      <c r="D477" s="13">
        <f ca="1">IF(A477&lt;$B$1,VLOOKUP(A477,[1]DI!$A$4:$B$15000,2,FALSE),0)</f>
        <v>0</v>
      </c>
      <c r="E477" s="14">
        <f t="shared" ca="1" si="148"/>
        <v>1</v>
      </c>
      <c r="F477" s="14">
        <f ca="1">(TRUNC(PRODUCT($E$12:$E476),16))</f>
        <v>1.03178726345922</v>
      </c>
      <c r="G477" s="14">
        <f t="shared" ca="1" si="149"/>
        <v>1.02134072949905</v>
      </c>
      <c r="H477" s="14">
        <f t="shared" ca="1" si="150"/>
        <v>1.0102282600000001</v>
      </c>
      <c r="I477" s="13">
        <f t="shared" si="163"/>
        <v>2.8500000000000001E-2</v>
      </c>
      <c r="J477" s="35">
        <f t="shared" si="151"/>
        <v>44294</v>
      </c>
      <c r="K477" s="2">
        <f t="shared" si="152"/>
        <v>74</v>
      </c>
      <c r="L477" s="18">
        <f t="shared" si="153"/>
        <v>75</v>
      </c>
      <c r="M477" s="12">
        <f t="shared" si="154"/>
        <v>1.0083985929999999</v>
      </c>
      <c r="N477" s="12">
        <f t="shared" ca="1" si="155"/>
        <v>1.018712756</v>
      </c>
      <c r="O477" s="18">
        <f t="shared" si="156"/>
        <v>0</v>
      </c>
      <c r="P477" s="14">
        <f t="shared" ca="1" si="157"/>
        <v>18.712755999999999</v>
      </c>
      <c r="Q477" s="21">
        <f t="shared" si="161"/>
        <v>0</v>
      </c>
      <c r="R477" s="14">
        <f t="shared" si="158"/>
        <v>0</v>
      </c>
      <c r="S477" s="4" t="str">
        <f t="shared" si="159"/>
        <v>J=</v>
      </c>
      <c r="T477" s="35">
        <f t="shared" si="160"/>
        <v>44477</v>
      </c>
      <c r="U477" s="3"/>
      <c r="V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</row>
    <row r="478" spans="1:162" x14ac:dyDescent="0.15">
      <c r="A478" s="44">
        <f t="shared" si="162"/>
        <v>44402</v>
      </c>
      <c r="B478" s="97">
        <f t="shared" ca="1" si="146"/>
        <v>1018.712756</v>
      </c>
      <c r="C478" s="14">
        <f t="shared" si="147"/>
        <v>1000</v>
      </c>
      <c r="D478" s="13">
        <f ca="1">IF(A478&lt;$B$1,VLOOKUP(A478,[1]DI!$A$4:$B$15000,2,FALSE),0)</f>
        <v>0</v>
      </c>
      <c r="E478" s="14">
        <f t="shared" ca="1" si="148"/>
        <v>1</v>
      </c>
      <c r="F478" s="14">
        <f ca="1">(TRUNC(PRODUCT($E$12:$E477),16))</f>
        <v>1.03178726345922</v>
      </c>
      <c r="G478" s="14">
        <f t="shared" ca="1" si="149"/>
        <v>1.02134072949905</v>
      </c>
      <c r="H478" s="14">
        <f t="shared" ca="1" si="150"/>
        <v>1.0102282600000001</v>
      </c>
      <c r="I478" s="13">
        <f t="shared" si="163"/>
        <v>2.8500000000000001E-2</v>
      </c>
      <c r="J478" s="35">
        <f t="shared" si="151"/>
        <v>44294</v>
      </c>
      <c r="K478" s="2">
        <f t="shared" si="152"/>
        <v>74</v>
      </c>
      <c r="L478" s="18">
        <f t="shared" si="153"/>
        <v>75</v>
      </c>
      <c r="M478" s="12">
        <f t="shared" si="154"/>
        <v>1.0083985929999999</v>
      </c>
      <c r="N478" s="12">
        <f t="shared" ca="1" si="155"/>
        <v>1.018712756</v>
      </c>
      <c r="O478" s="18">
        <f t="shared" si="156"/>
        <v>0</v>
      </c>
      <c r="P478" s="14">
        <f t="shared" ca="1" si="157"/>
        <v>18.712755999999999</v>
      </c>
      <c r="Q478" s="21">
        <f t="shared" si="161"/>
        <v>0</v>
      </c>
      <c r="R478" s="14">
        <f t="shared" si="158"/>
        <v>0</v>
      </c>
      <c r="S478" s="4" t="str">
        <f t="shared" si="159"/>
        <v>J=</v>
      </c>
      <c r="T478" s="35">
        <f t="shared" si="160"/>
        <v>44477</v>
      </c>
      <c r="U478" s="3"/>
      <c r="V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</row>
    <row r="479" spans="1:162" x14ac:dyDescent="0.15">
      <c r="A479" s="44">
        <f t="shared" si="162"/>
        <v>44403</v>
      </c>
      <c r="B479" s="97">
        <f t="shared" ca="1" si="146"/>
        <v>1018.712756</v>
      </c>
      <c r="C479" s="14">
        <f t="shared" si="147"/>
        <v>1000</v>
      </c>
      <c r="D479" s="13">
        <f ca="1">IF(A479&lt;$B$1,VLOOKUP(A479,[1]DI!$A$4:$B$15000,2,FALSE),0)</f>
        <v>4.1500000000000002E-2</v>
      </c>
      <c r="E479" s="14">
        <f t="shared" ca="1" si="148"/>
        <v>1.00016137</v>
      </c>
      <c r="F479" s="14">
        <f ca="1">(TRUNC(PRODUCT($E$12:$E478),16))</f>
        <v>1.03178726345922</v>
      </c>
      <c r="G479" s="14">
        <f t="shared" ca="1" si="149"/>
        <v>1.02134072949905</v>
      </c>
      <c r="H479" s="14">
        <f t="shared" ca="1" si="150"/>
        <v>1.0102282600000001</v>
      </c>
      <c r="I479" s="13">
        <f t="shared" si="163"/>
        <v>2.8500000000000001E-2</v>
      </c>
      <c r="J479" s="35">
        <f t="shared" si="151"/>
        <v>44294</v>
      </c>
      <c r="K479" s="2">
        <f t="shared" si="152"/>
        <v>75</v>
      </c>
      <c r="L479" s="18">
        <f t="shared" si="153"/>
        <v>75</v>
      </c>
      <c r="M479" s="12">
        <f t="shared" si="154"/>
        <v>1.0083985929999999</v>
      </c>
      <c r="N479" s="12">
        <f t="shared" ca="1" si="155"/>
        <v>1.018712756</v>
      </c>
      <c r="O479" s="18">
        <f t="shared" si="156"/>
        <v>0</v>
      </c>
      <c r="P479" s="14">
        <f t="shared" ca="1" si="157"/>
        <v>18.712755999999999</v>
      </c>
      <c r="Q479" s="21">
        <f t="shared" si="161"/>
        <v>0</v>
      </c>
      <c r="R479" s="14">
        <f t="shared" si="158"/>
        <v>0</v>
      </c>
      <c r="S479" s="4" t="str">
        <f t="shared" si="159"/>
        <v>J=</v>
      </c>
      <c r="T479" s="35">
        <f t="shared" si="160"/>
        <v>44477</v>
      </c>
      <c r="U479" s="3"/>
      <c r="V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</row>
    <row r="480" spans="1:162" x14ac:dyDescent="0.15">
      <c r="A480" s="44">
        <f t="shared" si="162"/>
        <v>44404</v>
      </c>
      <c r="B480" s="97">
        <f t="shared" ca="1" si="146"/>
        <v>1018.99077</v>
      </c>
      <c r="C480" s="14">
        <f t="shared" si="147"/>
        <v>1000</v>
      </c>
      <c r="D480" s="13">
        <f ca="1">IF(A480&lt;$B$1,VLOOKUP(A480,[1]DI!$A$4:$B$15000,2,FALSE),0)</f>
        <v>4.1500000000000002E-2</v>
      </c>
      <c r="E480" s="14">
        <f t="shared" ca="1" si="148"/>
        <v>1.00016137</v>
      </c>
      <c r="F480" s="14">
        <f ca="1">(TRUNC(PRODUCT($E$12:$E479),16))</f>
        <v>1.03195376296992</v>
      </c>
      <c r="G480" s="14">
        <f t="shared" ca="1" si="149"/>
        <v>1.02134072949905</v>
      </c>
      <c r="H480" s="14">
        <f t="shared" ca="1" si="150"/>
        <v>1.0103912799999999</v>
      </c>
      <c r="I480" s="13">
        <f t="shared" si="163"/>
        <v>2.8500000000000001E-2</v>
      </c>
      <c r="J480" s="35">
        <f t="shared" si="151"/>
        <v>44294</v>
      </c>
      <c r="K480" s="2">
        <f t="shared" si="152"/>
        <v>76</v>
      </c>
      <c r="L480" s="18">
        <f t="shared" si="153"/>
        <v>76</v>
      </c>
      <c r="M480" s="12">
        <f t="shared" si="154"/>
        <v>1.008511049</v>
      </c>
      <c r="N480" s="12">
        <f t="shared" ca="1" si="155"/>
        <v>1.01899077</v>
      </c>
      <c r="O480" s="18">
        <f t="shared" si="156"/>
        <v>0</v>
      </c>
      <c r="P480" s="14">
        <f t="shared" ca="1" si="157"/>
        <v>18.990770000000001</v>
      </c>
      <c r="Q480" s="21">
        <f t="shared" si="161"/>
        <v>0</v>
      </c>
      <c r="R480" s="14">
        <f t="shared" si="158"/>
        <v>0</v>
      </c>
      <c r="S480" s="4" t="str">
        <f t="shared" si="159"/>
        <v>J=</v>
      </c>
      <c r="T480" s="35">
        <f t="shared" si="160"/>
        <v>44477</v>
      </c>
      <c r="U480" s="3"/>
      <c r="V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</row>
    <row r="481" spans="1:162" x14ac:dyDescent="0.15">
      <c r="A481" s="44">
        <f t="shared" si="162"/>
        <v>44405</v>
      </c>
      <c r="B481" s="97">
        <f t="shared" ca="1" si="146"/>
        <v>1019.268853</v>
      </c>
      <c r="C481" s="14">
        <f t="shared" si="147"/>
        <v>1000</v>
      </c>
      <c r="D481" s="13">
        <f ca="1">IF(A481&lt;$B$1,VLOOKUP(A481,[1]DI!$A$4:$B$15000,2,FALSE),0)</f>
        <v>4.1500000000000002E-2</v>
      </c>
      <c r="E481" s="14">
        <f t="shared" ca="1" si="148"/>
        <v>1.00016137</v>
      </c>
      <c r="F481" s="14">
        <f ca="1">(TRUNC(PRODUCT($E$12:$E480),16))</f>
        <v>1.0321202893486501</v>
      </c>
      <c r="G481" s="14">
        <f t="shared" ca="1" si="149"/>
        <v>1.02134072949905</v>
      </c>
      <c r="H481" s="14">
        <f t="shared" ca="1" si="150"/>
        <v>1.01055432</v>
      </c>
      <c r="I481" s="13">
        <f t="shared" si="163"/>
        <v>2.8500000000000001E-2</v>
      </c>
      <c r="J481" s="35">
        <f t="shared" si="151"/>
        <v>44294</v>
      </c>
      <c r="K481" s="2">
        <f t="shared" si="152"/>
        <v>77</v>
      </c>
      <c r="L481" s="18">
        <f t="shared" si="153"/>
        <v>77</v>
      </c>
      <c r="M481" s="12">
        <f t="shared" si="154"/>
        <v>1.0086235180000001</v>
      </c>
      <c r="N481" s="12">
        <f t="shared" ca="1" si="155"/>
        <v>1.019268853</v>
      </c>
      <c r="O481" s="18">
        <f t="shared" si="156"/>
        <v>0</v>
      </c>
      <c r="P481" s="14">
        <f t="shared" ca="1" si="157"/>
        <v>19.268853</v>
      </c>
      <c r="Q481" s="21">
        <f t="shared" si="161"/>
        <v>0</v>
      </c>
      <c r="R481" s="14">
        <f t="shared" si="158"/>
        <v>0</v>
      </c>
      <c r="S481" s="4" t="str">
        <f t="shared" si="159"/>
        <v>J=</v>
      </c>
      <c r="T481" s="35">
        <f t="shared" si="160"/>
        <v>44477</v>
      </c>
      <c r="U481" s="3"/>
      <c r="V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</row>
    <row r="482" spans="1:162" x14ac:dyDescent="0.15">
      <c r="A482" s="44">
        <f t="shared" si="162"/>
        <v>44406</v>
      </c>
      <c r="B482" s="97">
        <f t="shared" ca="1" si="146"/>
        <v>1019.547027</v>
      </c>
      <c r="C482" s="14">
        <f t="shared" si="147"/>
        <v>1000</v>
      </c>
      <c r="D482" s="13">
        <f ca="1">IF(A482&lt;$B$1,VLOOKUP(A482,[1]DI!$A$4:$B$15000,2,FALSE),0)</f>
        <v>4.1500000000000002E-2</v>
      </c>
      <c r="E482" s="14">
        <f t="shared" ca="1" si="148"/>
        <v>1.00016137</v>
      </c>
      <c r="F482" s="14">
        <f ca="1">(TRUNC(PRODUCT($E$12:$E481),16))</f>
        <v>1.03228684259975</v>
      </c>
      <c r="G482" s="14">
        <f t="shared" ca="1" si="149"/>
        <v>1.02134072949905</v>
      </c>
      <c r="H482" s="14">
        <f t="shared" ca="1" si="150"/>
        <v>1.0107174000000001</v>
      </c>
      <c r="I482" s="13">
        <f t="shared" si="163"/>
        <v>2.8500000000000001E-2</v>
      </c>
      <c r="J482" s="35">
        <f t="shared" si="151"/>
        <v>44294</v>
      </c>
      <c r="K482" s="2">
        <f t="shared" si="152"/>
        <v>78</v>
      </c>
      <c r="L482" s="18">
        <f t="shared" si="153"/>
        <v>78</v>
      </c>
      <c r="M482" s="12">
        <f t="shared" si="154"/>
        <v>1.0087360000000001</v>
      </c>
      <c r="N482" s="12">
        <f t="shared" ca="1" si="155"/>
        <v>1.019547027</v>
      </c>
      <c r="O482" s="18">
        <f t="shared" si="156"/>
        <v>0</v>
      </c>
      <c r="P482" s="14">
        <f t="shared" ca="1" si="157"/>
        <v>19.547027</v>
      </c>
      <c r="Q482" s="21">
        <f t="shared" si="161"/>
        <v>0</v>
      </c>
      <c r="R482" s="14">
        <f t="shared" si="158"/>
        <v>0</v>
      </c>
      <c r="S482" s="4" t="str">
        <f t="shared" si="159"/>
        <v>J=</v>
      </c>
      <c r="T482" s="35">
        <f t="shared" si="160"/>
        <v>44477</v>
      </c>
      <c r="U482" s="3"/>
      <c r="V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</row>
    <row r="483" spans="1:162" x14ac:dyDescent="0.15">
      <c r="A483" s="44">
        <f t="shared" si="162"/>
        <v>44407</v>
      </c>
      <c r="B483" s="97">
        <f t="shared" ca="1" si="146"/>
        <v>1019.82526999</v>
      </c>
      <c r="C483" s="14">
        <f t="shared" si="147"/>
        <v>1000</v>
      </c>
      <c r="D483" s="13">
        <f ca="1">IF(A483&lt;$B$1,VLOOKUP(A483,[1]DI!$A$4:$B$15000,2,FALSE),0)</f>
        <v>4.1500000000000002E-2</v>
      </c>
      <c r="E483" s="14">
        <f t="shared" ca="1" si="148"/>
        <v>1.00016137</v>
      </c>
      <c r="F483" s="14">
        <f ca="1">(TRUNC(PRODUCT($E$12:$E482),16))</f>
        <v>1.0324534227275399</v>
      </c>
      <c r="G483" s="14">
        <f t="shared" ca="1" si="149"/>
        <v>1.02134072949905</v>
      </c>
      <c r="H483" s="14">
        <f t="shared" ca="1" si="150"/>
        <v>1.0108805000000001</v>
      </c>
      <c r="I483" s="13">
        <f t="shared" si="163"/>
        <v>2.8500000000000001E-2</v>
      </c>
      <c r="J483" s="35">
        <f t="shared" si="151"/>
        <v>44294</v>
      </c>
      <c r="K483" s="2">
        <f t="shared" si="152"/>
        <v>79</v>
      </c>
      <c r="L483" s="18">
        <f t="shared" si="153"/>
        <v>79</v>
      </c>
      <c r="M483" s="12">
        <f t="shared" si="154"/>
        <v>1.008848494</v>
      </c>
      <c r="N483" s="12">
        <f t="shared" ca="1" si="155"/>
        <v>1.0198252699999999</v>
      </c>
      <c r="O483" s="18">
        <f t="shared" si="156"/>
        <v>0</v>
      </c>
      <c r="P483" s="14">
        <f t="shared" ca="1" si="157"/>
        <v>19.825269989999999</v>
      </c>
      <c r="Q483" s="21">
        <f t="shared" si="161"/>
        <v>0</v>
      </c>
      <c r="R483" s="14">
        <f t="shared" si="158"/>
        <v>0</v>
      </c>
      <c r="S483" s="4" t="str">
        <f t="shared" si="159"/>
        <v>J=</v>
      </c>
      <c r="T483" s="35">
        <f t="shared" si="160"/>
        <v>44477</v>
      </c>
      <c r="U483" s="3"/>
      <c r="V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</row>
    <row r="484" spans="1:162" x14ac:dyDescent="0.15">
      <c r="A484" s="44">
        <f t="shared" si="162"/>
        <v>44408</v>
      </c>
      <c r="B484" s="97">
        <f t="shared" ca="1" si="146"/>
        <v>1020.103582</v>
      </c>
      <c r="C484" s="14">
        <f t="shared" si="147"/>
        <v>1000</v>
      </c>
      <c r="D484" s="13">
        <f ca="1">IF(A484&lt;$B$1,VLOOKUP(A484,[1]DI!$A$4:$B$15000,2,FALSE),0)</f>
        <v>0</v>
      </c>
      <c r="E484" s="14">
        <f t="shared" ca="1" si="148"/>
        <v>1</v>
      </c>
      <c r="F484" s="14">
        <f ca="1">(TRUNC(PRODUCT($E$12:$E483),16))</f>
        <v>1.0326200297363599</v>
      </c>
      <c r="G484" s="14">
        <f t="shared" ca="1" si="149"/>
        <v>1.02134072949905</v>
      </c>
      <c r="H484" s="14">
        <f t="shared" ca="1" si="150"/>
        <v>1.0110436199999999</v>
      </c>
      <c r="I484" s="13">
        <f t="shared" si="163"/>
        <v>2.8500000000000001E-2</v>
      </c>
      <c r="J484" s="35">
        <f t="shared" si="151"/>
        <v>44294</v>
      </c>
      <c r="K484" s="2">
        <f t="shared" si="152"/>
        <v>79</v>
      </c>
      <c r="L484" s="18">
        <f t="shared" si="153"/>
        <v>80</v>
      </c>
      <c r="M484" s="12">
        <f t="shared" si="154"/>
        <v>1.008961</v>
      </c>
      <c r="N484" s="12">
        <f t="shared" ca="1" si="155"/>
        <v>1.020103582</v>
      </c>
      <c r="O484" s="18">
        <f t="shared" si="156"/>
        <v>0</v>
      </c>
      <c r="P484" s="14">
        <f t="shared" ca="1" si="157"/>
        <v>20.103581999999999</v>
      </c>
      <c r="Q484" s="21">
        <f t="shared" si="161"/>
        <v>0</v>
      </c>
      <c r="R484" s="14">
        <f t="shared" si="158"/>
        <v>0</v>
      </c>
      <c r="S484" s="4" t="str">
        <f t="shared" si="159"/>
        <v>J=</v>
      </c>
      <c r="T484" s="35">
        <f t="shared" si="160"/>
        <v>44477</v>
      </c>
      <c r="U484" s="3"/>
      <c r="V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</row>
    <row r="485" spans="1:162" x14ac:dyDescent="0.15">
      <c r="A485" s="44">
        <f t="shared" si="162"/>
        <v>44409</v>
      </c>
      <c r="B485" s="97">
        <f t="shared" ca="1" si="146"/>
        <v>1020.103582</v>
      </c>
      <c r="C485" s="14">
        <f t="shared" si="147"/>
        <v>1000</v>
      </c>
      <c r="D485" s="13">
        <f ca="1">IF(A485&lt;$B$1,VLOOKUP(A485,[1]DI!$A$4:$B$15000,2,FALSE),0)</f>
        <v>0</v>
      </c>
      <c r="E485" s="14">
        <f t="shared" ca="1" si="148"/>
        <v>1</v>
      </c>
      <c r="F485" s="14">
        <f ca="1">(TRUNC(PRODUCT($E$12:$E484),16))</f>
        <v>1.0326200297363599</v>
      </c>
      <c r="G485" s="14">
        <f t="shared" ca="1" si="149"/>
        <v>1.02134072949905</v>
      </c>
      <c r="H485" s="14">
        <f t="shared" ca="1" si="150"/>
        <v>1.0110436199999999</v>
      </c>
      <c r="I485" s="13">
        <f t="shared" si="163"/>
        <v>2.8500000000000001E-2</v>
      </c>
      <c r="J485" s="35">
        <f t="shared" si="151"/>
        <v>44294</v>
      </c>
      <c r="K485" s="2">
        <f t="shared" si="152"/>
        <v>79</v>
      </c>
      <c r="L485" s="18">
        <f t="shared" si="153"/>
        <v>80</v>
      </c>
      <c r="M485" s="12">
        <f t="shared" si="154"/>
        <v>1.008961</v>
      </c>
      <c r="N485" s="12">
        <f t="shared" ca="1" si="155"/>
        <v>1.020103582</v>
      </c>
      <c r="O485" s="18">
        <f t="shared" si="156"/>
        <v>0</v>
      </c>
      <c r="P485" s="14">
        <f t="shared" ca="1" si="157"/>
        <v>20.103581999999999</v>
      </c>
      <c r="Q485" s="21">
        <f t="shared" si="161"/>
        <v>0</v>
      </c>
      <c r="R485" s="14">
        <f t="shared" si="158"/>
        <v>0</v>
      </c>
      <c r="S485" s="4" t="str">
        <f t="shared" si="159"/>
        <v>J=</v>
      </c>
      <c r="T485" s="35">
        <f t="shared" si="160"/>
        <v>44477</v>
      </c>
      <c r="U485" s="3"/>
      <c r="V485" s="3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</row>
    <row r="486" spans="1:162" x14ac:dyDescent="0.15">
      <c r="A486" s="44">
        <f t="shared" si="162"/>
        <v>44410</v>
      </c>
      <c r="B486" s="97">
        <f t="shared" ca="1" si="146"/>
        <v>1020.103582</v>
      </c>
      <c r="C486" s="14">
        <f t="shared" si="147"/>
        <v>1000</v>
      </c>
      <c r="D486" s="13">
        <f ca="1">IF(A486&lt;$B$1,VLOOKUP(A486,[1]DI!$A$4:$B$15000,2,FALSE),0)</f>
        <v>4.1500000000000002E-2</v>
      </c>
      <c r="E486" s="14">
        <f t="shared" ca="1" si="148"/>
        <v>1.00016137</v>
      </c>
      <c r="F486" s="14">
        <f ca="1">(TRUNC(PRODUCT($E$12:$E485),16))</f>
        <v>1.0326200297363599</v>
      </c>
      <c r="G486" s="14">
        <f t="shared" ca="1" si="149"/>
        <v>1.02134072949905</v>
      </c>
      <c r="H486" s="14">
        <f t="shared" ca="1" si="150"/>
        <v>1.0110436199999999</v>
      </c>
      <c r="I486" s="13">
        <f t="shared" si="163"/>
        <v>2.8500000000000001E-2</v>
      </c>
      <c r="J486" s="35">
        <f t="shared" si="151"/>
        <v>44294</v>
      </c>
      <c r="K486" s="2">
        <f t="shared" si="152"/>
        <v>80</v>
      </c>
      <c r="L486" s="18">
        <f t="shared" si="153"/>
        <v>80</v>
      </c>
      <c r="M486" s="12">
        <f t="shared" si="154"/>
        <v>1.008961</v>
      </c>
      <c r="N486" s="12">
        <f t="shared" ca="1" si="155"/>
        <v>1.020103582</v>
      </c>
      <c r="O486" s="18">
        <f t="shared" si="156"/>
        <v>0</v>
      </c>
      <c r="P486" s="14">
        <f t="shared" ca="1" si="157"/>
        <v>20.103581999999999</v>
      </c>
      <c r="Q486" s="21">
        <f t="shared" si="161"/>
        <v>0</v>
      </c>
      <c r="R486" s="14">
        <f t="shared" si="158"/>
        <v>0</v>
      </c>
      <c r="S486" s="4" t="str">
        <f t="shared" si="159"/>
        <v>J=</v>
      </c>
      <c r="T486" s="35">
        <f t="shared" si="160"/>
        <v>44477</v>
      </c>
      <c r="U486" s="3"/>
      <c r="V486" s="3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</row>
    <row r="487" spans="1:162" x14ac:dyDescent="0.15">
      <c r="A487" s="44">
        <f t="shared" si="162"/>
        <v>44411</v>
      </c>
      <c r="B487" s="97">
        <f t="shared" ca="1" si="146"/>
        <v>1020.381975</v>
      </c>
      <c r="C487" s="14">
        <f t="shared" si="147"/>
        <v>1000</v>
      </c>
      <c r="D487" s="13">
        <f ca="1">IF(A487&lt;$B$1,VLOOKUP(A487,[1]DI!$A$4:$B$15000,2,FALSE),0)</f>
        <v>4.1500000000000002E-2</v>
      </c>
      <c r="E487" s="14">
        <f t="shared" ca="1" si="148"/>
        <v>1.00016137</v>
      </c>
      <c r="F487" s="14">
        <f ca="1">(TRUNC(PRODUCT($E$12:$E486),16))</f>
        <v>1.03278666363056</v>
      </c>
      <c r="G487" s="14">
        <f t="shared" ca="1" si="149"/>
        <v>1.02134072949905</v>
      </c>
      <c r="H487" s="14">
        <f t="shared" ca="1" si="150"/>
        <v>1.01120677</v>
      </c>
      <c r="I487" s="13">
        <f t="shared" si="163"/>
        <v>2.8500000000000001E-2</v>
      </c>
      <c r="J487" s="35">
        <f t="shared" si="151"/>
        <v>44294</v>
      </c>
      <c r="K487" s="2">
        <f t="shared" si="152"/>
        <v>81</v>
      </c>
      <c r="L487" s="18">
        <f t="shared" si="153"/>
        <v>81</v>
      </c>
      <c r="M487" s="12">
        <f t="shared" si="154"/>
        <v>1.0090735200000001</v>
      </c>
      <c r="N487" s="12">
        <f t="shared" ca="1" si="155"/>
        <v>1.0203819750000001</v>
      </c>
      <c r="O487" s="18">
        <f t="shared" si="156"/>
        <v>0</v>
      </c>
      <c r="P487" s="14">
        <f t="shared" ca="1" si="157"/>
        <v>20.381975000000001</v>
      </c>
      <c r="Q487" s="21">
        <f t="shared" si="161"/>
        <v>0</v>
      </c>
      <c r="R487" s="14">
        <f t="shared" si="158"/>
        <v>0</v>
      </c>
      <c r="S487" s="4" t="str">
        <f t="shared" si="159"/>
        <v>J=</v>
      </c>
      <c r="T487" s="35">
        <f t="shared" si="160"/>
        <v>44477</v>
      </c>
      <c r="U487" s="3"/>
      <c r="V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</row>
    <row r="488" spans="1:162" x14ac:dyDescent="0.15">
      <c r="A488" s="44">
        <f t="shared" si="162"/>
        <v>44412</v>
      </c>
      <c r="B488" s="97">
        <f t="shared" ca="1" si="146"/>
        <v>1020.66044599</v>
      </c>
      <c r="C488" s="14">
        <f t="shared" si="147"/>
        <v>1000</v>
      </c>
      <c r="D488" s="13">
        <f ca="1">IF(A488&lt;$B$1,VLOOKUP(A488,[1]DI!$A$4:$B$15000,2,FALSE),0)</f>
        <v>4.1500000000000002E-2</v>
      </c>
      <c r="E488" s="14">
        <f t="shared" ca="1" si="148"/>
        <v>1.00016137</v>
      </c>
      <c r="F488" s="14">
        <f ca="1">(TRUNC(PRODUCT($E$12:$E487),16))</f>
        <v>1.03295332441447</v>
      </c>
      <c r="G488" s="14">
        <f t="shared" ca="1" si="149"/>
        <v>1.02134072949905</v>
      </c>
      <c r="H488" s="14">
        <f t="shared" ca="1" si="150"/>
        <v>1.01136995</v>
      </c>
      <c r="I488" s="13">
        <f t="shared" si="163"/>
        <v>2.8500000000000001E-2</v>
      </c>
      <c r="J488" s="35">
        <f t="shared" si="151"/>
        <v>44294</v>
      </c>
      <c r="K488" s="2">
        <f t="shared" si="152"/>
        <v>82</v>
      </c>
      <c r="L488" s="18">
        <f t="shared" si="153"/>
        <v>82</v>
      </c>
      <c r="M488" s="12">
        <f t="shared" si="154"/>
        <v>1.0091860509999999</v>
      </c>
      <c r="N488" s="12">
        <f t="shared" ca="1" si="155"/>
        <v>1.0206604459999999</v>
      </c>
      <c r="O488" s="18">
        <f t="shared" si="156"/>
        <v>0</v>
      </c>
      <c r="P488" s="14">
        <f t="shared" ca="1" si="157"/>
        <v>20.660445989999999</v>
      </c>
      <c r="Q488" s="21">
        <f t="shared" si="161"/>
        <v>0</v>
      </c>
      <c r="R488" s="14">
        <f t="shared" si="158"/>
        <v>0</v>
      </c>
      <c r="S488" s="4" t="str">
        <f t="shared" si="159"/>
        <v>J=</v>
      </c>
      <c r="T488" s="35">
        <f t="shared" si="160"/>
        <v>44477</v>
      </c>
      <c r="U488" s="3"/>
      <c r="V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</row>
    <row r="489" spans="1:162" x14ac:dyDescent="0.15">
      <c r="A489" s="44">
        <f t="shared" si="162"/>
        <v>44413</v>
      </c>
      <c r="B489" s="97">
        <f t="shared" ca="1" si="146"/>
        <v>1020.938998</v>
      </c>
      <c r="C489" s="14">
        <f t="shared" si="147"/>
        <v>1000</v>
      </c>
      <c r="D489" s="13">
        <f ca="1">IF(A489&lt;$B$1,VLOOKUP(A489,[1]DI!$A$4:$B$15000,2,FALSE),0)</f>
        <v>5.1499999999999997E-2</v>
      </c>
      <c r="E489" s="14">
        <f t="shared" ca="1" si="148"/>
        <v>1.0001993</v>
      </c>
      <c r="F489" s="14">
        <f ca="1">(TRUNC(PRODUCT($E$12:$E488),16))</f>
        <v>1.03312001209243</v>
      </c>
      <c r="G489" s="14">
        <f t="shared" ca="1" si="149"/>
        <v>1.02134072949905</v>
      </c>
      <c r="H489" s="14">
        <f t="shared" ca="1" si="150"/>
        <v>1.0115331599999999</v>
      </c>
      <c r="I489" s="13">
        <f t="shared" si="163"/>
        <v>2.8500000000000001E-2</v>
      </c>
      <c r="J489" s="35">
        <f t="shared" si="151"/>
        <v>44294</v>
      </c>
      <c r="K489" s="2">
        <f t="shared" si="152"/>
        <v>83</v>
      </c>
      <c r="L489" s="18">
        <f t="shared" si="153"/>
        <v>83</v>
      </c>
      <c r="M489" s="12">
        <f t="shared" si="154"/>
        <v>1.009298596</v>
      </c>
      <c r="N489" s="12">
        <f t="shared" ca="1" si="155"/>
        <v>1.0209389980000001</v>
      </c>
      <c r="O489" s="18">
        <f t="shared" si="156"/>
        <v>0</v>
      </c>
      <c r="P489" s="14">
        <f t="shared" ca="1" si="157"/>
        <v>20.938998000000002</v>
      </c>
      <c r="Q489" s="21">
        <f t="shared" si="161"/>
        <v>0</v>
      </c>
      <c r="R489" s="14">
        <f t="shared" si="158"/>
        <v>0</v>
      </c>
      <c r="S489" s="4" t="str">
        <f t="shared" si="159"/>
        <v>J=</v>
      </c>
      <c r="T489" s="35">
        <f t="shared" si="160"/>
        <v>44477</v>
      </c>
      <c r="U489" s="3"/>
      <c r="V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</row>
    <row r="490" spans="1:162" x14ac:dyDescent="0.15">
      <c r="A490" s="44">
        <f t="shared" si="162"/>
        <v>44414</v>
      </c>
      <c r="B490" s="97">
        <f t="shared" ca="1" si="146"/>
        <v>1021.25635</v>
      </c>
      <c r="C490" s="14">
        <f t="shared" si="147"/>
        <v>1000</v>
      </c>
      <c r="D490" s="13">
        <f ca="1">IF(A490&lt;$B$1,VLOOKUP(A490,[1]DI!$A$4:$B$15000,2,FALSE),0)</f>
        <v>5.1499999999999997E-2</v>
      </c>
      <c r="E490" s="14">
        <f t="shared" ca="1" si="148"/>
        <v>1.0001993</v>
      </c>
      <c r="F490" s="14">
        <f ca="1">(TRUNC(PRODUCT($E$12:$E489),16))</f>
        <v>1.0333259129108401</v>
      </c>
      <c r="G490" s="14">
        <f t="shared" ca="1" si="149"/>
        <v>1.02134072949905</v>
      </c>
      <c r="H490" s="14">
        <f t="shared" ca="1" si="150"/>
        <v>1.01173476</v>
      </c>
      <c r="I490" s="13">
        <f t="shared" si="163"/>
        <v>2.8500000000000001E-2</v>
      </c>
      <c r="J490" s="35">
        <f t="shared" si="151"/>
        <v>44294</v>
      </c>
      <c r="K490" s="2">
        <f t="shared" si="152"/>
        <v>84</v>
      </c>
      <c r="L490" s="18">
        <f t="shared" si="153"/>
        <v>84</v>
      </c>
      <c r="M490" s="12">
        <f t="shared" si="154"/>
        <v>1.009411152</v>
      </c>
      <c r="N490" s="12">
        <f t="shared" ca="1" si="155"/>
        <v>1.02125635</v>
      </c>
      <c r="O490" s="18">
        <f t="shared" si="156"/>
        <v>0</v>
      </c>
      <c r="P490" s="14">
        <f t="shared" ca="1" si="157"/>
        <v>21.256350000000001</v>
      </c>
      <c r="Q490" s="21">
        <f t="shared" si="161"/>
        <v>0</v>
      </c>
      <c r="R490" s="14">
        <f t="shared" si="158"/>
        <v>0</v>
      </c>
      <c r="S490" s="4" t="str">
        <f t="shared" si="159"/>
        <v>J=</v>
      </c>
      <c r="T490" s="35">
        <f t="shared" si="160"/>
        <v>44477</v>
      </c>
      <c r="U490" s="3"/>
      <c r="V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</row>
    <row r="491" spans="1:162" x14ac:dyDescent="0.15">
      <c r="A491" s="44">
        <f t="shared" si="162"/>
        <v>44415</v>
      </c>
      <c r="B491" s="97">
        <f t="shared" ca="1" si="146"/>
        <v>1021.573791</v>
      </c>
      <c r="C491" s="14">
        <f t="shared" si="147"/>
        <v>1000</v>
      </c>
      <c r="D491" s="13">
        <f ca="1">IF(A491&lt;$B$1,VLOOKUP(A491,[1]DI!$A$4:$B$15000,2,FALSE),0)</f>
        <v>0</v>
      </c>
      <c r="E491" s="14">
        <f t="shared" ca="1" si="148"/>
        <v>1</v>
      </c>
      <c r="F491" s="14">
        <f ca="1">(TRUNC(PRODUCT($E$12:$E490),16))</f>
        <v>1.0335318547652901</v>
      </c>
      <c r="G491" s="14">
        <f t="shared" ca="1" si="149"/>
        <v>1.02134072949905</v>
      </c>
      <c r="H491" s="14">
        <f t="shared" ca="1" si="150"/>
        <v>1.01193639</v>
      </c>
      <c r="I491" s="13">
        <f t="shared" si="163"/>
        <v>2.8500000000000001E-2</v>
      </c>
      <c r="J491" s="35">
        <f t="shared" si="151"/>
        <v>44294</v>
      </c>
      <c r="K491" s="2">
        <f t="shared" si="152"/>
        <v>84</v>
      </c>
      <c r="L491" s="18">
        <f t="shared" si="153"/>
        <v>85</v>
      </c>
      <c r="M491" s="12">
        <f t="shared" si="154"/>
        <v>1.009523722</v>
      </c>
      <c r="N491" s="12">
        <f t="shared" ca="1" si="155"/>
        <v>1.021573791</v>
      </c>
      <c r="O491" s="18">
        <f t="shared" si="156"/>
        <v>0</v>
      </c>
      <c r="P491" s="14">
        <f t="shared" ca="1" si="157"/>
        <v>21.573791</v>
      </c>
      <c r="Q491" s="21">
        <f t="shared" si="161"/>
        <v>0</v>
      </c>
      <c r="R491" s="14">
        <f t="shared" si="158"/>
        <v>0</v>
      </c>
      <c r="S491" s="4" t="str">
        <f t="shared" si="159"/>
        <v>J=</v>
      </c>
      <c r="T491" s="35">
        <f t="shared" si="160"/>
        <v>44477</v>
      </c>
      <c r="U491" s="3"/>
      <c r="V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</row>
    <row r="492" spans="1:162" x14ac:dyDescent="0.15">
      <c r="A492" s="44">
        <f t="shared" si="162"/>
        <v>44416</v>
      </c>
      <c r="B492" s="97">
        <f t="shared" ca="1" si="146"/>
        <v>1021.573791</v>
      </c>
      <c r="C492" s="14">
        <f t="shared" si="147"/>
        <v>1000</v>
      </c>
      <c r="D492" s="13">
        <f ca="1">IF(A492&lt;$B$1,VLOOKUP(A492,[1]DI!$A$4:$B$15000,2,FALSE),0)</f>
        <v>0</v>
      </c>
      <c r="E492" s="14">
        <f t="shared" ca="1" si="148"/>
        <v>1</v>
      </c>
      <c r="F492" s="14">
        <f ca="1">(TRUNC(PRODUCT($E$12:$E491),16))</f>
        <v>1.0335318547652901</v>
      </c>
      <c r="G492" s="14">
        <f t="shared" ca="1" si="149"/>
        <v>1.02134072949905</v>
      </c>
      <c r="H492" s="14">
        <f t="shared" ca="1" si="150"/>
        <v>1.01193639</v>
      </c>
      <c r="I492" s="13">
        <f t="shared" si="163"/>
        <v>2.8500000000000001E-2</v>
      </c>
      <c r="J492" s="35">
        <f t="shared" si="151"/>
        <v>44294</v>
      </c>
      <c r="K492" s="2">
        <f t="shared" si="152"/>
        <v>84</v>
      </c>
      <c r="L492" s="18">
        <f t="shared" si="153"/>
        <v>85</v>
      </c>
      <c r="M492" s="12">
        <f t="shared" si="154"/>
        <v>1.009523722</v>
      </c>
      <c r="N492" s="12">
        <f t="shared" ca="1" si="155"/>
        <v>1.021573791</v>
      </c>
      <c r="O492" s="18">
        <f t="shared" si="156"/>
        <v>0</v>
      </c>
      <c r="P492" s="14">
        <f t="shared" ca="1" si="157"/>
        <v>21.573791</v>
      </c>
      <c r="Q492" s="21">
        <f t="shared" si="161"/>
        <v>0</v>
      </c>
      <c r="R492" s="14">
        <f t="shared" si="158"/>
        <v>0</v>
      </c>
      <c r="S492" s="4" t="str">
        <f t="shared" si="159"/>
        <v>J=</v>
      </c>
      <c r="T492" s="35">
        <f t="shared" si="160"/>
        <v>44477</v>
      </c>
      <c r="U492" s="3"/>
      <c r="V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</row>
    <row r="493" spans="1:162" x14ac:dyDescent="0.15">
      <c r="A493" s="44">
        <f t="shared" si="162"/>
        <v>44417</v>
      </c>
      <c r="B493" s="97">
        <f t="shared" ca="1" si="146"/>
        <v>1021.573791</v>
      </c>
      <c r="C493" s="14">
        <f t="shared" si="147"/>
        <v>1000</v>
      </c>
      <c r="D493" s="13">
        <f ca="1">IF(A493&lt;$B$1,VLOOKUP(A493,[1]DI!$A$4:$B$15000,2,FALSE),0)</f>
        <v>5.1499999999999997E-2</v>
      </c>
      <c r="E493" s="14">
        <f t="shared" ca="1" si="148"/>
        <v>1.0001993</v>
      </c>
      <c r="F493" s="14">
        <f ca="1">(TRUNC(PRODUCT($E$12:$E492),16))</f>
        <v>1.0335318547652901</v>
      </c>
      <c r="G493" s="14">
        <f t="shared" ca="1" si="149"/>
        <v>1.02134072949905</v>
      </c>
      <c r="H493" s="14">
        <f t="shared" ca="1" si="150"/>
        <v>1.01193639</v>
      </c>
      <c r="I493" s="13">
        <f t="shared" si="163"/>
        <v>2.8500000000000001E-2</v>
      </c>
      <c r="J493" s="35">
        <f t="shared" si="151"/>
        <v>44294</v>
      </c>
      <c r="K493" s="2">
        <f t="shared" si="152"/>
        <v>85</v>
      </c>
      <c r="L493" s="18">
        <f t="shared" si="153"/>
        <v>85</v>
      </c>
      <c r="M493" s="12">
        <f t="shared" si="154"/>
        <v>1.009523722</v>
      </c>
      <c r="N493" s="12">
        <f t="shared" ca="1" si="155"/>
        <v>1.021573791</v>
      </c>
      <c r="O493" s="18">
        <f t="shared" si="156"/>
        <v>0</v>
      </c>
      <c r="P493" s="14">
        <f t="shared" ca="1" si="157"/>
        <v>21.573791</v>
      </c>
      <c r="Q493" s="21">
        <f t="shared" si="161"/>
        <v>0</v>
      </c>
      <c r="R493" s="14">
        <f t="shared" si="158"/>
        <v>0</v>
      </c>
      <c r="S493" s="4" t="str">
        <f t="shared" si="159"/>
        <v>J=</v>
      </c>
      <c r="T493" s="35">
        <f t="shared" si="160"/>
        <v>44477</v>
      </c>
      <c r="U493" s="3"/>
      <c r="V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</row>
    <row r="494" spans="1:162" x14ac:dyDescent="0.15">
      <c r="A494" s="44">
        <f t="shared" si="162"/>
        <v>44418</v>
      </c>
      <c r="B494" s="97">
        <f t="shared" ca="1" si="146"/>
        <v>1021.89134</v>
      </c>
      <c r="C494" s="14">
        <f t="shared" si="147"/>
        <v>1000</v>
      </c>
      <c r="D494" s="13">
        <f ca="1">IF(A494&lt;$B$1,VLOOKUP(A494,[1]DI!$A$4:$B$15000,2,FALSE),0)</f>
        <v>5.1499999999999997E-2</v>
      </c>
      <c r="E494" s="14">
        <f t="shared" ca="1" si="148"/>
        <v>1.0001993</v>
      </c>
      <c r="F494" s="14">
        <f ca="1">(TRUNC(PRODUCT($E$12:$E493),16))</f>
        <v>1.0337378376639399</v>
      </c>
      <c r="G494" s="14">
        <f t="shared" ca="1" si="149"/>
        <v>1.02134072949905</v>
      </c>
      <c r="H494" s="14">
        <f t="shared" ca="1" si="150"/>
        <v>1.01213807</v>
      </c>
      <c r="I494" s="13">
        <f t="shared" si="163"/>
        <v>2.8500000000000001E-2</v>
      </c>
      <c r="J494" s="35">
        <f t="shared" si="151"/>
        <v>44294</v>
      </c>
      <c r="K494" s="2">
        <f t="shared" si="152"/>
        <v>86</v>
      </c>
      <c r="L494" s="18">
        <f t="shared" si="153"/>
        <v>86</v>
      </c>
      <c r="M494" s="12">
        <f t="shared" si="154"/>
        <v>1.009636304</v>
      </c>
      <c r="N494" s="12">
        <f t="shared" ca="1" si="155"/>
        <v>1.02189134</v>
      </c>
      <c r="O494" s="18">
        <f t="shared" si="156"/>
        <v>0</v>
      </c>
      <c r="P494" s="14">
        <f t="shared" ca="1" si="157"/>
        <v>21.89134</v>
      </c>
      <c r="Q494" s="21">
        <f t="shared" si="161"/>
        <v>0</v>
      </c>
      <c r="R494" s="14">
        <f t="shared" si="158"/>
        <v>0</v>
      </c>
      <c r="S494" s="4" t="str">
        <f t="shared" si="159"/>
        <v>J=</v>
      </c>
      <c r="T494" s="35">
        <f t="shared" si="160"/>
        <v>44477</v>
      </c>
      <c r="U494" s="3"/>
      <c r="V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</row>
    <row r="495" spans="1:162" x14ac:dyDescent="0.15">
      <c r="A495" s="44">
        <f t="shared" si="162"/>
        <v>44419</v>
      </c>
      <c r="B495" s="97">
        <f t="shared" ca="1" si="146"/>
        <v>1022.208987</v>
      </c>
      <c r="C495" s="14">
        <f t="shared" si="147"/>
        <v>1000</v>
      </c>
      <c r="D495" s="13">
        <f ca="1">IF(A495&lt;$B$1,VLOOKUP(A495,[1]DI!$A$4:$B$15000,2,FALSE),0)</f>
        <v>5.1499999999999997E-2</v>
      </c>
      <c r="E495" s="14">
        <f t="shared" ca="1" si="148"/>
        <v>1.0001993</v>
      </c>
      <c r="F495" s="14">
        <f ca="1">(TRUNC(PRODUCT($E$12:$E494),16))</f>
        <v>1.0339438616149901</v>
      </c>
      <c r="G495" s="14">
        <f t="shared" ca="1" si="149"/>
        <v>1.02134072949905</v>
      </c>
      <c r="H495" s="14">
        <f t="shared" ca="1" si="150"/>
        <v>1.01233979</v>
      </c>
      <c r="I495" s="13">
        <f t="shared" si="163"/>
        <v>2.8500000000000001E-2</v>
      </c>
      <c r="J495" s="35">
        <f t="shared" si="151"/>
        <v>44294</v>
      </c>
      <c r="K495" s="2">
        <f t="shared" si="152"/>
        <v>87</v>
      </c>
      <c r="L495" s="18">
        <f t="shared" si="153"/>
        <v>87</v>
      </c>
      <c r="M495" s="12">
        <f t="shared" si="154"/>
        <v>1.009748898</v>
      </c>
      <c r="N495" s="12">
        <f t="shared" ca="1" si="155"/>
        <v>1.022208987</v>
      </c>
      <c r="O495" s="18">
        <f t="shared" si="156"/>
        <v>0</v>
      </c>
      <c r="P495" s="14">
        <f t="shared" ca="1" si="157"/>
        <v>22.208987</v>
      </c>
      <c r="Q495" s="21">
        <f t="shared" si="161"/>
        <v>0</v>
      </c>
      <c r="R495" s="14">
        <f t="shared" si="158"/>
        <v>0</v>
      </c>
      <c r="S495" s="4" t="str">
        <f t="shared" si="159"/>
        <v>J=</v>
      </c>
      <c r="T495" s="35">
        <f t="shared" si="160"/>
        <v>44477</v>
      </c>
      <c r="U495" s="3"/>
      <c r="V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</row>
    <row r="496" spans="1:162" x14ac:dyDescent="0.15">
      <c r="A496" s="44">
        <f t="shared" si="162"/>
        <v>44420</v>
      </c>
      <c r="B496" s="97">
        <f t="shared" ca="1" si="146"/>
        <v>1022.52673399</v>
      </c>
      <c r="C496" s="14">
        <f t="shared" si="147"/>
        <v>1000</v>
      </c>
      <c r="D496" s="13">
        <f ca="1">IF(A496&lt;$B$1,VLOOKUP(A496,[1]DI!$A$4:$B$15000,2,FALSE),0)</f>
        <v>5.1499999999999997E-2</v>
      </c>
      <c r="E496" s="14">
        <f t="shared" ca="1" si="148"/>
        <v>1.0001993</v>
      </c>
      <c r="F496" s="14">
        <f ca="1">(TRUNC(PRODUCT($E$12:$E495),16))</f>
        <v>1.0341499266266101</v>
      </c>
      <c r="G496" s="14">
        <f t="shared" ca="1" si="149"/>
        <v>1.02134072949905</v>
      </c>
      <c r="H496" s="14">
        <f t="shared" ca="1" si="150"/>
        <v>1.0125415499999999</v>
      </c>
      <c r="I496" s="13">
        <f t="shared" si="163"/>
        <v>2.8500000000000001E-2</v>
      </c>
      <c r="J496" s="35">
        <f t="shared" si="151"/>
        <v>44294</v>
      </c>
      <c r="K496" s="2">
        <f t="shared" si="152"/>
        <v>88</v>
      </c>
      <c r="L496" s="18">
        <f t="shared" si="153"/>
        <v>88</v>
      </c>
      <c r="M496" s="12">
        <f t="shared" si="154"/>
        <v>1.0098615049999999</v>
      </c>
      <c r="N496" s="12">
        <f t="shared" ca="1" si="155"/>
        <v>1.0225267339999999</v>
      </c>
      <c r="O496" s="18">
        <f t="shared" si="156"/>
        <v>0</v>
      </c>
      <c r="P496" s="14">
        <f t="shared" ca="1" si="157"/>
        <v>22.52673399</v>
      </c>
      <c r="Q496" s="21">
        <f t="shared" si="161"/>
        <v>0</v>
      </c>
      <c r="R496" s="14">
        <f t="shared" si="158"/>
        <v>0</v>
      </c>
      <c r="S496" s="4" t="str">
        <f t="shared" si="159"/>
        <v>J=</v>
      </c>
      <c r="T496" s="35">
        <f t="shared" si="160"/>
        <v>44477</v>
      </c>
      <c r="U496" s="3"/>
      <c r="V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</row>
    <row r="497" spans="1:162" x14ac:dyDescent="0.15">
      <c r="A497" s="44">
        <f t="shared" si="162"/>
        <v>44421</v>
      </c>
      <c r="B497" s="97">
        <f t="shared" ca="1" si="146"/>
        <v>1022.844579</v>
      </c>
      <c r="C497" s="14">
        <f t="shared" si="147"/>
        <v>1000</v>
      </c>
      <c r="D497" s="13">
        <f ca="1">IF(A497&lt;$B$1,VLOOKUP(A497,[1]DI!$A$4:$B$15000,2,FALSE),0)</f>
        <v>5.1499999999999997E-2</v>
      </c>
      <c r="E497" s="14">
        <f t="shared" ca="1" si="148"/>
        <v>1.0001993</v>
      </c>
      <c r="F497" s="14">
        <f ca="1">(TRUNC(PRODUCT($E$12:$E496),16))</f>
        <v>1.0343560327069801</v>
      </c>
      <c r="G497" s="14">
        <f t="shared" ca="1" si="149"/>
        <v>1.02134072949905</v>
      </c>
      <c r="H497" s="14">
        <f t="shared" ca="1" si="150"/>
        <v>1.01274335</v>
      </c>
      <c r="I497" s="13">
        <f t="shared" si="163"/>
        <v>2.8500000000000001E-2</v>
      </c>
      <c r="J497" s="35">
        <f t="shared" si="151"/>
        <v>44294</v>
      </c>
      <c r="K497" s="2">
        <f t="shared" si="152"/>
        <v>89</v>
      </c>
      <c r="L497" s="18">
        <f t="shared" si="153"/>
        <v>89</v>
      </c>
      <c r="M497" s="12">
        <f t="shared" si="154"/>
        <v>1.0099741250000001</v>
      </c>
      <c r="N497" s="12">
        <f t="shared" ca="1" si="155"/>
        <v>1.022844579</v>
      </c>
      <c r="O497" s="18">
        <f t="shared" si="156"/>
        <v>0</v>
      </c>
      <c r="P497" s="14">
        <f t="shared" ca="1" si="157"/>
        <v>22.844579</v>
      </c>
      <c r="Q497" s="21">
        <f t="shared" si="161"/>
        <v>0</v>
      </c>
      <c r="R497" s="14">
        <f t="shared" si="158"/>
        <v>0</v>
      </c>
      <c r="S497" s="4" t="str">
        <f t="shared" si="159"/>
        <v>J=</v>
      </c>
      <c r="T497" s="35">
        <f t="shared" si="160"/>
        <v>44477</v>
      </c>
      <c r="U497" s="3"/>
      <c r="V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</row>
    <row r="498" spans="1:162" x14ac:dyDescent="0.15">
      <c r="A498" s="44">
        <f t="shared" si="162"/>
        <v>44422</v>
      </c>
      <c r="B498" s="97">
        <f t="shared" ca="1" si="146"/>
        <v>1023.162522</v>
      </c>
      <c r="C498" s="14">
        <f t="shared" si="147"/>
        <v>1000</v>
      </c>
      <c r="D498" s="13">
        <f ca="1">IF(A498&lt;$B$1,VLOOKUP(A498,[1]DI!$A$4:$B$15000,2,FALSE),0)</f>
        <v>0</v>
      </c>
      <c r="E498" s="14">
        <f t="shared" ca="1" si="148"/>
        <v>1</v>
      </c>
      <c r="F498" s="14">
        <f ca="1">(TRUNC(PRODUCT($E$12:$E497),16))</f>
        <v>1.0345621798643001</v>
      </c>
      <c r="G498" s="14">
        <f t="shared" ca="1" si="149"/>
        <v>1.02134072949905</v>
      </c>
      <c r="H498" s="14">
        <f t="shared" ca="1" si="150"/>
        <v>1.0129451899999999</v>
      </c>
      <c r="I498" s="13">
        <f t="shared" si="163"/>
        <v>2.8500000000000001E-2</v>
      </c>
      <c r="J498" s="35">
        <f t="shared" si="151"/>
        <v>44294</v>
      </c>
      <c r="K498" s="2">
        <f t="shared" si="152"/>
        <v>89</v>
      </c>
      <c r="L498" s="18">
        <f t="shared" si="153"/>
        <v>90</v>
      </c>
      <c r="M498" s="12">
        <f t="shared" si="154"/>
        <v>1.0100867570000001</v>
      </c>
      <c r="N498" s="12">
        <f t="shared" ca="1" si="155"/>
        <v>1.023162522</v>
      </c>
      <c r="O498" s="18">
        <f t="shared" si="156"/>
        <v>0</v>
      </c>
      <c r="P498" s="14">
        <f t="shared" ca="1" si="157"/>
        <v>23.162521999999999</v>
      </c>
      <c r="Q498" s="21">
        <f t="shared" si="161"/>
        <v>0</v>
      </c>
      <c r="R498" s="14">
        <f t="shared" si="158"/>
        <v>0</v>
      </c>
      <c r="S498" s="4" t="str">
        <f t="shared" si="159"/>
        <v>J=</v>
      </c>
      <c r="T498" s="35">
        <f t="shared" si="160"/>
        <v>44477</v>
      </c>
      <c r="U498" s="3"/>
      <c r="V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</row>
    <row r="499" spans="1:162" x14ac:dyDescent="0.15">
      <c r="A499" s="44">
        <f t="shared" si="162"/>
        <v>44423</v>
      </c>
      <c r="B499" s="97">
        <f t="shared" ca="1" si="146"/>
        <v>1023.162522</v>
      </c>
      <c r="C499" s="14">
        <f t="shared" si="147"/>
        <v>1000</v>
      </c>
      <c r="D499" s="13">
        <f ca="1">IF(A499&lt;$B$1,VLOOKUP(A499,[1]DI!$A$4:$B$15000,2,FALSE),0)</f>
        <v>0</v>
      </c>
      <c r="E499" s="14">
        <f t="shared" ca="1" si="148"/>
        <v>1</v>
      </c>
      <c r="F499" s="14">
        <f ca="1">(TRUNC(PRODUCT($E$12:$E498),16))</f>
        <v>1.0345621798643001</v>
      </c>
      <c r="G499" s="14">
        <f t="shared" ca="1" si="149"/>
        <v>1.02134072949905</v>
      </c>
      <c r="H499" s="14">
        <f t="shared" ca="1" si="150"/>
        <v>1.0129451899999999</v>
      </c>
      <c r="I499" s="13">
        <f t="shared" si="163"/>
        <v>2.8500000000000001E-2</v>
      </c>
      <c r="J499" s="35">
        <f t="shared" si="151"/>
        <v>44294</v>
      </c>
      <c r="K499" s="2">
        <f t="shared" si="152"/>
        <v>89</v>
      </c>
      <c r="L499" s="18">
        <f t="shared" si="153"/>
        <v>90</v>
      </c>
      <c r="M499" s="12">
        <f t="shared" si="154"/>
        <v>1.0100867570000001</v>
      </c>
      <c r="N499" s="12">
        <f t="shared" ca="1" si="155"/>
        <v>1.023162522</v>
      </c>
      <c r="O499" s="18">
        <f t="shared" si="156"/>
        <v>0</v>
      </c>
      <c r="P499" s="14">
        <f t="shared" ca="1" si="157"/>
        <v>23.162521999999999</v>
      </c>
      <c r="Q499" s="21">
        <f t="shared" si="161"/>
        <v>0</v>
      </c>
      <c r="R499" s="14">
        <f t="shared" si="158"/>
        <v>0</v>
      </c>
      <c r="S499" s="4" t="str">
        <f t="shared" si="159"/>
        <v>J=</v>
      </c>
      <c r="T499" s="35">
        <f t="shared" si="160"/>
        <v>44477</v>
      </c>
      <c r="U499" s="3"/>
      <c r="V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</row>
    <row r="500" spans="1:162" x14ac:dyDescent="0.15">
      <c r="A500" s="44">
        <f t="shared" si="162"/>
        <v>44424</v>
      </c>
      <c r="B500" s="97">
        <f t="shared" ca="1" si="146"/>
        <v>1023.162522</v>
      </c>
      <c r="C500" s="14">
        <f t="shared" si="147"/>
        <v>1000</v>
      </c>
      <c r="D500" s="13">
        <f ca="1">IF(A500&lt;$B$1,VLOOKUP(A500,[1]DI!$A$4:$B$15000,2,FALSE),0)</f>
        <v>5.1499999999999997E-2</v>
      </c>
      <c r="E500" s="14">
        <f t="shared" ca="1" si="148"/>
        <v>1.0001993</v>
      </c>
      <c r="F500" s="14">
        <f ca="1">(TRUNC(PRODUCT($E$12:$E499),16))</f>
        <v>1.0345621798643001</v>
      </c>
      <c r="G500" s="14">
        <f t="shared" ca="1" si="149"/>
        <v>1.02134072949905</v>
      </c>
      <c r="H500" s="14">
        <f t="shared" ca="1" si="150"/>
        <v>1.0129451899999999</v>
      </c>
      <c r="I500" s="13">
        <f t="shared" si="163"/>
        <v>2.8500000000000001E-2</v>
      </c>
      <c r="J500" s="35">
        <f t="shared" si="151"/>
        <v>44294</v>
      </c>
      <c r="K500" s="2">
        <f t="shared" si="152"/>
        <v>90</v>
      </c>
      <c r="L500" s="18">
        <f t="shared" si="153"/>
        <v>90</v>
      </c>
      <c r="M500" s="12">
        <f t="shared" si="154"/>
        <v>1.0100867570000001</v>
      </c>
      <c r="N500" s="12">
        <f t="shared" ca="1" si="155"/>
        <v>1.023162522</v>
      </c>
      <c r="O500" s="18">
        <f t="shared" si="156"/>
        <v>0</v>
      </c>
      <c r="P500" s="14">
        <f t="shared" ca="1" si="157"/>
        <v>23.162521999999999</v>
      </c>
      <c r="Q500" s="21">
        <f t="shared" si="161"/>
        <v>0</v>
      </c>
      <c r="R500" s="14">
        <f t="shared" si="158"/>
        <v>0</v>
      </c>
      <c r="S500" s="4" t="str">
        <f t="shared" si="159"/>
        <v>J=</v>
      </c>
      <c r="T500" s="35">
        <f t="shared" si="160"/>
        <v>44477</v>
      </c>
      <c r="U500" s="3"/>
      <c r="V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</row>
    <row r="501" spans="1:162" x14ac:dyDescent="0.15">
      <c r="A501" s="44">
        <f t="shared" si="162"/>
        <v>44425</v>
      </c>
      <c r="B501" s="97">
        <f t="shared" ca="1" si="146"/>
        <v>1023.480564</v>
      </c>
      <c r="C501" s="14">
        <f t="shared" si="147"/>
        <v>1000</v>
      </c>
      <c r="D501" s="13">
        <f ca="1">IF(A501&lt;$B$1,VLOOKUP(A501,[1]DI!$A$4:$B$15000,2,FALSE),0)</f>
        <v>5.1499999999999997E-2</v>
      </c>
      <c r="E501" s="14">
        <f t="shared" ca="1" si="148"/>
        <v>1.0001993</v>
      </c>
      <c r="F501" s="14">
        <f ca="1">(TRUNC(PRODUCT($E$12:$E500),16))</f>
        <v>1.0347683681067501</v>
      </c>
      <c r="G501" s="14">
        <f t="shared" ca="1" si="149"/>
        <v>1.02134072949905</v>
      </c>
      <c r="H501" s="14">
        <f t="shared" ca="1" si="150"/>
        <v>1.01314707</v>
      </c>
      <c r="I501" s="13">
        <f t="shared" si="163"/>
        <v>2.8500000000000001E-2</v>
      </c>
      <c r="J501" s="35">
        <f t="shared" si="151"/>
        <v>44294</v>
      </c>
      <c r="K501" s="2">
        <f t="shared" si="152"/>
        <v>91</v>
      </c>
      <c r="L501" s="18">
        <f t="shared" si="153"/>
        <v>91</v>
      </c>
      <c r="M501" s="12">
        <f t="shared" si="154"/>
        <v>1.010199402</v>
      </c>
      <c r="N501" s="12">
        <f t="shared" ca="1" si="155"/>
        <v>1.023480564</v>
      </c>
      <c r="O501" s="18">
        <f t="shared" si="156"/>
        <v>0</v>
      </c>
      <c r="P501" s="14">
        <f t="shared" ca="1" si="157"/>
        <v>23.480564000000001</v>
      </c>
      <c r="Q501" s="21">
        <f t="shared" si="161"/>
        <v>0</v>
      </c>
      <c r="R501" s="14">
        <f t="shared" si="158"/>
        <v>0</v>
      </c>
      <c r="S501" s="4" t="str">
        <f t="shared" si="159"/>
        <v>J=</v>
      </c>
      <c r="T501" s="35">
        <f t="shared" si="160"/>
        <v>44477</v>
      </c>
      <c r="U501" s="3"/>
      <c r="V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</row>
    <row r="502" spans="1:162" x14ac:dyDescent="0.15">
      <c r="A502" s="44">
        <f t="shared" si="162"/>
        <v>44426</v>
      </c>
      <c r="B502" s="97">
        <f t="shared" ca="1" si="146"/>
        <v>1023.79870499</v>
      </c>
      <c r="C502" s="14">
        <f t="shared" si="147"/>
        <v>1000</v>
      </c>
      <c r="D502" s="13">
        <f ca="1">IF(A502&lt;$B$1,VLOOKUP(A502,[1]DI!$A$4:$B$15000,2,FALSE),0)</f>
        <v>5.1499999999999997E-2</v>
      </c>
      <c r="E502" s="14">
        <f t="shared" ca="1" si="148"/>
        <v>1.0001993</v>
      </c>
      <c r="F502" s="14">
        <f ca="1">(TRUNC(PRODUCT($E$12:$E501),16))</f>
        <v>1.03497459744251</v>
      </c>
      <c r="G502" s="14">
        <f t="shared" ca="1" si="149"/>
        <v>1.02134072949905</v>
      </c>
      <c r="H502" s="14">
        <f t="shared" ca="1" si="150"/>
        <v>1.0133489899999999</v>
      </c>
      <c r="I502" s="13">
        <f t="shared" si="163"/>
        <v>2.8500000000000001E-2</v>
      </c>
      <c r="J502" s="35">
        <f t="shared" si="151"/>
        <v>44294</v>
      </c>
      <c r="K502" s="2">
        <f t="shared" si="152"/>
        <v>92</v>
      </c>
      <c r="L502" s="18">
        <f t="shared" si="153"/>
        <v>92</v>
      </c>
      <c r="M502" s="12">
        <f t="shared" si="154"/>
        <v>1.0103120590000001</v>
      </c>
      <c r="N502" s="12">
        <f t="shared" ca="1" si="155"/>
        <v>1.0237987049999999</v>
      </c>
      <c r="O502" s="18">
        <f t="shared" si="156"/>
        <v>0</v>
      </c>
      <c r="P502" s="14">
        <f t="shared" ca="1" si="157"/>
        <v>23.798704990000001</v>
      </c>
      <c r="Q502" s="21">
        <f t="shared" si="161"/>
        <v>0</v>
      </c>
      <c r="R502" s="14">
        <f t="shared" si="158"/>
        <v>0</v>
      </c>
      <c r="S502" s="4" t="str">
        <f t="shared" si="159"/>
        <v>J=</v>
      </c>
      <c r="T502" s="35">
        <f t="shared" si="160"/>
        <v>44477</v>
      </c>
      <c r="U502" s="3"/>
      <c r="V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</row>
    <row r="503" spans="1:162" x14ac:dyDescent="0.15">
      <c r="A503" s="44">
        <f t="shared" si="162"/>
        <v>44427</v>
      </c>
      <c r="B503" s="97">
        <f t="shared" ca="1" si="146"/>
        <v>1024.1169440000001</v>
      </c>
      <c r="C503" s="14">
        <f t="shared" si="147"/>
        <v>1000</v>
      </c>
      <c r="D503" s="13">
        <f ca="1">IF(A503&lt;$B$1,VLOOKUP(A503,[1]DI!$A$4:$B$15000,2,FALSE),0)</f>
        <v>5.1499999999999997E-2</v>
      </c>
      <c r="E503" s="14">
        <f t="shared" ca="1" si="148"/>
        <v>1.0001993</v>
      </c>
      <c r="F503" s="14">
        <f ca="1">(TRUNC(PRODUCT($E$12:$E502),16))</f>
        <v>1.03518086787978</v>
      </c>
      <c r="G503" s="14">
        <f t="shared" ca="1" si="149"/>
        <v>1.02134072949905</v>
      </c>
      <c r="H503" s="14">
        <f t="shared" ca="1" si="150"/>
        <v>1.01355095</v>
      </c>
      <c r="I503" s="13">
        <f t="shared" si="163"/>
        <v>2.8500000000000001E-2</v>
      </c>
      <c r="J503" s="35">
        <f t="shared" si="151"/>
        <v>44294</v>
      </c>
      <c r="K503" s="2">
        <f t="shared" si="152"/>
        <v>93</v>
      </c>
      <c r="L503" s="18">
        <f t="shared" si="153"/>
        <v>93</v>
      </c>
      <c r="M503" s="12">
        <f t="shared" si="154"/>
        <v>1.0104247289999999</v>
      </c>
      <c r="N503" s="12">
        <f t="shared" ca="1" si="155"/>
        <v>1.024116944</v>
      </c>
      <c r="O503" s="18">
        <f t="shared" si="156"/>
        <v>0</v>
      </c>
      <c r="P503" s="14">
        <f t="shared" ca="1" si="157"/>
        <v>24.116944</v>
      </c>
      <c r="Q503" s="21">
        <f t="shared" si="161"/>
        <v>0</v>
      </c>
      <c r="R503" s="14">
        <f t="shared" si="158"/>
        <v>0</v>
      </c>
      <c r="S503" s="4" t="str">
        <f t="shared" si="159"/>
        <v>J=</v>
      </c>
      <c r="T503" s="35">
        <f t="shared" si="160"/>
        <v>44477</v>
      </c>
      <c r="U503" s="3"/>
      <c r="V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</row>
    <row r="504" spans="1:162" x14ac:dyDescent="0.15">
      <c r="A504" s="44">
        <f t="shared" si="162"/>
        <v>44428</v>
      </c>
      <c r="B504" s="97">
        <f t="shared" ca="1" si="146"/>
        <v>1024.4352809899999</v>
      </c>
      <c r="C504" s="14">
        <f t="shared" si="147"/>
        <v>1000</v>
      </c>
      <c r="D504" s="13">
        <f ca="1">IF(A504&lt;$B$1,VLOOKUP(A504,[1]DI!$A$4:$B$15000,2,FALSE),0)</f>
        <v>5.1499999999999997E-2</v>
      </c>
      <c r="E504" s="14">
        <f t="shared" ca="1" si="148"/>
        <v>1.0001993</v>
      </c>
      <c r="F504" s="14">
        <f ca="1">(TRUNC(PRODUCT($E$12:$E503),16))</f>
        <v>1.03538717942675</v>
      </c>
      <c r="G504" s="14">
        <f t="shared" ca="1" si="149"/>
        <v>1.02134072949905</v>
      </c>
      <c r="H504" s="14">
        <f t="shared" ca="1" si="150"/>
        <v>1.01375295</v>
      </c>
      <c r="I504" s="13">
        <f t="shared" si="163"/>
        <v>2.8500000000000001E-2</v>
      </c>
      <c r="J504" s="35">
        <f t="shared" si="151"/>
        <v>44294</v>
      </c>
      <c r="K504" s="2">
        <f t="shared" si="152"/>
        <v>94</v>
      </c>
      <c r="L504" s="18">
        <f t="shared" si="153"/>
        <v>94</v>
      </c>
      <c r="M504" s="12">
        <f t="shared" si="154"/>
        <v>1.0105374110000001</v>
      </c>
      <c r="N504" s="12">
        <f t="shared" ca="1" si="155"/>
        <v>1.0244352809999999</v>
      </c>
      <c r="O504" s="18">
        <f t="shared" si="156"/>
        <v>0</v>
      </c>
      <c r="P504" s="14">
        <f t="shared" ca="1" si="157"/>
        <v>24.435280989999999</v>
      </c>
      <c r="Q504" s="21">
        <f t="shared" si="161"/>
        <v>0</v>
      </c>
      <c r="R504" s="14">
        <f t="shared" si="158"/>
        <v>0</v>
      </c>
      <c r="S504" s="4" t="str">
        <f t="shared" si="159"/>
        <v>J=</v>
      </c>
      <c r="T504" s="35">
        <f t="shared" si="160"/>
        <v>44477</v>
      </c>
      <c r="U504" s="3"/>
      <c r="V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</row>
    <row r="505" spans="1:162" x14ac:dyDescent="0.15">
      <c r="A505" s="44">
        <f t="shared" si="162"/>
        <v>44429</v>
      </c>
      <c r="B505" s="97">
        <f t="shared" ca="1" si="146"/>
        <v>1024.75371799</v>
      </c>
      <c r="C505" s="14">
        <f t="shared" si="147"/>
        <v>1000</v>
      </c>
      <c r="D505" s="13">
        <f ca="1">IF(A505&lt;$B$1,VLOOKUP(A505,[1]DI!$A$4:$B$15000,2,FALSE),0)</f>
        <v>0</v>
      </c>
      <c r="E505" s="14">
        <f t="shared" ca="1" si="148"/>
        <v>1</v>
      </c>
      <c r="F505" s="14">
        <f ca="1">(TRUNC(PRODUCT($E$12:$E504),16))</f>
        <v>1.0355935320916101</v>
      </c>
      <c r="G505" s="14">
        <f t="shared" ca="1" si="149"/>
        <v>1.02134072949905</v>
      </c>
      <c r="H505" s="14">
        <f t="shared" ca="1" si="150"/>
        <v>1.01395499</v>
      </c>
      <c r="I505" s="13">
        <f t="shared" si="163"/>
        <v>2.8500000000000001E-2</v>
      </c>
      <c r="J505" s="35">
        <f t="shared" si="151"/>
        <v>44294</v>
      </c>
      <c r="K505" s="2">
        <f t="shared" si="152"/>
        <v>94</v>
      </c>
      <c r="L505" s="18">
        <f t="shared" si="153"/>
        <v>95</v>
      </c>
      <c r="M505" s="12">
        <f t="shared" si="154"/>
        <v>1.0106501059999999</v>
      </c>
      <c r="N505" s="12">
        <f t="shared" ca="1" si="155"/>
        <v>1.0247537179999999</v>
      </c>
      <c r="O505" s="18">
        <f t="shared" si="156"/>
        <v>0</v>
      </c>
      <c r="P505" s="14">
        <f t="shared" ca="1" si="157"/>
        <v>24.753717989999998</v>
      </c>
      <c r="Q505" s="21">
        <f t="shared" si="161"/>
        <v>0</v>
      </c>
      <c r="R505" s="14">
        <f t="shared" si="158"/>
        <v>0</v>
      </c>
      <c r="S505" s="4" t="str">
        <f t="shared" si="159"/>
        <v>J=</v>
      </c>
      <c r="T505" s="35">
        <f t="shared" si="160"/>
        <v>44477</v>
      </c>
      <c r="U505" s="3"/>
      <c r="V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</row>
    <row r="506" spans="1:162" x14ac:dyDescent="0.15">
      <c r="A506" s="44">
        <f t="shared" si="162"/>
        <v>44430</v>
      </c>
      <c r="B506" s="97">
        <f t="shared" ref="B506:B569" ca="1" si="164">IF(A506&lt;=TODAY(),C506+P506,IF(AND(A506&gt;TODAY(),A506&lt;=$B$1),IF(VLOOKUP(TODAY(),$A$10:$D$5000,4,FALSE)=0,"n.d",C506+P506),"n.d"))</f>
        <v>1024.75371799</v>
      </c>
      <c r="C506" s="14">
        <f t="shared" ref="C506:C569" si="165">(C505-R505)</f>
        <v>1000</v>
      </c>
      <c r="D506" s="13">
        <f ca="1">IF(A506&lt;$B$1,VLOOKUP(A506,[1]DI!$A$4:$B$15000,2,FALSE),0)</f>
        <v>0</v>
      </c>
      <c r="E506" s="14">
        <f t="shared" ref="E506:E569" ca="1" si="166">ROUND(((1+D506)^(1/252)),8)</f>
        <v>1</v>
      </c>
      <c r="F506" s="14">
        <f ca="1">(TRUNC(PRODUCT($E$12:$E505),16))</f>
        <v>1.0355935320916101</v>
      </c>
      <c r="G506" s="14">
        <f t="shared" ref="G506:G569" ca="1" si="167">IF(O505&gt;0,F505,G505)</f>
        <v>1.02134072949905</v>
      </c>
      <c r="H506" s="14">
        <f t="shared" ref="H506:H569" ca="1" si="168">ROUND(F506/G506,8)</f>
        <v>1.01395499</v>
      </c>
      <c r="I506" s="13">
        <f t="shared" si="163"/>
        <v>2.8500000000000001E-2</v>
      </c>
      <c r="J506" s="35">
        <f t="shared" ref="J506:J569" si="169">IF(O505&gt;0,VLOOKUP(O505,W$12:AG$150,2),J505)</f>
        <v>44294</v>
      </c>
      <c r="K506" s="2">
        <f t="shared" ref="K506:K569" si="170">IF(A506&gt;J506,IF(NETWORKDAYS(J506,A506,$W$22:$W$406)-1=0,1,NETWORKDAYS(J506,A506,$W$22:$W$406)-1),0)</f>
        <v>94</v>
      </c>
      <c r="L506" s="18">
        <f t="shared" ref="L506:L569" si="171">IF(AND(K506=1,K505=1),1,IF(K506&gt;0,IF(K506=K505,K506+1,K506),0))</f>
        <v>95</v>
      </c>
      <c r="M506" s="12">
        <f t="shared" ref="M506:M569" si="172">ROUND((I506+1)^(L506/252),9)</f>
        <v>1.0106501059999999</v>
      </c>
      <c r="N506" s="12">
        <f t="shared" ref="N506:N569" ca="1" si="173">ROUND(H506*M506,9)</f>
        <v>1.0247537179999999</v>
      </c>
      <c r="O506" s="18">
        <f t="shared" ref="O506:O569" si="174">IF(VLOOKUP(A506,X$12:AE$150,8)=VLOOKUP(A505,X$12:AE$150,8),0,VLOOKUP(A506,X$12:AE$150,8))</f>
        <v>0</v>
      </c>
      <c r="P506" s="14">
        <f t="shared" ref="P506:P569" ca="1" si="175">TRUNC(((N506-1)*C506),8)</f>
        <v>24.753717989999998</v>
      </c>
      <c r="Q506" s="21">
        <f t="shared" si="161"/>
        <v>0</v>
      </c>
      <c r="R506" s="14">
        <f t="shared" ref="R506:R569" si="176">IF(Q506&gt;0,TRUNC(Q506*C$12,8),0)</f>
        <v>0</v>
      </c>
      <c r="S506" s="4" t="str">
        <f t="shared" ref="S506:S569" si="177">IF(O505&gt;0,VLOOKUP(O505,W$12:AG$150,10),S505)</f>
        <v>J=</v>
      </c>
      <c r="T506" s="35">
        <f t="shared" ref="T506:T569" si="178">IF(O505&gt;0,VLOOKUP(O505,W$12:AG$150,11),T505)</f>
        <v>44477</v>
      </c>
      <c r="U506" s="3"/>
      <c r="V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</row>
    <row r="507" spans="1:162" x14ac:dyDescent="0.15">
      <c r="A507" s="44">
        <f t="shared" si="162"/>
        <v>44431</v>
      </c>
      <c r="B507" s="97">
        <f t="shared" ca="1" si="164"/>
        <v>1024.75371799</v>
      </c>
      <c r="C507" s="14">
        <f t="shared" si="165"/>
        <v>1000</v>
      </c>
      <c r="D507" s="13">
        <f ca="1">IF(A507&lt;$B$1,VLOOKUP(A507,[1]DI!$A$4:$B$15000,2,FALSE),0)</f>
        <v>5.1499999999999997E-2</v>
      </c>
      <c r="E507" s="14">
        <f t="shared" ca="1" si="166"/>
        <v>1.0001993</v>
      </c>
      <c r="F507" s="14">
        <f ca="1">(TRUNC(PRODUCT($E$12:$E506),16))</f>
        <v>1.0355935320916101</v>
      </c>
      <c r="G507" s="14">
        <f t="shared" ca="1" si="167"/>
        <v>1.02134072949905</v>
      </c>
      <c r="H507" s="14">
        <f t="shared" ca="1" si="168"/>
        <v>1.01395499</v>
      </c>
      <c r="I507" s="13">
        <f t="shared" si="163"/>
        <v>2.8500000000000001E-2</v>
      </c>
      <c r="J507" s="35">
        <f t="shared" si="169"/>
        <v>44294</v>
      </c>
      <c r="K507" s="2">
        <f t="shared" si="170"/>
        <v>95</v>
      </c>
      <c r="L507" s="18">
        <f t="shared" si="171"/>
        <v>95</v>
      </c>
      <c r="M507" s="12">
        <f t="shared" si="172"/>
        <v>1.0106501059999999</v>
      </c>
      <c r="N507" s="12">
        <f t="shared" ca="1" si="173"/>
        <v>1.0247537179999999</v>
      </c>
      <c r="O507" s="18">
        <f t="shared" si="174"/>
        <v>0</v>
      </c>
      <c r="P507" s="14">
        <f t="shared" ca="1" si="175"/>
        <v>24.753717989999998</v>
      </c>
      <c r="Q507" s="21">
        <f t="shared" si="161"/>
        <v>0</v>
      </c>
      <c r="R507" s="14">
        <f t="shared" si="176"/>
        <v>0</v>
      </c>
      <c r="S507" s="4" t="str">
        <f t="shared" si="177"/>
        <v>J=</v>
      </c>
      <c r="T507" s="35">
        <f t="shared" si="178"/>
        <v>44477</v>
      </c>
      <c r="U507" s="3"/>
      <c r="V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</row>
    <row r="508" spans="1:162" x14ac:dyDescent="0.15">
      <c r="A508" s="44">
        <f t="shared" si="162"/>
        <v>44432</v>
      </c>
      <c r="B508" s="97">
        <f t="shared" ca="1" si="164"/>
        <v>1025.07225399</v>
      </c>
      <c r="C508" s="14">
        <f t="shared" si="165"/>
        <v>1000</v>
      </c>
      <c r="D508" s="13">
        <f ca="1">IF(A508&lt;$B$1,VLOOKUP(A508,[1]DI!$A$4:$B$15000,2,FALSE),0)</f>
        <v>5.1499999999999997E-2</v>
      </c>
      <c r="E508" s="14">
        <f t="shared" ca="1" si="166"/>
        <v>1.0001993</v>
      </c>
      <c r="F508" s="14">
        <f ca="1">(TRUNC(PRODUCT($E$12:$E507),16))</f>
        <v>1.0357999258825601</v>
      </c>
      <c r="G508" s="14">
        <f t="shared" ca="1" si="167"/>
        <v>1.02134072949905</v>
      </c>
      <c r="H508" s="14">
        <f t="shared" ca="1" si="168"/>
        <v>1.01415707</v>
      </c>
      <c r="I508" s="13">
        <f t="shared" si="163"/>
        <v>2.8500000000000001E-2</v>
      </c>
      <c r="J508" s="35">
        <f t="shared" si="169"/>
        <v>44294</v>
      </c>
      <c r="K508" s="2">
        <f t="shared" si="170"/>
        <v>96</v>
      </c>
      <c r="L508" s="18">
        <f t="shared" si="171"/>
        <v>96</v>
      </c>
      <c r="M508" s="12">
        <f t="shared" si="172"/>
        <v>1.010762814</v>
      </c>
      <c r="N508" s="12">
        <f t="shared" ca="1" si="173"/>
        <v>1.0250722539999999</v>
      </c>
      <c r="O508" s="18">
        <f t="shared" si="174"/>
        <v>0</v>
      </c>
      <c r="P508" s="14">
        <f t="shared" ca="1" si="175"/>
        <v>25.07225399</v>
      </c>
      <c r="Q508" s="21">
        <f t="shared" si="161"/>
        <v>0</v>
      </c>
      <c r="R508" s="14">
        <f t="shared" si="176"/>
        <v>0</v>
      </c>
      <c r="S508" s="4" t="str">
        <f t="shared" si="177"/>
        <v>J=</v>
      </c>
      <c r="T508" s="35">
        <f t="shared" si="178"/>
        <v>44477</v>
      </c>
      <c r="U508" s="3"/>
      <c r="V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</row>
    <row r="509" spans="1:162" x14ac:dyDescent="0.15">
      <c r="A509" s="44">
        <f t="shared" si="162"/>
        <v>44433</v>
      </c>
      <c r="B509" s="97">
        <f t="shared" ca="1" si="164"/>
        <v>1025.39089799</v>
      </c>
      <c r="C509" s="14">
        <f t="shared" si="165"/>
        <v>1000</v>
      </c>
      <c r="D509" s="13">
        <f ca="1">IF(A509&lt;$B$1,VLOOKUP(A509,[1]DI!$A$4:$B$15000,2,FALSE),0)</f>
        <v>5.1499999999999997E-2</v>
      </c>
      <c r="E509" s="14">
        <f t="shared" ca="1" si="166"/>
        <v>1.0001993</v>
      </c>
      <c r="F509" s="14">
        <f ca="1">(TRUNC(PRODUCT($E$12:$E508),16))</f>
        <v>1.0360063608077801</v>
      </c>
      <c r="G509" s="14">
        <f t="shared" ca="1" si="167"/>
        <v>1.02134072949905</v>
      </c>
      <c r="H509" s="14">
        <f t="shared" ca="1" si="168"/>
        <v>1.0143591999999999</v>
      </c>
      <c r="I509" s="13">
        <f t="shared" si="163"/>
        <v>2.8500000000000001E-2</v>
      </c>
      <c r="J509" s="35">
        <f t="shared" si="169"/>
        <v>44294</v>
      </c>
      <c r="K509" s="2">
        <f t="shared" si="170"/>
        <v>97</v>
      </c>
      <c r="L509" s="18">
        <f t="shared" si="171"/>
        <v>97</v>
      </c>
      <c r="M509" s="12">
        <f t="shared" si="172"/>
        <v>1.010875534</v>
      </c>
      <c r="N509" s="12">
        <f t="shared" ca="1" si="173"/>
        <v>1.0253908979999999</v>
      </c>
      <c r="O509" s="18">
        <f t="shared" si="174"/>
        <v>0</v>
      </c>
      <c r="P509" s="14">
        <f t="shared" ca="1" si="175"/>
        <v>25.390897989999999</v>
      </c>
      <c r="Q509" s="21">
        <f t="shared" si="161"/>
        <v>0</v>
      </c>
      <c r="R509" s="14">
        <f t="shared" si="176"/>
        <v>0</v>
      </c>
      <c r="S509" s="4" t="str">
        <f t="shared" si="177"/>
        <v>J=</v>
      </c>
      <c r="T509" s="35">
        <f t="shared" si="178"/>
        <v>44477</v>
      </c>
      <c r="U509" s="3"/>
      <c r="V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</row>
    <row r="510" spans="1:162" x14ac:dyDescent="0.15">
      <c r="A510" s="44">
        <f t="shared" si="162"/>
        <v>44434</v>
      </c>
      <c r="B510" s="97">
        <f t="shared" ca="1" si="164"/>
        <v>1025.7096299899999</v>
      </c>
      <c r="C510" s="14">
        <f t="shared" si="165"/>
        <v>1000</v>
      </c>
      <c r="D510" s="13">
        <f ca="1">IF(A510&lt;$B$1,VLOOKUP(A510,[1]DI!$A$4:$B$15000,2,FALSE),0)</f>
        <v>5.1499999999999997E-2</v>
      </c>
      <c r="E510" s="14">
        <f t="shared" ca="1" si="166"/>
        <v>1.0001993</v>
      </c>
      <c r="F510" s="14">
        <f ca="1">(TRUNC(PRODUCT($E$12:$E509),16))</f>
        <v>1.0362128368754899</v>
      </c>
      <c r="G510" s="14">
        <f t="shared" ca="1" si="167"/>
        <v>1.02134072949905</v>
      </c>
      <c r="H510" s="14">
        <f t="shared" ca="1" si="168"/>
        <v>1.0145613600000001</v>
      </c>
      <c r="I510" s="13">
        <f t="shared" si="163"/>
        <v>2.8500000000000001E-2</v>
      </c>
      <c r="J510" s="35">
        <f t="shared" si="169"/>
        <v>44294</v>
      </c>
      <c r="K510" s="2">
        <f t="shared" si="170"/>
        <v>98</v>
      </c>
      <c r="L510" s="18">
        <f t="shared" si="171"/>
        <v>98</v>
      </c>
      <c r="M510" s="12">
        <f t="shared" si="172"/>
        <v>1.010988266</v>
      </c>
      <c r="N510" s="12">
        <f t="shared" ca="1" si="173"/>
        <v>1.0257096299999999</v>
      </c>
      <c r="O510" s="18">
        <f t="shared" si="174"/>
        <v>0</v>
      </c>
      <c r="P510" s="14">
        <f t="shared" ca="1" si="175"/>
        <v>25.70962999</v>
      </c>
      <c r="Q510" s="21">
        <f t="shared" si="161"/>
        <v>0</v>
      </c>
      <c r="R510" s="14">
        <f t="shared" si="176"/>
        <v>0</v>
      </c>
      <c r="S510" s="4" t="str">
        <f t="shared" si="177"/>
        <v>J=</v>
      </c>
      <c r="T510" s="35">
        <f t="shared" si="178"/>
        <v>44477</v>
      </c>
      <c r="U510" s="3"/>
      <c r="V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</row>
    <row r="511" spans="1:162" x14ac:dyDescent="0.15">
      <c r="A511" s="44">
        <f t="shared" si="162"/>
        <v>44435</v>
      </c>
      <c r="B511" s="97">
        <f t="shared" ca="1" si="164"/>
        <v>1026.028462</v>
      </c>
      <c r="C511" s="14">
        <f t="shared" si="165"/>
        <v>1000</v>
      </c>
      <c r="D511" s="13">
        <f ca="1">IF(A511&lt;$B$1,VLOOKUP(A511,[1]DI!$A$4:$B$15000,2,FALSE),0)</f>
        <v>5.1499999999999997E-2</v>
      </c>
      <c r="E511" s="14">
        <f t="shared" ca="1" si="166"/>
        <v>1.0001993</v>
      </c>
      <c r="F511" s="14">
        <f ca="1">(TRUNC(PRODUCT($E$12:$E510),16))</f>
        <v>1.03641935409388</v>
      </c>
      <c r="G511" s="14">
        <f t="shared" ca="1" si="167"/>
        <v>1.02134072949905</v>
      </c>
      <c r="H511" s="14">
        <f t="shared" ca="1" si="168"/>
        <v>1.01476356</v>
      </c>
      <c r="I511" s="13">
        <f t="shared" si="163"/>
        <v>2.8500000000000001E-2</v>
      </c>
      <c r="J511" s="35">
        <f t="shared" si="169"/>
        <v>44294</v>
      </c>
      <c r="K511" s="2">
        <f t="shared" si="170"/>
        <v>99</v>
      </c>
      <c r="L511" s="18">
        <f t="shared" si="171"/>
        <v>99</v>
      </c>
      <c r="M511" s="12">
        <f t="shared" si="172"/>
        <v>1.0111010119999999</v>
      </c>
      <c r="N511" s="12">
        <f t="shared" ca="1" si="173"/>
        <v>1.026028462</v>
      </c>
      <c r="O511" s="18">
        <f t="shared" si="174"/>
        <v>0</v>
      </c>
      <c r="P511" s="14">
        <f t="shared" ca="1" si="175"/>
        <v>26.028462000000001</v>
      </c>
      <c r="Q511" s="21">
        <f t="shared" si="161"/>
        <v>0</v>
      </c>
      <c r="R511" s="14">
        <f t="shared" si="176"/>
        <v>0</v>
      </c>
      <c r="S511" s="4" t="str">
        <f t="shared" si="177"/>
        <v>J=</v>
      </c>
      <c r="T511" s="35">
        <f t="shared" si="178"/>
        <v>44477</v>
      </c>
      <c r="U511" s="3"/>
      <c r="V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</row>
    <row r="512" spans="1:162" x14ac:dyDescent="0.15">
      <c r="A512" s="44">
        <f t="shared" si="162"/>
        <v>44436</v>
      </c>
      <c r="B512" s="97">
        <f t="shared" ca="1" si="164"/>
        <v>1026.34739199</v>
      </c>
      <c r="C512" s="14">
        <f t="shared" si="165"/>
        <v>1000</v>
      </c>
      <c r="D512" s="13">
        <f ca="1">IF(A512&lt;$B$1,VLOOKUP(A512,[1]DI!$A$4:$B$15000,2,FALSE),0)</f>
        <v>0</v>
      </c>
      <c r="E512" s="14">
        <f t="shared" ca="1" si="166"/>
        <v>1</v>
      </c>
      <c r="F512" s="14">
        <f ca="1">(TRUNC(PRODUCT($E$12:$E511),16))</f>
        <v>1.0366259124711501</v>
      </c>
      <c r="G512" s="14">
        <f t="shared" ca="1" si="167"/>
        <v>1.02134072949905</v>
      </c>
      <c r="H512" s="14">
        <f t="shared" ca="1" si="168"/>
        <v>1.0149657999999999</v>
      </c>
      <c r="I512" s="13">
        <f t="shared" si="163"/>
        <v>2.8500000000000001E-2</v>
      </c>
      <c r="J512" s="35">
        <f t="shared" si="169"/>
        <v>44294</v>
      </c>
      <c r="K512" s="2">
        <f t="shared" si="170"/>
        <v>99</v>
      </c>
      <c r="L512" s="18">
        <f t="shared" si="171"/>
        <v>100</v>
      </c>
      <c r="M512" s="12">
        <f t="shared" si="172"/>
        <v>1.011213769</v>
      </c>
      <c r="N512" s="12">
        <f t="shared" ca="1" si="173"/>
        <v>1.0263473919999999</v>
      </c>
      <c r="O512" s="18">
        <f t="shared" si="174"/>
        <v>0</v>
      </c>
      <c r="P512" s="14">
        <f t="shared" ca="1" si="175"/>
        <v>26.347391989999998</v>
      </c>
      <c r="Q512" s="21">
        <f t="shared" si="161"/>
        <v>0</v>
      </c>
      <c r="R512" s="14">
        <f t="shared" si="176"/>
        <v>0</v>
      </c>
      <c r="S512" s="4" t="str">
        <f t="shared" si="177"/>
        <v>J=</v>
      </c>
      <c r="T512" s="35">
        <f t="shared" si="178"/>
        <v>44477</v>
      </c>
      <c r="U512" s="3"/>
      <c r="V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</row>
    <row r="513" spans="1:162" x14ac:dyDescent="0.15">
      <c r="A513" s="44">
        <f t="shared" si="162"/>
        <v>44437</v>
      </c>
      <c r="B513" s="97">
        <f t="shared" ca="1" si="164"/>
        <v>1026.34739199</v>
      </c>
      <c r="C513" s="14">
        <f t="shared" si="165"/>
        <v>1000</v>
      </c>
      <c r="D513" s="13">
        <f ca="1">IF(A513&lt;$B$1,VLOOKUP(A513,[1]DI!$A$4:$B$15000,2,FALSE),0)</f>
        <v>0</v>
      </c>
      <c r="E513" s="14">
        <f t="shared" ca="1" si="166"/>
        <v>1</v>
      </c>
      <c r="F513" s="14">
        <f ca="1">(TRUNC(PRODUCT($E$12:$E512),16))</f>
        <v>1.0366259124711501</v>
      </c>
      <c r="G513" s="14">
        <f t="shared" ca="1" si="167"/>
        <v>1.02134072949905</v>
      </c>
      <c r="H513" s="14">
        <f t="shared" ca="1" si="168"/>
        <v>1.0149657999999999</v>
      </c>
      <c r="I513" s="13">
        <f t="shared" si="163"/>
        <v>2.8500000000000001E-2</v>
      </c>
      <c r="J513" s="35">
        <f t="shared" si="169"/>
        <v>44294</v>
      </c>
      <c r="K513" s="2">
        <f t="shared" si="170"/>
        <v>99</v>
      </c>
      <c r="L513" s="18">
        <f t="shared" si="171"/>
        <v>100</v>
      </c>
      <c r="M513" s="12">
        <f t="shared" si="172"/>
        <v>1.011213769</v>
      </c>
      <c r="N513" s="12">
        <f t="shared" ca="1" si="173"/>
        <v>1.0263473919999999</v>
      </c>
      <c r="O513" s="18">
        <f t="shared" si="174"/>
        <v>0</v>
      </c>
      <c r="P513" s="14">
        <f t="shared" ca="1" si="175"/>
        <v>26.347391989999998</v>
      </c>
      <c r="Q513" s="21">
        <f t="shared" si="161"/>
        <v>0</v>
      </c>
      <c r="R513" s="14">
        <f t="shared" si="176"/>
        <v>0</v>
      </c>
      <c r="S513" s="4" t="str">
        <f t="shared" si="177"/>
        <v>J=</v>
      </c>
      <c r="T513" s="35">
        <f t="shared" si="178"/>
        <v>44477</v>
      </c>
      <c r="U513" s="3"/>
      <c r="V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</row>
    <row r="514" spans="1:162" x14ac:dyDescent="0.15">
      <c r="A514" s="44">
        <f t="shared" si="162"/>
        <v>44438</v>
      </c>
      <c r="B514" s="97">
        <f t="shared" ca="1" si="164"/>
        <v>1026.34739199</v>
      </c>
      <c r="C514" s="14">
        <f t="shared" si="165"/>
        <v>1000</v>
      </c>
      <c r="D514" s="13">
        <f ca="1">IF(A514&lt;$B$1,VLOOKUP(A514,[1]DI!$A$4:$B$15000,2,FALSE),0)</f>
        <v>5.1499999999999997E-2</v>
      </c>
      <c r="E514" s="14">
        <f t="shared" ca="1" si="166"/>
        <v>1.0001993</v>
      </c>
      <c r="F514" s="14">
        <f ca="1">(TRUNC(PRODUCT($E$12:$E513),16))</f>
        <v>1.0366259124711501</v>
      </c>
      <c r="G514" s="14">
        <f t="shared" ca="1" si="167"/>
        <v>1.02134072949905</v>
      </c>
      <c r="H514" s="14">
        <f t="shared" ca="1" si="168"/>
        <v>1.0149657999999999</v>
      </c>
      <c r="I514" s="13">
        <f t="shared" si="163"/>
        <v>2.8500000000000001E-2</v>
      </c>
      <c r="J514" s="35">
        <f t="shared" si="169"/>
        <v>44294</v>
      </c>
      <c r="K514" s="2">
        <f t="shared" si="170"/>
        <v>100</v>
      </c>
      <c r="L514" s="18">
        <f t="shared" si="171"/>
        <v>100</v>
      </c>
      <c r="M514" s="12">
        <f t="shared" si="172"/>
        <v>1.011213769</v>
      </c>
      <c r="N514" s="12">
        <f t="shared" ca="1" si="173"/>
        <v>1.0263473919999999</v>
      </c>
      <c r="O514" s="18">
        <f t="shared" si="174"/>
        <v>0</v>
      </c>
      <c r="P514" s="14">
        <f t="shared" ca="1" si="175"/>
        <v>26.347391989999998</v>
      </c>
      <c r="Q514" s="21">
        <f t="shared" si="161"/>
        <v>0</v>
      </c>
      <c r="R514" s="14">
        <f t="shared" si="176"/>
        <v>0</v>
      </c>
      <c r="S514" s="4" t="str">
        <f t="shared" si="177"/>
        <v>J=</v>
      </c>
      <c r="T514" s="35">
        <f t="shared" si="178"/>
        <v>44477</v>
      </c>
      <c r="U514" s="3"/>
      <c r="V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</row>
    <row r="515" spans="1:162" x14ac:dyDescent="0.15">
      <c r="A515" s="44">
        <f t="shared" si="162"/>
        <v>44439</v>
      </c>
      <c r="B515" s="97">
        <f t="shared" ca="1" si="164"/>
        <v>1026.6664219899999</v>
      </c>
      <c r="C515" s="14">
        <f t="shared" si="165"/>
        <v>1000</v>
      </c>
      <c r="D515" s="13">
        <f ca="1">IF(A515&lt;$B$1,VLOOKUP(A515,[1]DI!$A$4:$B$15000,2,FALSE),0)</f>
        <v>5.1499999999999997E-2</v>
      </c>
      <c r="E515" s="14">
        <f t="shared" ca="1" si="166"/>
        <v>1.0001993</v>
      </c>
      <c r="F515" s="14">
        <f ca="1">(TRUNC(PRODUCT($E$12:$E514),16))</f>
        <v>1.03683251201551</v>
      </c>
      <c r="G515" s="14">
        <f t="shared" ca="1" si="167"/>
        <v>1.02134072949905</v>
      </c>
      <c r="H515" s="14">
        <f t="shared" ca="1" si="168"/>
        <v>1.01516808</v>
      </c>
      <c r="I515" s="13">
        <f t="shared" si="163"/>
        <v>2.8500000000000001E-2</v>
      </c>
      <c r="J515" s="35">
        <f t="shared" si="169"/>
        <v>44294</v>
      </c>
      <c r="K515" s="2">
        <f t="shared" si="170"/>
        <v>101</v>
      </c>
      <c r="L515" s="18">
        <f t="shared" si="171"/>
        <v>101</v>
      </c>
      <c r="M515" s="12">
        <f t="shared" si="172"/>
        <v>1.01132654</v>
      </c>
      <c r="N515" s="12">
        <f t="shared" ca="1" si="173"/>
        <v>1.0266664219999999</v>
      </c>
      <c r="O515" s="18">
        <f t="shared" si="174"/>
        <v>0</v>
      </c>
      <c r="P515" s="14">
        <f t="shared" ca="1" si="175"/>
        <v>26.66642199</v>
      </c>
      <c r="Q515" s="21">
        <f t="shared" si="161"/>
        <v>0</v>
      </c>
      <c r="R515" s="14">
        <f t="shared" si="176"/>
        <v>0</v>
      </c>
      <c r="S515" s="4" t="str">
        <f t="shared" si="177"/>
        <v>J=</v>
      </c>
      <c r="T515" s="35">
        <f t="shared" si="178"/>
        <v>44477</v>
      </c>
      <c r="U515" s="3"/>
      <c r="V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</row>
    <row r="516" spans="1:162" x14ac:dyDescent="0.15">
      <c r="A516" s="44">
        <f t="shared" si="162"/>
        <v>44440</v>
      </c>
      <c r="B516" s="97">
        <f t="shared" ca="1" si="164"/>
        <v>1026.9855600000001</v>
      </c>
      <c r="C516" s="14">
        <f t="shared" si="165"/>
        <v>1000</v>
      </c>
      <c r="D516" s="13">
        <f ca="1">IF(A516&lt;$B$1,VLOOKUP(A516,[1]DI!$A$4:$B$15000,2,FALSE),0)</f>
        <v>5.1499999999999997E-2</v>
      </c>
      <c r="E516" s="14">
        <f t="shared" ca="1" si="166"/>
        <v>1.0001993</v>
      </c>
      <c r="F516" s="14">
        <f ca="1">(TRUNC(PRODUCT($E$12:$E515),16))</f>
        <v>1.0370391527351499</v>
      </c>
      <c r="G516" s="14">
        <f t="shared" ca="1" si="167"/>
        <v>1.02134072949905</v>
      </c>
      <c r="H516" s="14">
        <f t="shared" ca="1" si="168"/>
        <v>1.0153704100000001</v>
      </c>
      <c r="I516" s="13">
        <f t="shared" si="163"/>
        <v>2.8500000000000001E-2</v>
      </c>
      <c r="J516" s="35">
        <f t="shared" si="169"/>
        <v>44294</v>
      </c>
      <c r="K516" s="2">
        <f t="shared" si="170"/>
        <v>102</v>
      </c>
      <c r="L516" s="18">
        <f t="shared" si="171"/>
        <v>102</v>
      </c>
      <c r="M516" s="12">
        <f t="shared" si="172"/>
        <v>1.0114393230000001</v>
      </c>
      <c r="N516" s="12">
        <f t="shared" ca="1" si="173"/>
        <v>1.02698556</v>
      </c>
      <c r="O516" s="18">
        <f t="shared" si="174"/>
        <v>0</v>
      </c>
      <c r="P516" s="14">
        <f t="shared" ca="1" si="175"/>
        <v>26.98556</v>
      </c>
      <c r="Q516" s="21">
        <f t="shared" si="161"/>
        <v>0</v>
      </c>
      <c r="R516" s="14">
        <f t="shared" si="176"/>
        <v>0</v>
      </c>
      <c r="S516" s="4" t="str">
        <f t="shared" si="177"/>
        <v>J=</v>
      </c>
      <c r="T516" s="35">
        <f t="shared" si="178"/>
        <v>44477</v>
      </c>
      <c r="U516" s="3"/>
      <c r="V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</row>
    <row r="517" spans="1:162" x14ac:dyDescent="0.15">
      <c r="A517" s="44">
        <f t="shared" si="162"/>
        <v>44441</v>
      </c>
      <c r="B517" s="97">
        <f t="shared" ca="1" si="164"/>
        <v>1027.3047859999999</v>
      </c>
      <c r="C517" s="14">
        <f t="shared" si="165"/>
        <v>1000</v>
      </c>
      <c r="D517" s="13">
        <f ca="1">IF(A517&lt;$B$1,VLOOKUP(A517,[1]DI!$A$4:$B$15000,2,FALSE),0)</f>
        <v>5.1499999999999997E-2</v>
      </c>
      <c r="E517" s="14">
        <f t="shared" ca="1" si="166"/>
        <v>1.0001993</v>
      </c>
      <c r="F517" s="14">
        <f ca="1">(TRUNC(PRODUCT($E$12:$E516),16))</f>
        <v>1.03724583463829</v>
      </c>
      <c r="G517" s="14">
        <f t="shared" ca="1" si="167"/>
        <v>1.02134072949905</v>
      </c>
      <c r="H517" s="14">
        <f t="shared" ca="1" si="168"/>
        <v>1.0155727699999999</v>
      </c>
      <c r="I517" s="13">
        <f t="shared" si="163"/>
        <v>2.8500000000000001E-2</v>
      </c>
      <c r="J517" s="35">
        <f t="shared" si="169"/>
        <v>44294</v>
      </c>
      <c r="K517" s="2">
        <f t="shared" si="170"/>
        <v>103</v>
      </c>
      <c r="L517" s="18">
        <f t="shared" si="171"/>
        <v>103</v>
      </c>
      <c r="M517" s="12">
        <f t="shared" si="172"/>
        <v>1.011552118</v>
      </c>
      <c r="N517" s="12">
        <f t="shared" ca="1" si="173"/>
        <v>1.027304786</v>
      </c>
      <c r="O517" s="18">
        <f t="shared" si="174"/>
        <v>0</v>
      </c>
      <c r="P517" s="14">
        <f t="shared" ca="1" si="175"/>
        <v>27.304786</v>
      </c>
      <c r="Q517" s="21">
        <f t="shared" si="161"/>
        <v>0</v>
      </c>
      <c r="R517" s="14">
        <f t="shared" si="176"/>
        <v>0</v>
      </c>
      <c r="S517" s="4" t="str">
        <f t="shared" si="177"/>
        <v>J=</v>
      </c>
      <c r="T517" s="35">
        <f t="shared" si="178"/>
        <v>44477</v>
      </c>
      <c r="U517" s="3"/>
      <c r="V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</row>
    <row r="518" spans="1:162" x14ac:dyDescent="0.15">
      <c r="A518" s="44">
        <f t="shared" si="162"/>
        <v>44442</v>
      </c>
      <c r="B518" s="97">
        <f t="shared" ca="1" si="164"/>
        <v>1027.624112</v>
      </c>
      <c r="C518" s="14">
        <f t="shared" si="165"/>
        <v>1000</v>
      </c>
      <c r="D518" s="13">
        <f ca="1">IF(A518&lt;$B$1,VLOOKUP(A518,[1]DI!$A$4:$B$15000,2,FALSE),0)</f>
        <v>5.1499999999999997E-2</v>
      </c>
      <c r="E518" s="14">
        <f t="shared" ca="1" si="166"/>
        <v>1.0001993</v>
      </c>
      <c r="F518" s="14">
        <f ca="1">(TRUNC(PRODUCT($E$12:$E517),16))</f>
        <v>1.0374525577331399</v>
      </c>
      <c r="G518" s="14">
        <f t="shared" ca="1" si="167"/>
        <v>1.02134072949905</v>
      </c>
      <c r="H518" s="14">
        <f t="shared" ca="1" si="168"/>
        <v>1.0157751699999999</v>
      </c>
      <c r="I518" s="13">
        <f t="shared" si="163"/>
        <v>2.8500000000000001E-2</v>
      </c>
      <c r="J518" s="35">
        <f t="shared" si="169"/>
        <v>44294</v>
      </c>
      <c r="K518" s="2">
        <f t="shared" si="170"/>
        <v>104</v>
      </c>
      <c r="L518" s="18">
        <f t="shared" si="171"/>
        <v>104</v>
      </c>
      <c r="M518" s="12">
        <f t="shared" si="172"/>
        <v>1.0116649259999999</v>
      </c>
      <c r="N518" s="12">
        <f t="shared" ca="1" si="173"/>
        <v>1.027624112</v>
      </c>
      <c r="O518" s="18">
        <f t="shared" si="174"/>
        <v>0</v>
      </c>
      <c r="P518" s="14">
        <f t="shared" ca="1" si="175"/>
        <v>27.624112</v>
      </c>
      <c r="Q518" s="21">
        <f t="shared" si="161"/>
        <v>0</v>
      </c>
      <c r="R518" s="14">
        <f t="shared" si="176"/>
        <v>0</v>
      </c>
      <c r="S518" s="4" t="str">
        <f t="shared" si="177"/>
        <v>J=</v>
      </c>
      <c r="T518" s="35">
        <f t="shared" si="178"/>
        <v>44477</v>
      </c>
      <c r="U518" s="3"/>
      <c r="V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</row>
    <row r="519" spans="1:162" x14ac:dyDescent="0.15">
      <c r="A519" s="44">
        <f t="shared" si="162"/>
        <v>44443</v>
      </c>
      <c r="B519" s="97">
        <f t="shared" ca="1" si="164"/>
        <v>1027.9435470000001</v>
      </c>
      <c r="C519" s="14">
        <f t="shared" si="165"/>
        <v>1000</v>
      </c>
      <c r="D519" s="13">
        <f ca="1">IF(A519&lt;$B$1,VLOOKUP(A519,[1]DI!$A$4:$B$15000,2,FALSE),0)</f>
        <v>0</v>
      </c>
      <c r="E519" s="14">
        <f t="shared" ca="1" si="166"/>
        <v>1</v>
      </c>
      <c r="F519" s="14">
        <f ca="1">(TRUNC(PRODUCT($E$12:$E518),16))</f>
        <v>1.03765932202789</v>
      </c>
      <c r="G519" s="14">
        <f t="shared" ca="1" si="167"/>
        <v>1.02134072949905</v>
      </c>
      <c r="H519" s="14">
        <f t="shared" ca="1" si="168"/>
        <v>1.0159776199999999</v>
      </c>
      <c r="I519" s="13">
        <f t="shared" si="163"/>
        <v>2.8500000000000001E-2</v>
      </c>
      <c r="J519" s="35">
        <f t="shared" si="169"/>
        <v>44294</v>
      </c>
      <c r="K519" s="2">
        <f t="shared" si="170"/>
        <v>104</v>
      </c>
      <c r="L519" s="18">
        <f t="shared" si="171"/>
        <v>105</v>
      </c>
      <c r="M519" s="12">
        <f t="shared" si="172"/>
        <v>1.011777747</v>
      </c>
      <c r="N519" s="12">
        <f t="shared" ca="1" si="173"/>
        <v>1.027943547</v>
      </c>
      <c r="O519" s="18">
        <f t="shared" si="174"/>
        <v>0</v>
      </c>
      <c r="P519" s="14">
        <f t="shared" ca="1" si="175"/>
        <v>27.943546999999999</v>
      </c>
      <c r="Q519" s="21">
        <f t="shared" si="161"/>
        <v>0</v>
      </c>
      <c r="R519" s="14">
        <f t="shared" si="176"/>
        <v>0</v>
      </c>
      <c r="S519" s="4" t="str">
        <f t="shared" si="177"/>
        <v>J=</v>
      </c>
      <c r="T519" s="35">
        <f t="shared" si="178"/>
        <v>44477</v>
      </c>
      <c r="U519" s="3"/>
      <c r="V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</row>
    <row r="520" spans="1:162" x14ac:dyDescent="0.15">
      <c r="A520" s="44">
        <f t="shared" si="162"/>
        <v>44444</v>
      </c>
      <c r="B520" s="97">
        <f t="shared" ca="1" si="164"/>
        <v>1027.9435470000001</v>
      </c>
      <c r="C520" s="14">
        <f t="shared" si="165"/>
        <v>1000</v>
      </c>
      <c r="D520" s="13">
        <f ca="1">IF(A520&lt;$B$1,VLOOKUP(A520,[1]DI!$A$4:$B$15000,2,FALSE),0)</f>
        <v>0</v>
      </c>
      <c r="E520" s="14">
        <f t="shared" ca="1" si="166"/>
        <v>1</v>
      </c>
      <c r="F520" s="14">
        <f ca="1">(TRUNC(PRODUCT($E$12:$E519),16))</f>
        <v>1.03765932202789</v>
      </c>
      <c r="G520" s="14">
        <f t="shared" ca="1" si="167"/>
        <v>1.02134072949905</v>
      </c>
      <c r="H520" s="14">
        <f t="shared" ca="1" si="168"/>
        <v>1.0159776199999999</v>
      </c>
      <c r="I520" s="13">
        <f t="shared" si="163"/>
        <v>2.8500000000000001E-2</v>
      </c>
      <c r="J520" s="35">
        <f t="shared" si="169"/>
        <v>44294</v>
      </c>
      <c r="K520" s="2">
        <f t="shared" si="170"/>
        <v>104</v>
      </c>
      <c r="L520" s="18">
        <f t="shared" si="171"/>
        <v>105</v>
      </c>
      <c r="M520" s="12">
        <f t="shared" si="172"/>
        <v>1.011777747</v>
      </c>
      <c r="N520" s="12">
        <f t="shared" ca="1" si="173"/>
        <v>1.027943547</v>
      </c>
      <c r="O520" s="18">
        <f t="shared" si="174"/>
        <v>0</v>
      </c>
      <c r="P520" s="14">
        <f t="shared" ca="1" si="175"/>
        <v>27.943546999999999</v>
      </c>
      <c r="Q520" s="21">
        <f t="shared" si="161"/>
        <v>0</v>
      </c>
      <c r="R520" s="14">
        <f t="shared" si="176"/>
        <v>0</v>
      </c>
      <c r="S520" s="4" t="str">
        <f t="shared" si="177"/>
        <v>J=</v>
      </c>
      <c r="T520" s="35">
        <f t="shared" si="178"/>
        <v>44477</v>
      </c>
      <c r="U520" s="3"/>
      <c r="V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</row>
    <row r="521" spans="1:162" x14ac:dyDescent="0.15">
      <c r="A521" s="44">
        <f t="shared" si="162"/>
        <v>44445</v>
      </c>
      <c r="B521" s="97">
        <f t="shared" ca="1" si="164"/>
        <v>1027.9435470000001</v>
      </c>
      <c r="C521" s="14">
        <f t="shared" si="165"/>
        <v>1000</v>
      </c>
      <c r="D521" s="13">
        <f ca="1">IF(A521&lt;$B$1,VLOOKUP(A521,[1]DI!$A$4:$B$15000,2,FALSE),0)</f>
        <v>5.1499999999999997E-2</v>
      </c>
      <c r="E521" s="14">
        <f t="shared" ca="1" si="166"/>
        <v>1.0001993</v>
      </c>
      <c r="F521" s="14">
        <f ca="1">(TRUNC(PRODUCT($E$12:$E520),16))</f>
        <v>1.03765932202789</v>
      </c>
      <c r="G521" s="14">
        <f t="shared" ca="1" si="167"/>
        <v>1.02134072949905</v>
      </c>
      <c r="H521" s="14">
        <f t="shared" ca="1" si="168"/>
        <v>1.0159776199999999</v>
      </c>
      <c r="I521" s="13">
        <f t="shared" si="163"/>
        <v>2.8500000000000001E-2</v>
      </c>
      <c r="J521" s="35">
        <f t="shared" si="169"/>
        <v>44294</v>
      </c>
      <c r="K521" s="2">
        <f t="shared" si="170"/>
        <v>105</v>
      </c>
      <c r="L521" s="18">
        <f t="shared" si="171"/>
        <v>105</v>
      </c>
      <c r="M521" s="12">
        <f t="shared" si="172"/>
        <v>1.011777747</v>
      </c>
      <c r="N521" s="12">
        <f t="shared" ca="1" si="173"/>
        <v>1.027943547</v>
      </c>
      <c r="O521" s="18">
        <f t="shared" si="174"/>
        <v>0</v>
      </c>
      <c r="P521" s="14">
        <f t="shared" ca="1" si="175"/>
        <v>27.943546999999999</v>
      </c>
      <c r="Q521" s="21">
        <f t="shared" si="161"/>
        <v>0</v>
      </c>
      <c r="R521" s="14">
        <f t="shared" si="176"/>
        <v>0</v>
      </c>
      <c r="S521" s="4" t="str">
        <f t="shared" si="177"/>
        <v>J=</v>
      </c>
      <c r="T521" s="35">
        <f t="shared" si="178"/>
        <v>44477</v>
      </c>
      <c r="U521" s="3"/>
      <c r="V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</row>
    <row r="522" spans="1:162" x14ac:dyDescent="0.15">
      <c r="A522" s="44">
        <f t="shared" si="162"/>
        <v>44446</v>
      </c>
      <c r="B522" s="97">
        <f t="shared" ca="1" si="164"/>
        <v>1028.2630710000001</v>
      </c>
      <c r="C522" s="14">
        <f t="shared" si="165"/>
        <v>1000</v>
      </c>
      <c r="D522" s="13">
        <f ca="1">IF(A522&lt;$B$1,VLOOKUP(A522,[1]DI!$A$4:$B$15000,2,FALSE),0)</f>
        <v>0</v>
      </c>
      <c r="E522" s="14">
        <f t="shared" ca="1" si="166"/>
        <v>1</v>
      </c>
      <c r="F522" s="14">
        <f ca="1">(TRUNC(PRODUCT($E$12:$E521),16))</f>
        <v>1.0378661275307699</v>
      </c>
      <c r="G522" s="14">
        <f t="shared" ca="1" si="167"/>
        <v>1.02134072949905</v>
      </c>
      <c r="H522" s="14">
        <f t="shared" ca="1" si="168"/>
        <v>1.0161800999999999</v>
      </c>
      <c r="I522" s="13">
        <f t="shared" si="163"/>
        <v>2.8500000000000001E-2</v>
      </c>
      <c r="J522" s="35">
        <f t="shared" si="169"/>
        <v>44294</v>
      </c>
      <c r="K522" s="2">
        <f t="shared" si="170"/>
        <v>105</v>
      </c>
      <c r="L522" s="18">
        <f t="shared" si="171"/>
        <v>106</v>
      </c>
      <c r="M522" s="12">
        <f t="shared" si="172"/>
        <v>1.01189058</v>
      </c>
      <c r="N522" s="12">
        <f t="shared" ca="1" si="173"/>
        <v>1.028263071</v>
      </c>
      <c r="O522" s="18">
        <f t="shared" si="174"/>
        <v>0</v>
      </c>
      <c r="P522" s="14">
        <f t="shared" ca="1" si="175"/>
        <v>28.263071</v>
      </c>
      <c r="Q522" s="21">
        <f t="shared" si="161"/>
        <v>0</v>
      </c>
      <c r="R522" s="14">
        <f t="shared" si="176"/>
        <v>0</v>
      </c>
      <c r="S522" s="4" t="str">
        <f t="shared" si="177"/>
        <v>J=</v>
      </c>
      <c r="T522" s="35">
        <f t="shared" si="178"/>
        <v>44477</v>
      </c>
      <c r="U522" s="3"/>
      <c r="V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</row>
    <row r="523" spans="1:162" x14ac:dyDescent="0.15">
      <c r="A523" s="44">
        <f t="shared" si="162"/>
        <v>44447</v>
      </c>
      <c r="B523" s="97">
        <f t="shared" ca="1" si="164"/>
        <v>1028.2630710000001</v>
      </c>
      <c r="C523" s="14">
        <f t="shared" si="165"/>
        <v>1000</v>
      </c>
      <c r="D523" s="13">
        <f ca="1">IF(A523&lt;$B$1,VLOOKUP(A523,[1]DI!$A$4:$B$15000,2,FALSE),0)</f>
        <v>5.1499999999999997E-2</v>
      </c>
      <c r="E523" s="14">
        <f t="shared" ca="1" si="166"/>
        <v>1.0001993</v>
      </c>
      <c r="F523" s="14">
        <f ca="1">(TRUNC(PRODUCT($E$12:$E522),16))</f>
        <v>1.0378661275307699</v>
      </c>
      <c r="G523" s="14">
        <f t="shared" ca="1" si="167"/>
        <v>1.02134072949905</v>
      </c>
      <c r="H523" s="14">
        <f t="shared" ca="1" si="168"/>
        <v>1.0161800999999999</v>
      </c>
      <c r="I523" s="13">
        <f t="shared" si="163"/>
        <v>2.8500000000000001E-2</v>
      </c>
      <c r="J523" s="35">
        <f t="shared" si="169"/>
        <v>44294</v>
      </c>
      <c r="K523" s="2">
        <f t="shared" si="170"/>
        <v>106</v>
      </c>
      <c r="L523" s="18">
        <f t="shared" si="171"/>
        <v>106</v>
      </c>
      <c r="M523" s="12">
        <f t="shared" si="172"/>
        <v>1.01189058</v>
      </c>
      <c r="N523" s="12">
        <f t="shared" ca="1" si="173"/>
        <v>1.028263071</v>
      </c>
      <c r="O523" s="18">
        <f t="shared" si="174"/>
        <v>0</v>
      </c>
      <c r="P523" s="14">
        <f t="shared" ca="1" si="175"/>
        <v>28.263071</v>
      </c>
      <c r="Q523" s="21">
        <f t="shared" si="161"/>
        <v>0</v>
      </c>
      <c r="R523" s="14">
        <f t="shared" si="176"/>
        <v>0</v>
      </c>
      <c r="S523" s="4" t="str">
        <f t="shared" si="177"/>
        <v>J=</v>
      </c>
      <c r="T523" s="35">
        <f t="shared" si="178"/>
        <v>44477</v>
      </c>
      <c r="U523" s="3"/>
      <c r="V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</row>
    <row r="524" spans="1:162" x14ac:dyDescent="0.15">
      <c r="A524" s="44">
        <f t="shared" si="162"/>
        <v>44448</v>
      </c>
      <c r="B524" s="97">
        <f t="shared" ca="1" si="164"/>
        <v>1028.5827039999999</v>
      </c>
      <c r="C524" s="14">
        <f t="shared" si="165"/>
        <v>1000</v>
      </c>
      <c r="D524" s="13">
        <f ca="1">IF(A524&lt;$B$1,VLOOKUP(A524,[1]DI!$A$4:$B$15000,2,FALSE),0)</f>
        <v>5.1499999999999997E-2</v>
      </c>
      <c r="E524" s="14">
        <f t="shared" ca="1" si="166"/>
        <v>1.0001993</v>
      </c>
      <c r="F524" s="14">
        <f ca="1">(TRUNC(PRODUCT($E$12:$E523),16))</f>
        <v>1.0380729742499899</v>
      </c>
      <c r="G524" s="14">
        <f t="shared" ca="1" si="167"/>
        <v>1.02134072949905</v>
      </c>
      <c r="H524" s="14">
        <f t="shared" ca="1" si="168"/>
        <v>1.0163826300000001</v>
      </c>
      <c r="I524" s="13">
        <f t="shared" si="163"/>
        <v>2.8500000000000001E-2</v>
      </c>
      <c r="J524" s="35">
        <f t="shared" si="169"/>
        <v>44294</v>
      </c>
      <c r="K524" s="2">
        <f t="shared" si="170"/>
        <v>107</v>
      </c>
      <c r="L524" s="18">
        <f t="shared" si="171"/>
        <v>107</v>
      </c>
      <c r="M524" s="12">
        <f t="shared" si="172"/>
        <v>1.0120034259999999</v>
      </c>
      <c r="N524" s="12">
        <f t="shared" ca="1" si="173"/>
        <v>1.028582704</v>
      </c>
      <c r="O524" s="18">
        <f t="shared" si="174"/>
        <v>0</v>
      </c>
      <c r="P524" s="14">
        <f t="shared" ca="1" si="175"/>
        <v>28.582704</v>
      </c>
      <c r="Q524" s="21">
        <f t="shared" ref="Q524:Q587" si="179">IF($O524&gt;0,VLOOKUP($O524,$W$12:$AC$19,7),0)</f>
        <v>0</v>
      </c>
      <c r="R524" s="14">
        <f t="shared" si="176"/>
        <v>0</v>
      </c>
      <c r="S524" s="4" t="str">
        <f t="shared" si="177"/>
        <v>J=</v>
      </c>
      <c r="T524" s="35">
        <f t="shared" si="178"/>
        <v>44477</v>
      </c>
      <c r="U524" s="3"/>
      <c r="V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</row>
    <row r="525" spans="1:162" x14ac:dyDescent="0.15">
      <c r="A525" s="44">
        <f t="shared" ref="A525:A588" si="180">(A524+1)</f>
        <v>44449</v>
      </c>
      <c r="B525" s="97">
        <f t="shared" ca="1" si="164"/>
        <v>1028.90242599</v>
      </c>
      <c r="C525" s="14">
        <f t="shared" si="165"/>
        <v>1000</v>
      </c>
      <c r="D525" s="13">
        <f ca="1">IF(A525&lt;$B$1,VLOOKUP(A525,[1]DI!$A$4:$B$15000,2,FALSE),0)</f>
        <v>5.1499999999999997E-2</v>
      </c>
      <c r="E525" s="14">
        <f t="shared" ca="1" si="166"/>
        <v>1.0001993</v>
      </c>
      <c r="F525" s="14">
        <f ca="1">(TRUNC(PRODUCT($E$12:$E524),16))</f>
        <v>1.0382798621937599</v>
      </c>
      <c r="G525" s="14">
        <f t="shared" ca="1" si="167"/>
        <v>1.02134072949905</v>
      </c>
      <c r="H525" s="14">
        <f t="shared" ca="1" si="168"/>
        <v>1.01658519</v>
      </c>
      <c r="I525" s="13">
        <f t="shared" ref="I525:I588" si="181">I524</f>
        <v>2.8500000000000001E-2</v>
      </c>
      <c r="J525" s="35">
        <f t="shared" si="169"/>
        <v>44294</v>
      </c>
      <c r="K525" s="2">
        <f t="shared" si="170"/>
        <v>108</v>
      </c>
      <c r="L525" s="18">
        <f t="shared" si="171"/>
        <v>108</v>
      </c>
      <c r="M525" s="12">
        <f t="shared" si="172"/>
        <v>1.0121162850000001</v>
      </c>
      <c r="N525" s="12">
        <f t="shared" ca="1" si="173"/>
        <v>1.0289024259999999</v>
      </c>
      <c r="O525" s="18">
        <f t="shared" si="174"/>
        <v>0</v>
      </c>
      <c r="P525" s="14">
        <f t="shared" ca="1" si="175"/>
        <v>28.902425990000001</v>
      </c>
      <c r="Q525" s="21">
        <f t="shared" si="179"/>
        <v>0</v>
      </c>
      <c r="R525" s="14">
        <f t="shared" si="176"/>
        <v>0</v>
      </c>
      <c r="S525" s="4" t="str">
        <f t="shared" si="177"/>
        <v>J=</v>
      </c>
      <c r="T525" s="35">
        <f t="shared" si="178"/>
        <v>44477</v>
      </c>
      <c r="U525" s="3"/>
      <c r="V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</row>
    <row r="526" spans="1:162" x14ac:dyDescent="0.15">
      <c r="A526" s="44">
        <f t="shared" si="180"/>
        <v>44450</v>
      </c>
      <c r="B526" s="97">
        <f t="shared" ca="1" si="164"/>
        <v>1029.2222569999999</v>
      </c>
      <c r="C526" s="14">
        <f t="shared" si="165"/>
        <v>1000</v>
      </c>
      <c r="D526" s="13">
        <f ca="1">IF(A526&lt;$B$1,VLOOKUP(A526,[1]DI!$A$4:$B$15000,2,FALSE),0)</f>
        <v>0</v>
      </c>
      <c r="E526" s="14">
        <f t="shared" ca="1" si="166"/>
        <v>1</v>
      </c>
      <c r="F526" s="14">
        <f ca="1">(TRUNC(PRODUCT($E$12:$E525),16))</f>
        <v>1.03848679137029</v>
      </c>
      <c r="G526" s="14">
        <f t="shared" ca="1" si="167"/>
        <v>1.02134072949905</v>
      </c>
      <c r="H526" s="14">
        <f t="shared" ca="1" si="168"/>
        <v>1.0167877999999999</v>
      </c>
      <c r="I526" s="13">
        <f t="shared" si="181"/>
        <v>2.8500000000000001E-2</v>
      </c>
      <c r="J526" s="35">
        <f t="shared" si="169"/>
        <v>44294</v>
      </c>
      <c r="K526" s="2">
        <f t="shared" si="170"/>
        <v>108</v>
      </c>
      <c r="L526" s="18">
        <f t="shared" si="171"/>
        <v>109</v>
      </c>
      <c r="M526" s="12">
        <f t="shared" si="172"/>
        <v>1.0122291560000001</v>
      </c>
      <c r="N526" s="12">
        <f t="shared" ca="1" si="173"/>
        <v>1.029222257</v>
      </c>
      <c r="O526" s="18">
        <f t="shared" si="174"/>
        <v>0</v>
      </c>
      <c r="P526" s="14">
        <f t="shared" ca="1" si="175"/>
        <v>29.222256999999999</v>
      </c>
      <c r="Q526" s="21">
        <f t="shared" si="179"/>
        <v>0</v>
      </c>
      <c r="R526" s="14">
        <f t="shared" si="176"/>
        <v>0</v>
      </c>
      <c r="S526" s="4" t="str">
        <f t="shared" si="177"/>
        <v>J=</v>
      </c>
      <c r="T526" s="35">
        <f t="shared" si="178"/>
        <v>44477</v>
      </c>
      <c r="U526" s="3"/>
      <c r="V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</row>
    <row r="527" spans="1:162" x14ac:dyDescent="0.15">
      <c r="A527" s="44">
        <f t="shared" si="180"/>
        <v>44451</v>
      </c>
      <c r="B527" s="97">
        <f t="shared" ca="1" si="164"/>
        <v>1029.2222569999999</v>
      </c>
      <c r="C527" s="14">
        <f t="shared" si="165"/>
        <v>1000</v>
      </c>
      <c r="D527" s="13">
        <f ca="1">IF(A527&lt;$B$1,VLOOKUP(A527,[1]DI!$A$4:$B$15000,2,FALSE),0)</f>
        <v>0</v>
      </c>
      <c r="E527" s="14">
        <f t="shared" ca="1" si="166"/>
        <v>1</v>
      </c>
      <c r="F527" s="14">
        <f ca="1">(TRUNC(PRODUCT($E$12:$E526),16))</f>
        <v>1.03848679137029</v>
      </c>
      <c r="G527" s="14">
        <f t="shared" ca="1" si="167"/>
        <v>1.02134072949905</v>
      </c>
      <c r="H527" s="14">
        <f t="shared" ca="1" si="168"/>
        <v>1.0167877999999999</v>
      </c>
      <c r="I527" s="13">
        <f t="shared" si="181"/>
        <v>2.8500000000000001E-2</v>
      </c>
      <c r="J527" s="35">
        <f t="shared" si="169"/>
        <v>44294</v>
      </c>
      <c r="K527" s="2">
        <f t="shared" si="170"/>
        <v>108</v>
      </c>
      <c r="L527" s="18">
        <f t="shared" si="171"/>
        <v>109</v>
      </c>
      <c r="M527" s="12">
        <f t="shared" si="172"/>
        <v>1.0122291560000001</v>
      </c>
      <c r="N527" s="12">
        <f t="shared" ca="1" si="173"/>
        <v>1.029222257</v>
      </c>
      <c r="O527" s="18">
        <f t="shared" si="174"/>
        <v>0</v>
      </c>
      <c r="P527" s="14">
        <f t="shared" ca="1" si="175"/>
        <v>29.222256999999999</v>
      </c>
      <c r="Q527" s="21">
        <f t="shared" si="179"/>
        <v>0</v>
      </c>
      <c r="R527" s="14">
        <f t="shared" si="176"/>
        <v>0</v>
      </c>
      <c r="S527" s="4" t="str">
        <f t="shared" si="177"/>
        <v>J=</v>
      </c>
      <c r="T527" s="35">
        <f t="shared" si="178"/>
        <v>44477</v>
      </c>
      <c r="U527" s="3"/>
      <c r="V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</row>
    <row r="528" spans="1:162" x14ac:dyDescent="0.15">
      <c r="A528" s="44">
        <f t="shared" si="180"/>
        <v>44452</v>
      </c>
      <c r="B528" s="97">
        <f t="shared" ca="1" si="164"/>
        <v>1029.2222569999999</v>
      </c>
      <c r="C528" s="14">
        <f t="shared" si="165"/>
        <v>1000</v>
      </c>
      <c r="D528" s="13">
        <f ca="1">IF(A528&lt;$B$1,VLOOKUP(A528,[1]DI!$A$4:$B$15000,2,FALSE),0)</f>
        <v>5.1499999999999997E-2</v>
      </c>
      <c r="E528" s="14">
        <f t="shared" ca="1" si="166"/>
        <v>1.0001993</v>
      </c>
      <c r="F528" s="14">
        <f ca="1">(TRUNC(PRODUCT($E$12:$E527),16))</f>
        <v>1.03848679137029</v>
      </c>
      <c r="G528" s="14">
        <f t="shared" ca="1" si="167"/>
        <v>1.02134072949905</v>
      </c>
      <c r="H528" s="14">
        <f t="shared" ca="1" si="168"/>
        <v>1.0167877999999999</v>
      </c>
      <c r="I528" s="13">
        <f t="shared" si="181"/>
        <v>2.8500000000000001E-2</v>
      </c>
      <c r="J528" s="35">
        <f t="shared" si="169"/>
        <v>44294</v>
      </c>
      <c r="K528" s="2">
        <f t="shared" si="170"/>
        <v>109</v>
      </c>
      <c r="L528" s="18">
        <f t="shared" si="171"/>
        <v>109</v>
      </c>
      <c r="M528" s="12">
        <f t="shared" si="172"/>
        <v>1.0122291560000001</v>
      </c>
      <c r="N528" s="12">
        <f t="shared" ca="1" si="173"/>
        <v>1.029222257</v>
      </c>
      <c r="O528" s="18">
        <f t="shared" si="174"/>
        <v>0</v>
      </c>
      <c r="P528" s="14">
        <f t="shared" ca="1" si="175"/>
        <v>29.222256999999999</v>
      </c>
      <c r="Q528" s="21">
        <f t="shared" si="179"/>
        <v>0</v>
      </c>
      <c r="R528" s="14">
        <f t="shared" si="176"/>
        <v>0</v>
      </c>
      <c r="S528" s="4" t="str">
        <f t="shared" si="177"/>
        <v>J=</v>
      </c>
      <c r="T528" s="35">
        <f t="shared" si="178"/>
        <v>44477</v>
      </c>
      <c r="U528" s="3"/>
      <c r="V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</row>
    <row r="529" spans="1:162" x14ac:dyDescent="0.15">
      <c r="A529" s="44">
        <f t="shared" si="180"/>
        <v>44453</v>
      </c>
      <c r="B529" s="97">
        <f t="shared" ca="1" si="164"/>
        <v>1029.5421759999999</v>
      </c>
      <c r="C529" s="14">
        <f t="shared" si="165"/>
        <v>1000</v>
      </c>
      <c r="D529" s="13">
        <f ca="1">IF(A529&lt;$B$1,VLOOKUP(A529,[1]DI!$A$4:$B$15000,2,FALSE),0)</f>
        <v>5.1499999999999997E-2</v>
      </c>
      <c r="E529" s="14">
        <f t="shared" ca="1" si="166"/>
        <v>1.0001993</v>
      </c>
      <c r="F529" s="14">
        <f ca="1">(TRUNC(PRODUCT($E$12:$E528),16))</f>
        <v>1.03869376178781</v>
      </c>
      <c r="G529" s="14">
        <f t="shared" ca="1" si="167"/>
        <v>1.02134072949905</v>
      </c>
      <c r="H529" s="14">
        <f t="shared" ca="1" si="168"/>
        <v>1.0169904400000001</v>
      </c>
      <c r="I529" s="13">
        <f t="shared" si="181"/>
        <v>2.8500000000000001E-2</v>
      </c>
      <c r="J529" s="35">
        <f t="shared" si="169"/>
        <v>44294</v>
      </c>
      <c r="K529" s="2">
        <f t="shared" si="170"/>
        <v>110</v>
      </c>
      <c r="L529" s="18">
        <f t="shared" si="171"/>
        <v>110</v>
      </c>
      <c r="M529" s="12">
        <f t="shared" si="172"/>
        <v>1.012342039</v>
      </c>
      <c r="N529" s="12">
        <f t="shared" ca="1" si="173"/>
        <v>1.0295421760000001</v>
      </c>
      <c r="O529" s="18">
        <f t="shared" si="174"/>
        <v>0</v>
      </c>
      <c r="P529" s="14">
        <f t="shared" ca="1" si="175"/>
        <v>29.542176000000001</v>
      </c>
      <c r="Q529" s="21">
        <f t="shared" si="179"/>
        <v>0</v>
      </c>
      <c r="R529" s="14">
        <f t="shared" si="176"/>
        <v>0</v>
      </c>
      <c r="S529" s="4" t="str">
        <f t="shared" si="177"/>
        <v>J=</v>
      </c>
      <c r="T529" s="35">
        <f t="shared" si="178"/>
        <v>44477</v>
      </c>
      <c r="U529" s="3"/>
      <c r="V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</row>
    <row r="530" spans="1:162" x14ac:dyDescent="0.15">
      <c r="A530" s="44">
        <f t="shared" si="180"/>
        <v>44454</v>
      </c>
      <c r="B530" s="97">
        <f t="shared" ca="1" si="164"/>
        <v>1029.86220499</v>
      </c>
      <c r="C530" s="14">
        <f t="shared" si="165"/>
        <v>1000</v>
      </c>
      <c r="D530" s="13">
        <f ca="1">IF(A530&lt;$B$1,VLOOKUP(A530,[1]DI!$A$4:$B$15000,2,FALSE),0)</f>
        <v>5.1499999999999997E-2</v>
      </c>
      <c r="E530" s="14">
        <f t="shared" ca="1" si="166"/>
        <v>1.0001993</v>
      </c>
      <c r="F530" s="14">
        <f ca="1">(TRUNC(PRODUCT($E$12:$E529),16))</f>
        <v>1.0389007734545399</v>
      </c>
      <c r="G530" s="14">
        <f t="shared" ca="1" si="167"/>
        <v>1.02134072949905</v>
      </c>
      <c r="H530" s="14">
        <f t="shared" ca="1" si="168"/>
        <v>1.0171931299999999</v>
      </c>
      <c r="I530" s="13">
        <f t="shared" si="181"/>
        <v>2.8500000000000001E-2</v>
      </c>
      <c r="J530" s="35">
        <f t="shared" si="169"/>
        <v>44294</v>
      </c>
      <c r="K530" s="2">
        <f t="shared" si="170"/>
        <v>111</v>
      </c>
      <c r="L530" s="18">
        <f t="shared" si="171"/>
        <v>111</v>
      </c>
      <c r="M530" s="12">
        <f t="shared" si="172"/>
        <v>1.0124549359999999</v>
      </c>
      <c r="N530" s="12">
        <f t="shared" ca="1" si="173"/>
        <v>1.0298622049999999</v>
      </c>
      <c r="O530" s="18">
        <f t="shared" si="174"/>
        <v>0</v>
      </c>
      <c r="P530" s="14">
        <f t="shared" ca="1" si="175"/>
        <v>29.862204989999999</v>
      </c>
      <c r="Q530" s="21">
        <f t="shared" si="179"/>
        <v>0</v>
      </c>
      <c r="R530" s="14">
        <f t="shared" si="176"/>
        <v>0</v>
      </c>
      <c r="S530" s="4" t="str">
        <f t="shared" si="177"/>
        <v>J=</v>
      </c>
      <c r="T530" s="35">
        <f t="shared" si="178"/>
        <v>44477</v>
      </c>
      <c r="U530" s="3"/>
      <c r="V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</row>
    <row r="531" spans="1:162" x14ac:dyDescent="0.15">
      <c r="A531" s="44">
        <f t="shared" si="180"/>
        <v>44455</v>
      </c>
      <c r="B531" s="97">
        <f t="shared" ca="1" si="164"/>
        <v>1030.1823320000001</v>
      </c>
      <c r="C531" s="14">
        <f t="shared" si="165"/>
        <v>1000</v>
      </c>
      <c r="D531" s="13">
        <f ca="1">IF(A531&lt;$B$1,VLOOKUP(A531,[1]DI!$A$4:$B$15000,2,FALSE),0)</f>
        <v>5.1499999999999997E-2</v>
      </c>
      <c r="E531" s="14">
        <f t="shared" ca="1" si="166"/>
        <v>1.0001993</v>
      </c>
      <c r="F531" s="14">
        <f ca="1">(TRUNC(PRODUCT($E$12:$E530),16))</f>
        <v>1.0391078263786899</v>
      </c>
      <c r="G531" s="14">
        <f t="shared" ca="1" si="167"/>
        <v>1.02134072949905</v>
      </c>
      <c r="H531" s="14">
        <f t="shared" ca="1" si="168"/>
        <v>1.0173958599999999</v>
      </c>
      <c r="I531" s="13">
        <f t="shared" si="181"/>
        <v>2.8500000000000001E-2</v>
      </c>
      <c r="J531" s="35">
        <f t="shared" si="169"/>
        <v>44294</v>
      </c>
      <c r="K531" s="2">
        <f t="shared" si="170"/>
        <v>112</v>
      </c>
      <c r="L531" s="18">
        <f t="shared" si="171"/>
        <v>112</v>
      </c>
      <c r="M531" s="12">
        <f t="shared" si="172"/>
        <v>1.0125678440000001</v>
      </c>
      <c r="N531" s="12">
        <f t="shared" ca="1" si="173"/>
        <v>1.0301823320000001</v>
      </c>
      <c r="O531" s="18">
        <f t="shared" si="174"/>
        <v>0</v>
      </c>
      <c r="P531" s="14">
        <f t="shared" ca="1" si="175"/>
        <v>30.182331999999999</v>
      </c>
      <c r="Q531" s="21">
        <f t="shared" si="179"/>
        <v>0</v>
      </c>
      <c r="R531" s="14">
        <f t="shared" si="176"/>
        <v>0</v>
      </c>
      <c r="S531" s="4" t="str">
        <f t="shared" si="177"/>
        <v>J=</v>
      </c>
      <c r="T531" s="35">
        <f t="shared" si="178"/>
        <v>44477</v>
      </c>
      <c r="U531" s="3"/>
      <c r="V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</row>
    <row r="532" spans="1:162" x14ac:dyDescent="0.15">
      <c r="A532" s="44">
        <f t="shared" si="180"/>
        <v>44456</v>
      </c>
      <c r="B532" s="97">
        <f t="shared" ca="1" si="164"/>
        <v>1030.5025499999999</v>
      </c>
      <c r="C532" s="14">
        <f t="shared" si="165"/>
        <v>1000</v>
      </c>
      <c r="D532" s="13">
        <f ca="1">IF(A532&lt;$B$1,VLOOKUP(A532,[1]DI!$A$4:$B$15000,2,FALSE),0)</f>
        <v>5.1499999999999997E-2</v>
      </c>
      <c r="E532" s="14">
        <f t="shared" ca="1" si="166"/>
        <v>1.0001993</v>
      </c>
      <c r="F532" s="14">
        <f ca="1">(TRUNC(PRODUCT($E$12:$E531),16))</f>
        <v>1.03931492056849</v>
      </c>
      <c r="G532" s="14">
        <f t="shared" ca="1" si="167"/>
        <v>1.02134072949905</v>
      </c>
      <c r="H532" s="14">
        <f t="shared" ca="1" si="168"/>
        <v>1.01759862</v>
      </c>
      <c r="I532" s="13">
        <f t="shared" si="181"/>
        <v>2.8500000000000001E-2</v>
      </c>
      <c r="J532" s="35">
        <f t="shared" si="169"/>
        <v>44294</v>
      </c>
      <c r="K532" s="2">
        <f t="shared" si="170"/>
        <v>113</v>
      </c>
      <c r="L532" s="18">
        <f t="shared" si="171"/>
        <v>113</v>
      </c>
      <c r="M532" s="12">
        <f t="shared" si="172"/>
        <v>1.0126807659999999</v>
      </c>
      <c r="N532" s="12">
        <f t="shared" ca="1" si="173"/>
        <v>1.03050255</v>
      </c>
      <c r="O532" s="18">
        <f t="shared" si="174"/>
        <v>0</v>
      </c>
      <c r="P532" s="14">
        <f t="shared" ca="1" si="175"/>
        <v>30.502549999999999</v>
      </c>
      <c r="Q532" s="21">
        <f t="shared" si="179"/>
        <v>0</v>
      </c>
      <c r="R532" s="14">
        <f t="shared" si="176"/>
        <v>0</v>
      </c>
      <c r="S532" s="4" t="str">
        <f t="shared" si="177"/>
        <v>J=</v>
      </c>
      <c r="T532" s="35">
        <f t="shared" si="178"/>
        <v>44477</v>
      </c>
      <c r="U532" s="3"/>
      <c r="V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</row>
    <row r="533" spans="1:162" x14ac:dyDescent="0.15">
      <c r="A533" s="44">
        <f t="shared" si="180"/>
        <v>44457</v>
      </c>
      <c r="B533" s="97">
        <f t="shared" ca="1" si="164"/>
        <v>1030.822876</v>
      </c>
      <c r="C533" s="14">
        <f t="shared" si="165"/>
        <v>1000</v>
      </c>
      <c r="D533" s="13">
        <f ca="1">IF(A533&lt;$B$1,VLOOKUP(A533,[1]DI!$A$4:$B$15000,2,FALSE),0)</f>
        <v>0</v>
      </c>
      <c r="E533" s="14">
        <f t="shared" ca="1" si="166"/>
        <v>1</v>
      </c>
      <c r="F533" s="14">
        <f ca="1">(TRUNC(PRODUCT($E$12:$E532),16))</f>
        <v>1.0395220560321501</v>
      </c>
      <c r="G533" s="14">
        <f t="shared" ca="1" si="167"/>
        <v>1.02134072949905</v>
      </c>
      <c r="H533" s="14">
        <f t="shared" ca="1" si="168"/>
        <v>1.01780143</v>
      </c>
      <c r="I533" s="13">
        <f t="shared" si="181"/>
        <v>2.8500000000000001E-2</v>
      </c>
      <c r="J533" s="35">
        <f t="shared" si="169"/>
        <v>44294</v>
      </c>
      <c r="K533" s="2">
        <f t="shared" si="170"/>
        <v>113</v>
      </c>
      <c r="L533" s="18">
        <f t="shared" si="171"/>
        <v>114</v>
      </c>
      <c r="M533" s="12">
        <f t="shared" si="172"/>
        <v>1.0127937</v>
      </c>
      <c r="N533" s="12">
        <f t="shared" ca="1" si="173"/>
        <v>1.030822876</v>
      </c>
      <c r="O533" s="18">
        <f t="shared" si="174"/>
        <v>0</v>
      </c>
      <c r="P533" s="14">
        <f t="shared" ca="1" si="175"/>
        <v>30.822876000000001</v>
      </c>
      <c r="Q533" s="21">
        <f t="shared" si="179"/>
        <v>0</v>
      </c>
      <c r="R533" s="14">
        <f t="shared" si="176"/>
        <v>0</v>
      </c>
      <c r="S533" s="4" t="str">
        <f t="shared" si="177"/>
        <v>J=</v>
      </c>
      <c r="T533" s="35">
        <f t="shared" si="178"/>
        <v>44477</v>
      </c>
      <c r="U533" s="3"/>
      <c r="V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</row>
    <row r="534" spans="1:162" x14ac:dyDescent="0.15">
      <c r="A534" s="44">
        <f t="shared" si="180"/>
        <v>44458</v>
      </c>
      <c r="B534" s="97">
        <f t="shared" ca="1" si="164"/>
        <v>1030.822876</v>
      </c>
      <c r="C534" s="14">
        <f t="shared" si="165"/>
        <v>1000</v>
      </c>
      <c r="D534" s="13">
        <f ca="1">IF(A534&lt;$B$1,VLOOKUP(A534,[1]DI!$A$4:$B$15000,2,FALSE),0)</f>
        <v>0</v>
      </c>
      <c r="E534" s="14">
        <f t="shared" ca="1" si="166"/>
        <v>1</v>
      </c>
      <c r="F534" s="14">
        <f ca="1">(TRUNC(PRODUCT($E$12:$E533),16))</f>
        <v>1.0395220560321501</v>
      </c>
      <c r="G534" s="14">
        <f t="shared" ca="1" si="167"/>
        <v>1.02134072949905</v>
      </c>
      <c r="H534" s="14">
        <f t="shared" ca="1" si="168"/>
        <v>1.01780143</v>
      </c>
      <c r="I534" s="13">
        <f t="shared" si="181"/>
        <v>2.8500000000000001E-2</v>
      </c>
      <c r="J534" s="35">
        <f t="shared" si="169"/>
        <v>44294</v>
      </c>
      <c r="K534" s="2">
        <f t="shared" si="170"/>
        <v>113</v>
      </c>
      <c r="L534" s="18">
        <f t="shared" si="171"/>
        <v>114</v>
      </c>
      <c r="M534" s="12">
        <f t="shared" si="172"/>
        <v>1.0127937</v>
      </c>
      <c r="N534" s="12">
        <f t="shared" ca="1" si="173"/>
        <v>1.030822876</v>
      </c>
      <c r="O534" s="18">
        <f t="shared" si="174"/>
        <v>0</v>
      </c>
      <c r="P534" s="14">
        <f t="shared" ca="1" si="175"/>
        <v>30.822876000000001</v>
      </c>
      <c r="Q534" s="21">
        <f t="shared" si="179"/>
        <v>0</v>
      </c>
      <c r="R534" s="14">
        <f t="shared" si="176"/>
        <v>0</v>
      </c>
      <c r="S534" s="4" t="str">
        <f t="shared" si="177"/>
        <v>J=</v>
      </c>
      <c r="T534" s="35">
        <f t="shared" si="178"/>
        <v>44477</v>
      </c>
      <c r="U534" s="3"/>
      <c r="V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</row>
    <row r="535" spans="1:162" x14ac:dyDescent="0.15">
      <c r="A535" s="44">
        <f t="shared" si="180"/>
        <v>44459</v>
      </c>
      <c r="B535" s="97">
        <f t="shared" ca="1" si="164"/>
        <v>1030.822876</v>
      </c>
      <c r="C535" s="14">
        <f t="shared" si="165"/>
        <v>1000</v>
      </c>
      <c r="D535" s="13">
        <f ca="1">IF(A535&lt;$B$1,VLOOKUP(A535,[1]DI!$A$4:$B$15000,2,FALSE),0)</f>
        <v>5.1499999999999997E-2</v>
      </c>
      <c r="E535" s="14">
        <f t="shared" ca="1" si="166"/>
        <v>1.0001993</v>
      </c>
      <c r="F535" s="14">
        <f ca="1">(TRUNC(PRODUCT($E$12:$E534),16))</f>
        <v>1.0395220560321501</v>
      </c>
      <c r="G535" s="14">
        <f t="shared" ca="1" si="167"/>
        <v>1.02134072949905</v>
      </c>
      <c r="H535" s="14">
        <f t="shared" ca="1" si="168"/>
        <v>1.01780143</v>
      </c>
      <c r="I535" s="13">
        <f t="shared" si="181"/>
        <v>2.8500000000000001E-2</v>
      </c>
      <c r="J535" s="35">
        <f t="shared" si="169"/>
        <v>44294</v>
      </c>
      <c r="K535" s="2">
        <f t="shared" si="170"/>
        <v>114</v>
      </c>
      <c r="L535" s="18">
        <f t="shared" si="171"/>
        <v>114</v>
      </c>
      <c r="M535" s="12">
        <f t="shared" si="172"/>
        <v>1.0127937</v>
      </c>
      <c r="N535" s="12">
        <f t="shared" ca="1" si="173"/>
        <v>1.030822876</v>
      </c>
      <c r="O535" s="18">
        <f t="shared" si="174"/>
        <v>0</v>
      </c>
      <c r="P535" s="14">
        <f t="shared" ca="1" si="175"/>
        <v>30.822876000000001</v>
      </c>
      <c r="Q535" s="21">
        <f t="shared" si="179"/>
        <v>0</v>
      </c>
      <c r="R535" s="14">
        <f t="shared" si="176"/>
        <v>0</v>
      </c>
      <c r="S535" s="4" t="str">
        <f t="shared" si="177"/>
        <v>J=</v>
      </c>
      <c r="T535" s="35">
        <f t="shared" si="178"/>
        <v>44477</v>
      </c>
      <c r="U535" s="3"/>
      <c r="V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</row>
    <row r="536" spans="1:162" x14ac:dyDescent="0.15">
      <c r="A536" s="44">
        <f t="shared" si="180"/>
        <v>44460</v>
      </c>
      <c r="B536" s="97">
        <f t="shared" ca="1" si="164"/>
        <v>1031.1433010000001</v>
      </c>
      <c r="C536" s="14">
        <f t="shared" si="165"/>
        <v>1000</v>
      </c>
      <c r="D536" s="13">
        <f ca="1">IF(A536&lt;$B$1,VLOOKUP(A536,[1]DI!$A$4:$B$15000,2,FALSE),0)</f>
        <v>5.1499999999999997E-2</v>
      </c>
      <c r="E536" s="14">
        <f t="shared" ca="1" si="166"/>
        <v>1.0001993</v>
      </c>
      <c r="F536" s="14">
        <f ca="1">(TRUNC(PRODUCT($E$12:$E535),16))</f>
        <v>1.03972923277792</v>
      </c>
      <c r="G536" s="14">
        <f t="shared" ca="1" si="167"/>
        <v>1.02134072949905</v>
      </c>
      <c r="H536" s="14">
        <f t="shared" ca="1" si="168"/>
        <v>1.01800428</v>
      </c>
      <c r="I536" s="13">
        <f t="shared" si="181"/>
        <v>2.8500000000000001E-2</v>
      </c>
      <c r="J536" s="35">
        <f t="shared" si="169"/>
        <v>44294</v>
      </c>
      <c r="K536" s="2">
        <f t="shared" si="170"/>
        <v>115</v>
      </c>
      <c r="L536" s="18">
        <f t="shared" si="171"/>
        <v>115</v>
      </c>
      <c r="M536" s="12">
        <f t="shared" si="172"/>
        <v>1.012906646</v>
      </c>
      <c r="N536" s="12">
        <f t="shared" ca="1" si="173"/>
        <v>1.031143301</v>
      </c>
      <c r="O536" s="18">
        <f t="shared" si="174"/>
        <v>0</v>
      </c>
      <c r="P536" s="14">
        <f t="shared" ca="1" si="175"/>
        <v>31.143301000000001</v>
      </c>
      <c r="Q536" s="21">
        <f t="shared" si="179"/>
        <v>0</v>
      </c>
      <c r="R536" s="14">
        <f t="shared" si="176"/>
        <v>0</v>
      </c>
      <c r="S536" s="4" t="str">
        <f t="shared" si="177"/>
        <v>J=</v>
      </c>
      <c r="T536" s="35">
        <f t="shared" si="178"/>
        <v>44477</v>
      </c>
      <c r="U536" s="3"/>
      <c r="V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</row>
    <row r="537" spans="1:162" x14ac:dyDescent="0.15">
      <c r="A537" s="44">
        <f t="shared" si="180"/>
        <v>44461</v>
      </c>
      <c r="B537" s="97">
        <f t="shared" ca="1" si="164"/>
        <v>1031.4638249899999</v>
      </c>
      <c r="C537" s="14">
        <f t="shared" si="165"/>
        <v>1000</v>
      </c>
      <c r="D537" s="13">
        <f ca="1">IF(A537&lt;$B$1,VLOOKUP(A537,[1]DI!$A$4:$B$15000,2,FALSE),0)</f>
        <v>5.1499999999999997E-2</v>
      </c>
      <c r="E537" s="14">
        <f t="shared" ca="1" si="166"/>
        <v>1.0001993</v>
      </c>
      <c r="F537" s="14">
        <f ca="1">(TRUNC(PRODUCT($E$12:$E536),16))</f>
        <v>1.0399364508140101</v>
      </c>
      <c r="G537" s="14">
        <f t="shared" ca="1" si="167"/>
        <v>1.02134072949905</v>
      </c>
      <c r="H537" s="14">
        <f t="shared" ca="1" si="168"/>
        <v>1.0182071699999999</v>
      </c>
      <c r="I537" s="13">
        <f t="shared" si="181"/>
        <v>2.8500000000000001E-2</v>
      </c>
      <c r="J537" s="35">
        <f t="shared" si="169"/>
        <v>44294</v>
      </c>
      <c r="K537" s="2">
        <f t="shared" si="170"/>
        <v>116</v>
      </c>
      <c r="L537" s="18">
        <f t="shared" si="171"/>
        <v>116</v>
      </c>
      <c r="M537" s="12">
        <f t="shared" si="172"/>
        <v>1.013019605</v>
      </c>
      <c r="N537" s="12">
        <f t="shared" ca="1" si="173"/>
        <v>1.0314638249999999</v>
      </c>
      <c r="O537" s="18">
        <f t="shared" si="174"/>
        <v>0</v>
      </c>
      <c r="P537" s="14">
        <f t="shared" ca="1" si="175"/>
        <v>31.463824989999999</v>
      </c>
      <c r="Q537" s="21">
        <f t="shared" si="179"/>
        <v>0</v>
      </c>
      <c r="R537" s="14">
        <f t="shared" si="176"/>
        <v>0</v>
      </c>
      <c r="S537" s="4" t="str">
        <f t="shared" si="177"/>
        <v>J=</v>
      </c>
      <c r="T537" s="35">
        <f t="shared" si="178"/>
        <v>44477</v>
      </c>
      <c r="U537" s="3"/>
      <c r="V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</row>
    <row r="538" spans="1:162" x14ac:dyDescent="0.15">
      <c r="A538" s="44">
        <f t="shared" si="180"/>
        <v>44462</v>
      </c>
      <c r="B538" s="97">
        <f t="shared" ca="1" si="164"/>
        <v>1031.784449</v>
      </c>
      <c r="C538" s="14">
        <f t="shared" si="165"/>
        <v>1000</v>
      </c>
      <c r="D538" s="13">
        <f ca="1">IF(A538&lt;$B$1,VLOOKUP(A538,[1]DI!$A$4:$B$15000,2,FALSE),0)</f>
        <v>6.1499999999999999E-2</v>
      </c>
      <c r="E538" s="14">
        <f t="shared" ca="1" si="166"/>
        <v>1.0002368699999999</v>
      </c>
      <c r="F538" s="14">
        <f ca="1">(TRUNC(PRODUCT($E$12:$E537),16))</f>
        <v>1.0401437101486599</v>
      </c>
      <c r="G538" s="14">
        <f t="shared" ca="1" si="167"/>
        <v>1.02134072949905</v>
      </c>
      <c r="H538" s="14">
        <f t="shared" ca="1" si="168"/>
        <v>1.0184101000000001</v>
      </c>
      <c r="I538" s="13">
        <f t="shared" si="181"/>
        <v>2.8500000000000001E-2</v>
      </c>
      <c r="J538" s="35">
        <f t="shared" si="169"/>
        <v>44294</v>
      </c>
      <c r="K538" s="2">
        <f t="shared" si="170"/>
        <v>117</v>
      </c>
      <c r="L538" s="18">
        <f t="shared" si="171"/>
        <v>117</v>
      </c>
      <c r="M538" s="12">
        <f t="shared" si="172"/>
        <v>1.0131325769999999</v>
      </c>
      <c r="N538" s="12">
        <f t="shared" ca="1" si="173"/>
        <v>1.0317844490000001</v>
      </c>
      <c r="O538" s="18">
        <f t="shared" si="174"/>
        <v>0</v>
      </c>
      <c r="P538" s="14">
        <f t="shared" ca="1" si="175"/>
        <v>31.784448999999999</v>
      </c>
      <c r="Q538" s="21">
        <f t="shared" si="179"/>
        <v>0</v>
      </c>
      <c r="R538" s="14">
        <f t="shared" si="176"/>
        <v>0</v>
      </c>
      <c r="S538" s="4" t="str">
        <f t="shared" si="177"/>
        <v>J=</v>
      </c>
      <c r="T538" s="35">
        <f t="shared" si="178"/>
        <v>44477</v>
      </c>
      <c r="U538" s="3"/>
      <c r="V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</row>
    <row r="539" spans="1:162" x14ac:dyDescent="0.15">
      <c r="A539" s="44">
        <f t="shared" si="180"/>
        <v>44463</v>
      </c>
      <c r="B539" s="97">
        <f t="shared" ca="1" si="164"/>
        <v>1032.143939</v>
      </c>
      <c r="C539" s="14">
        <f t="shared" si="165"/>
        <v>1000</v>
      </c>
      <c r="D539" s="13">
        <f ca="1">IF(A539&lt;$B$1,VLOOKUP(A539,[1]DI!$A$4:$B$15000,2,FALSE),0)</f>
        <v>6.1499999999999999E-2</v>
      </c>
      <c r="E539" s="14">
        <f t="shared" ca="1" si="166"/>
        <v>1.0002368699999999</v>
      </c>
      <c r="F539" s="14">
        <f ca="1">(TRUNC(PRODUCT($E$12:$E538),16))</f>
        <v>1.0403900889892801</v>
      </c>
      <c r="G539" s="14">
        <f t="shared" ca="1" si="167"/>
        <v>1.02134072949905</v>
      </c>
      <c r="H539" s="14">
        <f t="shared" ca="1" si="168"/>
        <v>1.01865133</v>
      </c>
      <c r="I539" s="13">
        <f t="shared" si="181"/>
        <v>2.8500000000000001E-2</v>
      </c>
      <c r="J539" s="35">
        <f t="shared" si="169"/>
        <v>44294</v>
      </c>
      <c r="K539" s="2">
        <f t="shared" si="170"/>
        <v>118</v>
      </c>
      <c r="L539" s="18">
        <f t="shared" si="171"/>
        <v>118</v>
      </c>
      <c r="M539" s="12">
        <f t="shared" si="172"/>
        <v>1.013245562</v>
      </c>
      <c r="N539" s="12">
        <f t="shared" ca="1" si="173"/>
        <v>1.032143939</v>
      </c>
      <c r="O539" s="18">
        <f t="shared" si="174"/>
        <v>0</v>
      </c>
      <c r="P539" s="14">
        <f t="shared" ca="1" si="175"/>
        <v>32.143939000000003</v>
      </c>
      <c r="Q539" s="21">
        <f t="shared" si="179"/>
        <v>0</v>
      </c>
      <c r="R539" s="14">
        <f t="shared" si="176"/>
        <v>0</v>
      </c>
      <c r="S539" s="4" t="str">
        <f t="shared" si="177"/>
        <v>J=</v>
      </c>
      <c r="T539" s="35">
        <f t="shared" si="178"/>
        <v>44477</v>
      </c>
      <c r="U539" s="3"/>
      <c r="V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</row>
    <row r="540" spans="1:162" x14ac:dyDescent="0.15">
      <c r="A540" s="44">
        <f t="shared" si="180"/>
        <v>44464</v>
      </c>
      <c r="B540" s="97">
        <f t="shared" ca="1" si="164"/>
        <v>1032.5035469899999</v>
      </c>
      <c r="C540" s="14">
        <f t="shared" si="165"/>
        <v>1000</v>
      </c>
      <c r="D540" s="13">
        <f ca="1">IF(A540&lt;$B$1,VLOOKUP(A540,[1]DI!$A$4:$B$15000,2,FALSE),0)</f>
        <v>0</v>
      </c>
      <c r="E540" s="14">
        <f t="shared" ca="1" si="166"/>
        <v>1</v>
      </c>
      <c r="F540" s="14">
        <f ca="1">(TRUNC(PRODUCT($E$12:$E539),16))</f>
        <v>1.04063652618966</v>
      </c>
      <c r="G540" s="14">
        <f t="shared" ca="1" si="167"/>
        <v>1.02134072949905</v>
      </c>
      <c r="H540" s="14">
        <f t="shared" ca="1" si="168"/>
        <v>1.01889261</v>
      </c>
      <c r="I540" s="13">
        <f t="shared" si="181"/>
        <v>2.8500000000000001E-2</v>
      </c>
      <c r="J540" s="35">
        <f t="shared" si="169"/>
        <v>44294</v>
      </c>
      <c r="K540" s="2">
        <f t="shared" si="170"/>
        <v>118</v>
      </c>
      <c r="L540" s="18">
        <f t="shared" si="171"/>
        <v>119</v>
      </c>
      <c r="M540" s="12">
        <f t="shared" si="172"/>
        <v>1.013358559</v>
      </c>
      <c r="N540" s="12">
        <f t="shared" ca="1" si="173"/>
        <v>1.0325035469999999</v>
      </c>
      <c r="O540" s="18">
        <f t="shared" si="174"/>
        <v>0</v>
      </c>
      <c r="P540" s="14">
        <f t="shared" ca="1" si="175"/>
        <v>32.503546989999997</v>
      </c>
      <c r="Q540" s="21">
        <f t="shared" si="179"/>
        <v>0</v>
      </c>
      <c r="R540" s="14">
        <f t="shared" si="176"/>
        <v>0</v>
      </c>
      <c r="S540" s="4" t="str">
        <f t="shared" si="177"/>
        <v>J=</v>
      </c>
      <c r="T540" s="35">
        <f t="shared" si="178"/>
        <v>44477</v>
      </c>
      <c r="U540" s="3"/>
      <c r="V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</row>
    <row r="541" spans="1:162" x14ac:dyDescent="0.15">
      <c r="A541" s="44">
        <f t="shared" si="180"/>
        <v>44465</v>
      </c>
      <c r="B541" s="97">
        <f t="shared" ca="1" si="164"/>
        <v>1032.5035469899999</v>
      </c>
      <c r="C541" s="14">
        <f t="shared" si="165"/>
        <v>1000</v>
      </c>
      <c r="D541" s="13">
        <f ca="1">IF(A541&lt;$B$1,VLOOKUP(A541,[1]DI!$A$4:$B$15000,2,FALSE),0)</f>
        <v>0</v>
      </c>
      <c r="E541" s="14">
        <f t="shared" ca="1" si="166"/>
        <v>1</v>
      </c>
      <c r="F541" s="14">
        <f ca="1">(TRUNC(PRODUCT($E$12:$E540),16))</f>
        <v>1.04063652618966</v>
      </c>
      <c r="G541" s="14">
        <f t="shared" ca="1" si="167"/>
        <v>1.02134072949905</v>
      </c>
      <c r="H541" s="14">
        <f t="shared" ca="1" si="168"/>
        <v>1.01889261</v>
      </c>
      <c r="I541" s="13">
        <f t="shared" si="181"/>
        <v>2.8500000000000001E-2</v>
      </c>
      <c r="J541" s="35">
        <f t="shared" si="169"/>
        <v>44294</v>
      </c>
      <c r="K541" s="2">
        <f t="shared" si="170"/>
        <v>118</v>
      </c>
      <c r="L541" s="18">
        <f t="shared" si="171"/>
        <v>119</v>
      </c>
      <c r="M541" s="12">
        <f t="shared" si="172"/>
        <v>1.013358559</v>
      </c>
      <c r="N541" s="12">
        <f t="shared" ca="1" si="173"/>
        <v>1.0325035469999999</v>
      </c>
      <c r="O541" s="18">
        <f t="shared" si="174"/>
        <v>0</v>
      </c>
      <c r="P541" s="14">
        <f t="shared" ca="1" si="175"/>
        <v>32.503546989999997</v>
      </c>
      <c r="Q541" s="21">
        <f t="shared" si="179"/>
        <v>0</v>
      </c>
      <c r="R541" s="14">
        <f t="shared" si="176"/>
        <v>0</v>
      </c>
      <c r="S541" s="4" t="str">
        <f t="shared" si="177"/>
        <v>J=</v>
      </c>
      <c r="T541" s="35">
        <f t="shared" si="178"/>
        <v>44477</v>
      </c>
      <c r="U541" s="3"/>
      <c r="V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</row>
    <row r="542" spans="1:162" x14ac:dyDescent="0.15">
      <c r="A542" s="44">
        <f t="shared" si="180"/>
        <v>44466</v>
      </c>
      <c r="B542" s="97">
        <f t="shared" ca="1" si="164"/>
        <v>1032.5035469899999</v>
      </c>
      <c r="C542" s="14">
        <f t="shared" si="165"/>
        <v>1000</v>
      </c>
      <c r="D542" s="13">
        <f ca="1">IF(A542&lt;$B$1,VLOOKUP(A542,[1]DI!$A$4:$B$15000,2,FALSE),0)</f>
        <v>6.1499999999999999E-2</v>
      </c>
      <c r="E542" s="14">
        <f t="shared" ca="1" si="166"/>
        <v>1.0002368699999999</v>
      </c>
      <c r="F542" s="14">
        <f ca="1">(TRUNC(PRODUCT($E$12:$E541),16))</f>
        <v>1.04063652618966</v>
      </c>
      <c r="G542" s="14">
        <f t="shared" ca="1" si="167"/>
        <v>1.02134072949905</v>
      </c>
      <c r="H542" s="14">
        <f t="shared" ca="1" si="168"/>
        <v>1.01889261</v>
      </c>
      <c r="I542" s="13">
        <f t="shared" si="181"/>
        <v>2.8500000000000001E-2</v>
      </c>
      <c r="J542" s="35">
        <f t="shared" si="169"/>
        <v>44294</v>
      </c>
      <c r="K542" s="2">
        <f t="shared" si="170"/>
        <v>119</v>
      </c>
      <c r="L542" s="18">
        <f t="shared" si="171"/>
        <v>119</v>
      </c>
      <c r="M542" s="12">
        <f t="shared" si="172"/>
        <v>1.013358559</v>
      </c>
      <c r="N542" s="12">
        <f t="shared" ca="1" si="173"/>
        <v>1.0325035469999999</v>
      </c>
      <c r="O542" s="18">
        <f t="shared" si="174"/>
        <v>0</v>
      </c>
      <c r="P542" s="14">
        <f t="shared" ca="1" si="175"/>
        <v>32.503546989999997</v>
      </c>
      <c r="Q542" s="21">
        <f t="shared" si="179"/>
        <v>0</v>
      </c>
      <c r="R542" s="14">
        <f t="shared" si="176"/>
        <v>0</v>
      </c>
      <c r="S542" s="4" t="str">
        <f t="shared" si="177"/>
        <v>J=</v>
      </c>
      <c r="T542" s="35">
        <f t="shared" si="178"/>
        <v>44477</v>
      </c>
      <c r="U542" s="3"/>
      <c r="V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</row>
    <row r="543" spans="1:162" x14ac:dyDescent="0.15">
      <c r="A543" s="44">
        <f t="shared" si="180"/>
        <v>44467</v>
      </c>
      <c r="B543" s="97">
        <f t="shared" ca="1" si="164"/>
        <v>1032.863292</v>
      </c>
      <c r="C543" s="14">
        <f t="shared" si="165"/>
        <v>1000</v>
      </c>
      <c r="D543" s="13">
        <f ca="1">IF(A543&lt;$B$1,VLOOKUP(A543,[1]DI!$A$4:$B$15000,2,FALSE),0)</f>
        <v>6.1499999999999999E-2</v>
      </c>
      <c r="E543" s="14">
        <f t="shared" ca="1" si="166"/>
        <v>1.0002368699999999</v>
      </c>
      <c r="F543" s="14">
        <f ca="1">(TRUNC(PRODUCT($E$12:$E542),16))</f>
        <v>1.04088302176362</v>
      </c>
      <c r="G543" s="14">
        <f t="shared" ca="1" si="167"/>
        <v>1.02134072949905</v>
      </c>
      <c r="H543" s="14">
        <f t="shared" ca="1" si="168"/>
        <v>1.01913396</v>
      </c>
      <c r="I543" s="13">
        <f t="shared" si="181"/>
        <v>2.8500000000000001E-2</v>
      </c>
      <c r="J543" s="35">
        <f t="shared" si="169"/>
        <v>44294</v>
      </c>
      <c r="K543" s="2">
        <f t="shared" si="170"/>
        <v>120</v>
      </c>
      <c r="L543" s="18">
        <f t="shared" si="171"/>
        <v>120</v>
      </c>
      <c r="M543" s="12">
        <f t="shared" si="172"/>
        <v>1.0134715679999999</v>
      </c>
      <c r="N543" s="12">
        <f t="shared" ca="1" si="173"/>
        <v>1.032863292</v>
      </c>
      <c r="O543" s="18">
        <f t="shared" si="174"/>
        <v>0</v>
      </c>
      <c r="P543" s="14">
        <f t="shared" ca="1" si="175"/>
        <v>32.863292000000001</v>
      </c>
      <c r="Q543" s="21">
        <f t="shared" si="179"/>
        <v>0</v>
      </c>
      <c r="R543" s="14">
        <f t="shared" si="176"/>
        <v>0</v>
      </c>
      <c r="S543" s="4" t="str">
        <f t="shared" si="177"/>
        <v>J=</v>
      </c>
      <c r="T543" s="35">
        <f t="shared" si="178"/>
        <v>44477</v>
      </c>
      <c r="U543" s="3"/>
      <c r="V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</row>
    <row r="544" spans="1:162" x14ac:dyDescent="0.15">
      <c r="A544" s="44">
        <f t="shared" si="180"/>
        <v>44468</v>
      </c>
      <c r="B544" s="97">
        <f t="shared" ca="1" si="164"/>
        <v>1033.223156</v>
      </c>
      <c r="C544" s="14">
        <f t="shared" si="165"/>
        <v>1000</v>
      </c>
      <c r="D544" s="13">
        <f ca="1">IF(A544&lt;$B$1,VLOOKUP(A544,[1]DI!$A$4:$B$15000,2,FALSE),0)</f>
        <v>6.1499999999999999E-2</v>
      </c>
      <c r="E544" s="14">
        <f t="shared" ca="1" si="166"/>
        <v>1.0002368699999999</v>
      </c>
      <c r="F544" s="14">
        <f ca="1">(TRUNC(PRODUCT($E$12:$E543),16))</f>
        <v>1.0411295757249901</v>
      </c>
      <c r="G544" s="14">
        <f t="shared" ca="1" si="167"/>
        <v>1.02134072949905</v>
      </c>
      <c r="H544" s="14">
        <f t="shared" ca="1" si="168"/>
        <v>1.01937536</v>
      </c>
      <c r="I544" s="13">
        <f t="shared" si="181"/>
        <v>2.8500000000000001E-2</v>
      </c>
      <c r="J544" s="35">
        <f t="shared" si="169"/>
        <v>44294</v>
      </c>
      <c r="K544" s="2">
        <f t="shared" si="170"/>
        <v>121</v>
      </c>
      <c r="L544" s="18">
        <f t="shared" si="171"/>
        <v>121</v>
      </c>
      <c r="M544" s="12">
        <f t="shared" si="172"/>
        <v>1.01358459</v>
      </c>
      <c r="N544" s="12">
        <f t="shared" ca="1" si="173"/>
        <v>1.033223156</v>
      </c>
      <c r="O544" s="18">
        <f t="shared" si="174"/>
        <v>0</v>
      </c>
      <c r="P544" s="14">
        <f t="shared" ca="1" si="175"/>
        <v>33.223156000000003</v>
      </c>
      <c r="Q544" s="21">
        <f t="shared" si="179"/>
        <v>0</v>
      </c>
      <c r="R544" s="14">
        <f t="shared" si="176"/>
        <v>0</v>
      </c>
      <c r="S544" s="4" t="str">
        <f t="shared" si="177"/>
        <v>J=</v>
      </c>
      <c r="T544" s="35">
        <f t="shared" si="178"/>
        <v>44477</v>
      </c>
      <c r="U544" s="3"/>
      <c r="V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</row>
    <row r="545" spans="1:162" x14ac:dyDescent="0.15">
      <c r="A545" s="44">
        <f t="shared" si="180"/>
        <v>44469</v>
      </c>
      <c r="B545" s="97">
        <f t="shared" ca="1" si="164"/>
        <v>1033.583149</v>
      </c>
      <c r="C545" s="14">
        <f t="shared" si="165"/>
        <v>1000</v>
      </c>
      <c r="D545" s="13">
        <f ca="1">IF(A545&lt;$B$1,VLOOKUP(A545,[1]DI!$A$4:$B$15000,2,FALSE),0)</f>
        <v>6.1499999999999999E-2</v>
      </c>
      <c r="E545" s="14">
        <f t="shared" ca="1" si="166"/>
        <v>1.0002368699999999</v>
      </c>
      <c r="F545" s="14">
        <f ca="1">(TRUNC(PRODUCT($E$12:$E544),16))</f>
        <v>1.04137618808759</v>
      </c>
      <c r="G545" s="14">
        <f t="shared" ca="1" si="167"/>
        <v>1.02134072949905</v>
      </c>
      <c r="H545" s="14">
        <f t="shared" ca="1" si="168"/>
        <v>1.01961682</v>
      </c>
      <c r="I545" s="13">
        <f t="shared" si="181"/>
        <v>2.8500000000000001E-2</v>
      </c>
      <c r="J545" s="35">
        <f t="shared" si="169"/>
        <v>44294</v>
      </c>
      <c r="K545" s="2">
        <f t="shared" si="170"/>
        <v>122</v>
      </c>
      <c r="L545" s="18">
        <f t="shared" si="171"/>
        <v>122</v>
      </c>
      <c r="M545" s="12">
        <f t="shared" si="172"/>
        <v>1.013697625</v>
      </c>
      <c r="N545" s="12">
        <f t="shared" ca="1" si="173"/>
        <v>1.033583149</v>
      </c>
      <c r="O545" s="18">
        <f t="shared" si="174"/>
        <v>0</v>
      </c>
      <c r="P545" s="14">
        <f t="shared" ca="1" si="175"/>
        <v>33.583148999999999</v>
      </c>
      <c r="Q545" s="21">
        <f t="shared" si="179"/>
        <v>0</v>
      </c>
      <c r="R545" s="14">
        <f t="shared" si="176"/>
        <v>0</v>
      </c>
      <c r="S545" s="4" t="str">
        <f t="shared" si="177"/>
        <v>J=</v>
      </c>
      <c r="T545" s="35">
        <f t="shared" si="178"/>
        <v>44477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</row>
    <row r="546" spans="1:162" x14ac:dyDescent="0.15">
      <c r="A546" s="44">
        <f t="shared" si="180"/>
        <v>44470</v>
      </c>
      <c r="B546" s="97">
        <f t="shared" ca="1" si="164"/>
        <v>1033.9432690000001</v>
      </c>
      <c r="C546" s="14">
        <f t="shared" si="165"/>
        <v>1000</v>
      </c>
      <c r="D546" s="13">
        <f ca="1">IF(A546&lt;$B$1,VLOOKUP(A546,[1]DI!$A$4:$B$15000,2,FALSE),0)</f>
        <v>6.1499999999999999E-2</v>
      </c>
      <c r="E546" s="14">
        <f t="shared" ca="1" si="166"/>
        <v>1.0002368699999999</v>
      </c>
      <c r="F546" s="14">
        <f ca="1">(TRUNC(PRODUCT($E$12:$E545),16))</f>
        <v>1.0416228588652601</v>
      </c>
      <c r="G546" s="14">
        <f t="shared" ca="1" si="167"/>
        <v>1.02134072949905</v>
      </c>
      <c r="H546" s="14">
        <f t="shared" ca="1" si="168"/>
        <v>1.0198583400000001</v>
      </c>
      <c r="I546" s="13">
        <f t="shared" si="181"/>
        <v>2.8500000000000001E-2</v>
      </c>
      <c r="J546" s="35">
        <f t="shared" si="169"/>
        <v>44294</v>
      </c>
      <c r="K546" s="2">
        <f t="shared" si="170"/>
        <v>123</v>
      </c>
      <c r="L546" s="18">
        <f t="shared" si="171"/>
        <v>123</v>
      </c>
      <c r="M546" s="12">
        <f t="shared" si="172"/>
        <v>1.013810672</v>
      </c>
      <c r="N546" s="12">
        <f t="shared" ca="1" si="173"/>
        <v>1.0339432690000001</v>
      </c>
      <c r="O546" s="18">
        <f t="shared" si="174"/>
        <v>0</v>
      </c>
      <c r="P546" s="14">
        <f t="shared" ca="1" si="175"/>
        <v>33.943269000000001</v>
      </c>
      <c r="Q546" s="21">
        <f t="shared" si="179"/>
        <v>0</v>
      </c>
      <c r="R546" s="14">
        <f t="shared" si="176"/>
        <v>0</v>
      </c>
      <c r="S546" s="4" t="str">
        <f t="shared" si="177"/>
        <v>J=</v>
      </c>
      <c r="T546" s="35">
        <f t="shared" si="178"/>
        <v>44477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</row>
    <row r="547" spans="1:162" x14ac:dyDescent="0.15">
      <c r="A547" s="44">
        <f t="shared" si="180"/>
        <v>44471</v>
      </c>
      <c r="B547" s="97">
        <f t="shared" ca="1" si="164"/>
        <v>1034.303508</v>
      </c>
      <c r="C547" s="14">
        <f t="shared" si="165"/>
        <v>1000</v>
      </c>
      <c r="D547" s="13">
        <f ca="1">IF(A547&lt;$B$1,VLOOKUP(A547,[1]DI!$A$4:$B$15000,2,FALSE),0)</f>
        <v>0</v>
      </c>
      <c r="E547" s="14">
        <f t="shared" ca="1" si="166"/>
        <v>1</v>
      </c>
      <c r="F547" s="14">
        <f ca="1">(TRUNC(PRODUCT($E$12:$E546),16))</f>
        <v>1.04186958807184</v>
      </c>
      <c r="G547" s="14">
        <f t="shared" ca="1" si="167"/>
        <v>1.02134072949905</v>
      </c>
      <c r="H547" s="14">
        <f t="shared" ca="1" si="168"/>
        <v>1.0200999100000001</v>
      </c>
      <c r="I547" s="13">
        <f t="shared" si="181"/>
        <v>2.8500000000000001E-2</v>
      </c>
      <c r="J547" s="35">
        <f t="shared" si="169"/>
        <v>44294</v>
      </c>
      <c r="K547" s="2">
        <f t="shared" si="170"/>
        <v>123</v>
      </c>
      <c r="L547" s="18">
        <f t="shared" si="171"/>
        <v>124</v>
      </c>
      <c r="M547" s="12">
        <f t="shared" si="172"/>
        <v>1.0139237320000001</v>
      </c>
      <c r="N547" s="12">
        <f t="shared" ca="1" si="173"/>
        <v>1.034303508</v>
      </c>
      <c r="O547" s="18">
        <f t="shared" si="174"/>
        <v>0</v>
      </c>
      <c r="P547" s="14">
        <f t="shared" ca="1" si="175"/>
        <v>34.303508000000001</v>
      </c>
      <c r="Q547" s="21">
        <f t="shared" si="179"/>
        <v>0</v>
      </c>
      <c r="R547" s="14">
        <f t="shared" si="176"/>
        <v>0</v>
      </c>
      <c r="S547" s="4" t="str">
        <f t="shared" si="177"/>
        <v>J=</v>
      </c>
      <c r="T547" s="35">
        <f t="shared" si="178"/>
        <v>44477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</row>
    <row r="548" spans="1:162" x14ac:dyDescent="0.15">
      <c r="A548" s="44">
        <f t="shared" si="180"/>
        <v>44472</v>
      </c>
      <c r="B548" s="97">
        <f t="shared" ca="1" si="164"/>
        <v>1034.303508</v>
      </c>
      <c r="C548" s="14">
        <f t="shared" si="165"/>
        <v>1000</v>
      </c>
      <c r="D548" s="13">
        <f ca="1">IF(A548&lt;$B$1,VLOOKUP(A548,[1]DI!$A$4:$B$15000,2,FALSE),0)</f>
        <v>0</v>
      </c>
      <c r="E548" s="14">
        <f t="shared" ca="1" si="166"/>
        <v>1</v>
      </c>
      <c r="F548" s="14">
        <f ca="1">(TRUNC(PRODUCT($E$12:$E547),16))</f>
        <v>1.04186958807184</v>
      </c>
      <c r="G548" s="14">
        <f t="shared" ca="1" si="167"/>
        <v>1.02134072949905</v>
      </c>
      <c r="H548" s="14">
        <f t="shared" ca="1" si="168"/>
        <v>1.0200999100000001</v>
      </c>
      <c r="I548" s="13">
        <f t="shared" si="181"/>
        <v>2.8500000000000001E-2</v>
      </c>
      <c r="J548" s="35">
        <f t="shared" si="169"/>
        <v>44294</v>
      </c>
      <c r="K548" s="2">
        <f t="shared" si="170"/>
        <v>123</v>
      </c>
      <c r="L548" s="18">
        <f t="shared" si="171"/>
        <v>124</v>
      </c>
      <c r="M548" s="12">
        <f t="shared" si="172"/>
        <v>1.0139237320000001</v>
      </c>
      <c r="N548" s="12">
        <f t="shared" ca="1" si="173"/>
        <v>1.034303508</v>
      </c>
      <c r="O548" s="18">
        <f t="shared" si="174"/>
        <v>0</v>
      </c>
      <c r="P548" s="14">
        <f t="shared" ca="1" si="175"/>
        <v>34.303508000000001</v>
      </c>
      <c r="Q548" s="21">
        <f t="shared" si="179"/>
        <v>0</v>
      </c>
      <c r="R548" s="14">
        <f t="shared" si="176"/>
        <v>0</v>
      </c>
      <c r="S548" s="4" t="str">
        <f t="shared" si="177"/>
        <v>J=</v>
      </c>
      <c r="T548" s="35">
        <f t="shared" si="178"/>
        <v>44477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</row>
    <row r="549" spans="1:162" x14ac:dyDescent="0.15">
      <c r="A549" s="44">
        <f t="shared" si="180"/>
        <v>44473</v>
      </c>
      <c r="B549" s="97">
        <f t="shared" ca="1" si="164"/>
        <v>1034.303508</v>
      </c>
      <c r="C549" s="14">
        <f t="shared" si="165"/>
        <v>1000</v>
      </c>
      <c r="D549" s="13">
        <f ca="1">IF(A549&lt;$B$1,VLOOKUP(A549,[1]DI!$A$4:$B$15000,2,FALSE),0)</f>
        <v>6.1499999999999999E-2</v>
      </c>
      <c r="E549" s="14">
        <f t="shared" ca="1" si="166"/>
        <v>1.0002368699999999</v>
      </c>
      <c r="F549" s="14">
        <f ca="1">(TRUNC(PRODUCT($E$12:$E548),16))</f>
        <v>1.04186958807184</v>
      </c>
      <c r="G549" s="14">
        <f t="shared" ca="1" si="167"/>
        <v>1.02134072949905</v>
      </c>
      <c r="H549" s="14">
        <f t="shared" ca="1" si="168"/>
        <v>1.0200999100000001</v>
      </c>
      <c r="I549" s="13">
        <f t="shared" si="181"/>
        <v>2.8500000000000001E-2</v>
      </c>
      <c r="J549" s="35">
        <f t="shared" si="169"/>
        <v>44294</v>
      </c>
      <c r="K549" s="2">
        <f t="shared" si="170"/>
        <v>124</v>
      </c>
      <c r="L549" s="18">
        <f t="shared" si="171"/>
        <v>124</v>
      </c>
      <c r="M549" s="12">
        <f t="shared" si="172"/>
        <v>1.0139237320000001</v>
      </c>
      <c r="N549" s="12">
        <f t="shared" ca="1" si="173"/>
        <v>1.034303508</v>
      </c>
      <c r="O549" s="18">
        <f t="shared" si="174"/>
        <v>0</v>
      </c>
      <c r="P549" s="14">
        <f t="shared" ca="1" si="175"/>
        <v>34.303508000000001</v>
      </c>
      <c r="Q549" s="21">
        <f t="shared" si="179"/>
        <v>0</v>
      </c>
      <c r="R549" s="14">
        <f t="shared" si="176"/>
        <v>0</v>
      </c>
      <c r="S549" s="4" t="str">
        <f t="shared" si="177"/>
        <v>J=</v>
      </c>
      <c r="T549" s="35">
        <f t="shared" si="178"/>
        <v>44477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</row>
    <row r="550" spans="1:162" x14ac:dyDescent="0.15">
      <c r="A550" s="44">
        <f t="shared" si="180"/>
        <v>44474</v>
      </c>
      <c r="B550" s="97">
        <f t="shared" ca="1" si="164"/>
        <v>1034.6638749900001</v>
      </c>
      <c r="C550" s="14">
        <f t="shared" si="165"/>
        <v>1000</v>
      </c>
      <c r="D550" s="13">
        <f ca="1">IF(A550&lt;$B$1,VLOOKUP(A550,[1]DI!$A$4:$B$15000,2,FALSE),0)</f>
        <v>6.1499999999999999E-2</v>
      </c>
      <c r="E550" s="14">
        <f t="shared" ca="1" si="166"/>
        <v>1.0002368699999999</v>
      </c>
      <c r="F550" s="14">
        <f ca="1">(TRUNC(PRODUCT($E$12:$E549),16))</f>
        <v>1.04211637572117</v>
      </c>
      <c r="G550" s="14">
        <f t="shared" ca="1" si="167"/>
        <v>1.02134072949905</v>
      </c>
      <c r="H550" s="14">
        <f t="shared" ca="1" si="168"/>
        <v>1.02034154</v>
      </c>
      <c r="I550" s="13">
        <f t="shared" si="181"/>
        <v>2.8500000000000001E-2</v>
      </c>
      <c r="J550" s="35">
        <f t="shared" si="169"/>
        <v>44294</v>
      </c>
      <c r="K550" s="2">
        <f t="shared" si="170"/>
        <v>125</v>
      </c>
      <c r="L550" s="18">
        <f t="shared" si="171"/>
        <v>125</v>
      </c>
      <c r="M550" s="12">
        <f t="shared" si="172"/>
        <v>1.0140368049999999</v>
      </c>
      <c r="N550" s="12">
        <f t="shared" ca="1" si="173"/>
        <v>1.0346638749999999</v>
      </c>
      <c r="O550" s="18">
        <f t="shared" si="174"/>
        <v>0</v>
      </c>
      <c r="P550" s="14">
        <f t="shared" ca="1" si="175"/>
        <v>34.663874989999997</v>
      </c>
      <c r="Q550" s="21">
        <f t="shared" si="179"/>
        <v>0</v>
      </c>
      <c r="R550" s="14">
        <f t="shared" si="176"/>
        <v>0</v>
      </c>
      <c r="S550" s="4" t="str">
        <f t="shared" si="177"/>
        <v>J=</v>
      </c>
      <c r="T550" s="35">
        <f t="shared" si="178"/>
        <v>44477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</row>
    <row r="551" spans="1:162" x14ac:dyDescent="0.15">
      <c r="A551" s="44">
        <f t="shared" si="180"/>
        <v>44475</v>
      </c>
      <c r="B551" s="97">
        <f t="shared" ca="1" si="164"/>
        <v>1035.02436999</v>
      </c>
      <c r="C551" s="14">
        <f t="shared" si="165"/>
        <v>1000</v>
      </c>
      <c r="D551" s="13">
        <f ca="1">IF(A551&lt;$B$1,VLOOKUP(A551,[1]DI!$A$4:$B$15000,2,FALSE),0)</f>
        <v>6.1499999999999999E-2</v>
      </c>
      <c r="E551" s="14">
        <f t="shared" ca="1" si="166"/>
        <v>1.0002368699999999</v>
      </c>
      <c r="F551" s="14">
        <f ca="1">(TRUNC(PRODUCT($E$12:$E550),16))</f>
        <v>1.04236322182708</v>
      </c>
      <c r="G551" s="14">
        <f t="shared" ca="1" si="167"/>
        <v>1.02134072949905</v>
      </c>
      <c r="H551" s="14">
        <f t="shared" ca="1" si="168"/>
        <v>1.02058323</v>
      </c>
      <c r="I551" s="13">
        <f t="shared" si="181"/>
        <v>2.8500000000000001E-2</v>
      </c>
      <c r="J551" s="35">
        <f t="shared" si="169"/>
        <v>44294</v>
      </c>
      <c r="K551" s="2">
        <f t="shared" si="170"/>
        <v>126</v>
      </c>
      <c r="L551" s="18">
        <f t="shared" si="171"/>
        <v>126</v>
      </c>
      <c r="M551" s="12">
        <f t="shared" si="172"/>
        <v>1.0141498900000001</v>
      </c>
      <c r="N551" s="12">
        <f t="shared" ca="1" si="173"/>
        <v>1.0350243699999999</v>
      </c>
      <c r="O551" s="18">
        <f t="shared" si="174"/>
        <v>0</v>
      </c>
      <c r="P551" s="14">
        <f t="shared" ca="1" si="175"/>
        <v>35.024369989999997</v>
      </c>
      <c r="Q551" s="21">
        <f t="shared" si="179"/>
        <v>0</v>
      </c>
      <c r="R551" s="14">
        <f t="shared" si="176"/>
        <v>0</v>
      </c>
      <c r="S551" s="4" t="str">
        <f t="shared" si="177"/>
        <v>J=</v>
      </c>
      <c r="T551" s="35">
        <f t="shared" si="178"/>
        <v>44477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</row>
    <row r="552" spans="1:162" x14ac:dyDescent="0.15">
      <c r="A552" s="44">
        <f t="shared" si="180"/>
        <v>44476</v>
      </c>
      <c r="B552" s="97">
        <f t="shared" ca="1" si="164"/>
        <v>1035.3849939900001</v>
      </c>
      <c r="C552" s="14">
        <f t="shared" si="165"/>
        <v>1000</v>
      </c>
      <c r="D552" s="13">
        <f ca="1">IF(A552&lt;$B$1,VLOOKUP(A552,[1]DI!$A$4:$B$15000,2,FALSE),0)</f>
        <v>6.1499999999999999E-2</v>
      </c>
      <c r="E552" s="14">
        <f t="shared" ca="1" si="166"/>
        <v>1.0002368699999999</v>
      </c>
      <c r="F552" s="14">
        <f ca="1">(TRUNC(PRODUCT($E$12:$E551),16))</f>
        <v>1.04261012640344</v>
      </c>
      <c r="G552" s="14">
        <f t="shared" ca="1" si="167"/>
        <v>1.02134072949905</v>
      </c>
      <c r="H552" s="14">
        <f t="shared" ca="1" si="168"/>
        <v>1.02082498</v>
      </c>
      <c r="I552" s="13">
        <f t="shared" si="181"/>
        <v>2.8500000000000001E-2</v>
      </c>
      <c r="J552" s="35">
        <f t="shared" si="169"/>
        <v>44294</v>
      </c>
      <c r="K552" s="2">
        <f t="shared" si="170"/>
        <v>127</v>
      </c>
      <c r="L552" s="18">
        <f t="shared" si="171"/>
        <v>127</v>
      </c>
      <c r="M552" s="12">
        <f t="shared" si="172"/>
        <v>1.014262988</v>
      </c>
      <c r="N552" s="12">
        <f t="shared" ca="1" si="173"/>
        <v>1.0353849939999999</v>
      </c>
      <c r="O552" s="18">
        <f t="shared" si="174"/>
        <v>0</v>
      </c>
      <c r="P552" s="14">
        <f t="shared" ca="1" si="175"/>
        <v>35.384993989999998</v>
      </c>
      <c r="Q552" s="21">
        <f t="shared" si="179"/>
        <v>0</v>
      </c>
      <c r="R552" s="14">
        <f t="shared" si="176"/>
        <v>0</v>
      </c>
      <c r="S552" s="4" t="str">
        <f t="shared" si="177"/>
        <v>J=</v>
      </c>
      <c r="T552" s="35">
        <f t="shared" si="178"/>
        <v>44477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</row>
    <row r="553" spans="1:162" x14ac:dyDescent="0.15">
      <c r="A553" s="44">
        <f t="shared" si="180"/>
        <v>44477</v>
      </c>
      <c r="B553" s="97">
        <f t="shared" ca="1" si="164"/>
        <v>1035.745737</v>
      </c>
      <c r="C553" s="14">
        <f t="shared" si="165"/>
        <v>1000</v>
      </c>
      <c r="D553" s="13">
        <f ca="1">IF(A553&lt;$B$1,VLOOKUP(A553,[1]DI!$A$4:$B$15000,2,FALSE),0)</f>
        <v>6.1499999999999999E-2</v>
      </c>
      <c r="E553" s="14">
        <f t="shared" ca="1" si="166"/>
        <v>1.0002368699999999</v>
      </c>
      <c r="F553" s="14">
        <f ca="1">(TRUNC(PRODUCT($E$12:$E552),16))</f>
        <v>1.0428570894640801</v>
      </c>
      <c r="G553" s="14">
        <f t="shared" ca="1" si="167"/>
        <v>1.02134072949905</v>
      </c>
      <c r="H553" s="14">
        <f t="shared" ca="1" si="168"/>
        <v>1.02106678</v>
      </c>
      <c r="I553" s="13">
        <f t="shared" si="181"/>
        <v>2.8500000000000001E-2</v>
      </c>
      <c r="J553" s="35">
        <f t="shared" si="169"/>
        <v>44294</v>
      </c>
      <c r="K553" s="2">
        <f t="shared" si="170"/>
        <v>128</v>
      </c>
      <c r="L553" s="18">
        <f t="shared" si="171"/>
        <v>128</v>
      </c>
      <c r="M553" s="12">
        <f t="shared" si="172"/>
        <v>1.0143760989999999</v>
      </c>
      <c r="N553" s="12">
        <f t="shared" ca="1" si="173"/>
        <v>1.0357457370000001</v>
      </c>
      <c r="O553" s="18">
        <f t="shared" si="174"/>
        <v>3</v>
      </c>
      <c r="P553" s="14">
        <f t="shared" ca="1" si="175"/>
        <v>35.745736999999998</v>
      </c>
      <c r="Q553" s="21">
        <f t="shared" si="179"/>
        <v>0</v>
      </c>
      <c r="R553" s="14">
        <f t="shared" si="176"/>
        <v>0</v>
      </c>
      <c r="S553" s="4" t="str">
        <f t="shared" si="177"/>
        <v>J=</v>
      </c>
      <c r="T553" s="35">
        <f t="shared" si="178"/>
        <v>44477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</row>
    <row r="554" spans="1:162" x14ac:dyDescent="0.15">
      <c r="A554" s="44">
        <f t="shared" si="180"/>
        <v>44478</v>
      </c>
      <c r="B554" s="97">
        <f t="shared" ca="1" si="164"/>
        <v>1000.348416</v>
      </c>
      <c r="C554" s="14">
        <f t="shared" si="165"/>
        <v>1000</v>
      </c>
      <c r="D554" s="13">
        <f ca="1">IF(A554&lt;$B$1,VLOOKUP(A554,[1]DI!$A$4:$B$15000,2,FALSE),0)</f>
        <v>0</v>
      </c>
      <c r="E554" s="14">
        <f t="shared" ca="1" si="166"/>
        <v>1</v>
      </c>
      <c r="F554" s="14">
        <f ca="1">(TRUNC(PRODUCT($E$12:$E553),16))</f>
        <v>1.04310411102286</v>
      </c>
      <c r="G554" s="14">
        <f t="shared" ca="1" si="167"/>
        <v>1.0428570894640801</v>
      </c>
      <c r="H554" s="14">
        <f t="shared" ca="1" si="168"/>
        <v>1.0002368699999999</v>
      </c>
      <c r="I554" s="13">
        <f t="shared" si="181"/>
        <v>2.8500000000000001E-2</v>
      </c>
      <c r="J554" s="35">
        <f t="shared" si="169"/>
        <v>44477</v>
      </c>
      <c r="K554" s="2">
        <f t="shared" si="170"/>
        <v>1</v>
      </c>
      <c r="L554" s="18">
        <f t="shared" si="171"/>
        <v>1</v>
      </c>
      <c r="M554" s="12">
        <f t="shared" si="172"/>
        <v>1.0001115199999999</v>
      </c>
      <c r="N554" s="12">
        <f t="shared" ca="1" si="173"/>
        <v>1.000348416</v>
      </c>
      <c r="O554" s="18">
        <f t="shared" si="174"/>
        <v>0</v>
      </c>
      <c r="P554" s="14">
        <f t="shared" ca="1" si="175"/>
        <v>0.348416</v>
      </c>
      <c r="Q554" s="21">
        <f t="shared" si="179"/>
        <v>0</v>
      </c>
      <c r="R554" s="14">
        <f t="shared" si="176"/>
        <v>0</v>
      </c>
      <c r="S554" s="4" t="str">
        <f t="shared" si="177"/>
        <v>A+J=</v>
      </c>
      <c r="T554" s="35">
        <f t="shared" si="178"/>
        <v>44659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</row>
    <row r="555" spans="1:162" x14ac:dyDescent="0.15">
      <c r="A555" s="44">
        <f t="shared" si="180"/>
        <v>44479</v>
      </c>
      <c r="B555" s="97">
        <f t="shared" ca="1" si="164"/>
        <v>1000.348416</v>
      </c>
      <c r="C555" s="14">
        <f t="shared" si="165"/>
        <v>1000</v>
      </c>
      <c r="D555" s="13">
        <f ca="1">IF(A555&lt;$B$1,VLOOKUP(A555,[1]DI!$A$4:$B$15000,2,FALSE),0)</f>
        <v>0</v>
      </c>
      <c r="E555" s="14">
        <f t="shared" ca="1" si="166"/>
        <v>1</v>
      </c>
      <c r="F555" s="14">
        <f ca="1">(TRUNC(PRODUCT($E$12:$E554),16))</f>
        <v>1.04310411102286</v>
      </c>
      <c r="G555" s="14">
        <f t="shared" ca="1" si="167"/>
        <v>1.0428570894640801</v>
      </c>
      <c r="H555" s="14">
        <f t="shared" ca="1" si="168"/>
        <v>1.0002368699999999</v>
      </c>
      <c r="I555" s="13">
        <f t="shared" si="181"/>
        <v>2.8500000000000001E-2</v>
      </c>
      <c r="J555" s="35">
        <f t="shared" si="169"/>
        <v>44477</v>
      </c>
      <c r="K555" s="2">
        <f t="shared" si="170"/>
        <v>1</v>
      </c>
      <c r="L555" s="18">
        <f t="shared" si="171"/>
        <v>1</v>
      </c>
      <c r="M555" s="12">
        <f t="shared" si="172"/>
        <v>1.0001115199999999</v>
      </c>
      <c r="N555" s="12">
        <f t="shared" ca="1" si="173"/>
        <v>1.000348416</v>
      </c>
      <c r="O555" s="18">
        <f t="shared" si="174"/>
        <v>0</v>
      </c>
      <c r="P555" s="14">
        <f t="shared" ca="1" si="175"/>
        <v>0.348416</v>
      </c>
      <c r="Q555" s="21">
        <f t="shared" si="179"/>
        <v>0</v>
      </c>
      <c r="R555" s="14">
        <f t="shared" si="176"/>
        <v>0</v>
      </c>
      <c r="S555" s="4" t="str">
        <f t="shared" si="177"/>
        <v>A+J=</v>
      </c>
      <c r="T555" s="35">
        <f t="shared" si="178"/>
        <v>44659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</row>
    <row r="556" spans="1:162" x14ac:dyDescent="0.15">
      <c r="A556" s="44">
        <f t="shared" si="180"/>
        <v>44480</v>
      </c>
      <c r="B556" s="97">
        <f t="shared" ca="1" si="164"/>
        <v>1000.348416</v>
      </c>
      <c r="C556" s="14">
        <f t="shared" si="165"/>
        <v>1000</v>
      </c>
      <c r="D556" s="13">
        <f ca="1">IF(A556&lt;$B$1,VLOOKUP(A556,[1]DI!$A$4:$B$15000,2,FALSE),0)</f>
        <v>6.1499999999999999E-2</v>
      </c>
      <c r="E556" s="14">
        <f t="shared" ca="1" si="166"/>
        <v>1.0002368699999999</v>
      </c>
      <c r="F556" s="14">
        <f ca="1">(TRUNC(PRODUCT($E$12:$E555),16))</f>
        <v>1.04310411102286</v>
      </c>
      <c r="G556" s="14">
        <f t="shared" ca="1" si="167"/>
        <v>1.0428570894640801</v>
      </c>
      <c r="H556" s="14">
        <f t="shared" ca="1" si="168"/>
        <v>1.0002368699999999</v>
      </c>
      <c r="I556" s="13">
        <f t="shared" si="181"/>
        <v>2.8500000000000001E-2</v>
      </c>
      <c r="J556" s="35">
        <f t="shared" si="169"/>
        <v>44477</v>
      </c>
      <c r="K556" s="2">
        <f t="shared" si="170"/>
        <v>1</v>
      </c>
      <c r="L556" s="18">
        <f t="shared" si="171"/>
        <v>1</v>
      </c>
      <c r="M556" s="12">
        <f t="shared" si="172"/>
        <v>1.0001115199999999</v>
      </c>
      <c r="N556" s="12">
        <f t="shared" ca="1" si="173"/>
        <v>1.000348416</v>
      </c>
      <c r="O556" s="18">
        <f t="shared" si="174"/>
        <v>0</v>
      </c>
      <c r="P556" s="14">
        <f t="shared" ca="1" si="175"/>
        <v>0.348416</v>
      </c>
      <c r="Q556" s="21">
        <f t="shared" si="179"/>
        <v>0</v>
      </c>
      <c r="R556" s="14">
        <f t="shared" si="176"/>
        <v>0</v>
      </c>
      <c r="S556" s="4" t="str">
        <f t="shared" si="177"/>
        <v>A+J=</v>
      </c>
      <c r="T556" s="35">
        <f t="shared" si="178"/>
        <v>44659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</row>
    <row r="557" spans="1:162" x14ac:dyDescent="0.15">
      <c r="A557" s="44">
        <f t="shared" si="180"/>
        <v>44481</v>
      </c>
      <c r="B557" s="97">
        <f t="shared" ca="1" si="164"/>
        <v>1000.585373</v>
      </c>
      <c r="C557" s="14">
        <f t="shared" si="165"/>
        <v>1000</v>
      </c>
      <c r="D557" s="13">
        <f ca="1">IF(A557&lt;$B$1,VLOOKUP(A557,[1]DI!$A$4:$B$15000,2,FALSE),0)</f>
        <v>0</v>
      </c>
      <c r="E557" s="14">
        <f t="shared" ca="1" si="166"/>
        <v>1</v>
      </c>
      <c r="F557" s="14">
        <f ca="1">(TRUNC(PRODUCT($E$12:$E556),16))</f>
        <v>1.0433511910936399</v>
      </c>
      <c r="G557" s="14">
        <f t="shared" ca="1" si="167"/>
        <v>1.0428570894640801</v>
      </c>
      <c r="H557" s="14">
        <f t="shared" ca="1" si="168"/>
        <v>1.0004738</v>
      </c>
      <c r="I557" s="13">
        <f t="shared" si="181"/>
        <v>2.8500000000000001E-2</v>
      </c>
      <c r="J557" s="35">
        <f t="shared" si="169"/>
        <v>44477</v>
      </c>
      <c r="K557" s="2">
        <f t="shared" si="170"/>
        <v>1</v>
      </c>
      <c r="L557" s="18">
        <f t="shared" si="171"/>
        <v>1</v>
      </c>
      <c r="M557" s="12">
        <f t="shared" si="172"/>
        <v>1.0001115199999999</v>
      </c>
      <c r="N557" s="12">
        <f t="shared" ca="1" si="173"/>
        <v>1.0005853730000001</v>
      </c>
      <c r="O557" s="18">
        <f t="shared" si="174"/>
        <v>0</v>
      </c>
      <c r="P557" s="14">
        <f t="shared" ca="1" si="175"/>
        <v>0.58537300000000003</v>
      </c>
      <c r="Q557" s="21">
        <f t="shared" si="179"/>
        <v>0</v>
      </c>
      <c r="R557" s="14">
        <f t="shared" si="176"/>
        <v>0</v>
      </c>
      <c r="S557" s="4" t="str">
        <f t="shared" si="177"/>
        <v>A+J=</v>
      </c>
      <c r="T557" s="35">
        <f t="shared" si="178"/>
        <v>44659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</row>
    <row r="558" spans="1:162" x14ac:dyDescent="0.15">
      <c r="A558" s="44">
        <f t="shared" si="180"/>
        <v>44482</v>
      </c>
      <c r="B558" s="97">
        <f t="shared" ca="1" si="164"/>
        <v>1000.696958</v>
      </c>
      <c r="C558" s="14">
        <f t="shared" si="165"/>
        <v>1000</v>
      </c>
      <c r="D558" s="13">
        <f ca="1">IF(A558&lt;$B$1,VLOOKUP(A558,[1]DI!$A$4:$B$15000,2,FALSE),0)</f>
        <v>6.1499999999999999E-2</v>
      </c>
      <c r="E558" s="14">
        <f t="shared" ca="1" si="166"/>
        <v>1.0002368699999999</v>
      </c>
      <c r="F558" s="14">
        <f ca="1">(TRUNC(PRODUCT($E$12:$E557),16))</f>
        <v>1.0433511910936399</v>
      </c>
      <c r="G558" s="14">
        <f t="shared" ca="1" si="167"/>
        <v>1.0428570894640801</v>
      </c>
      <c r="H558" s="14">
        <f t="shared" ca="1" si="168"/>
        <v>1.0004738</v>
      </c>
      <c r="I558" s="13">
        <f t="shared" si="181"/>
        <v>2.8500000000000001E-2</v>
      </c>
      <c r="J558" s="35">
        <f t="shared" si="169"/>
        <v>44477</v>
      </c>
      <c r="K558" s="2">
        <f t="shared" si="170"/>
        <v>2</v>
      </c>
      <c r="L558" s="18">
        <f t="shared" si="171"/>
        <v>2</v>
      </c>
      <c r="M558" s="12">
        <f t="shared" si="172"/>
        <v>1.0002230519999999</v>
      </c>
      <c r="N558" s="12">
        <f t="shared" ca="1" si="173"/>
        <v>1.000696958</v>
      </c>
      <c r="O558" s="18">
        <f t="shared" si="174"/>
        <v>0</v>
      </c>
      <c r="P558" s="14">
        <f t="shared" ca="1" si="175"/>
        <v>0.69695799999999997</v>
      </c>
      <c r="Q558" s="21">
        <f t="shared" si="179"/>
        <v>0</v>
      </c>
      <c r="R558" s="14">
        <f t="shared" si="176"/>
        <v>0</v>
      </c>
      <c r="S558" s="4" t="str">
        <f t="shared" si="177"/>
        <v>A+J=</v>
      </c>
      <c r="T558" s="35">
        <f t="shared" si="178"/>
        <v>44659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</row>
    <row r="559" spans="1:162" x14ac:dyDescent="0.15">
      <c r="A559" s="44">
        <f t="shared" si="180"/>
        <v>44483</v>
      </c>
      <c r="B559" s="97">
        <f t="shared" ca="1" si="164"/>
        <v>1001.045615</v>
      </c>
      <c r="C559" s="14">
        <f t="shared" si="165"/>
        <v>1000</v>
      </c>
      <c r="D559" s="13">
        <f ca="1">IF(A559&lt;$B$1,VLOOKUP(A559,[1]DI!$A$4:$B$15000,2,FALSE),0)</f>
        <v>6.1499999999999999E-2</v>
      </c>
      <c r="E559" s="14">
        <f t="shared" ca="1" si="166"/>
        <v>1.0002368699999999</v>
      </c>
      <c r="F559" s="14">
        <f ca="1">(TRUNC(PRODUCT($E$12:$E558),16))</f>
        <v>1.04359832969027</v>
      </c>
      <c r="G559" s="14">
        <f t="shared" ca="1" si="167"/>
        <v>1.0428570894640801</v>
      </c>
      <c r="H559" s="14">
        <f t="shared" ca="1" si="168"/>
        <v>1.0007107799999999</v>
      </c>
      <c r="I559" s="13">
        <f t="shared" si="181"/>
        <v>2.8500000000000001E-2</v>
      </c>
      <c r="J559" s="35">
        <f t="shared" si="169"/>
        <v>44477</v>
      </c>
      <c r="K559" s="2">
        <f t="shared" si="170"/>
        <v>3</v>
      </c>
      <c r="L559" s="18">
        <f t="shared" si="171"/>
        <v>3</v>
      </c>
      <c r="M559" s="12">
        <f t="shared" si="172"/>
        <v>1.0003345969999999</v>
      </c>
      <c r="N559" s="12">
        <f t="shared" ca="1" si="173"/>
        <v>1.001045615</v>
      </c>
      <c r="O559" s="18">
        <f t="shared" si="174"/>
        <v>0</v>
      </c>
      <c r="P559" s="14">
        <f t="shared" ca="1" si="175"/>
        <v>1.045615</v>
      </c>
      <c r="Q559" s="21">
        <f t="shared" si="179"/>
        <v>0</v>
      </c>
      <c r="R559" s="14">
        <f t="shared" si="176"/>
        <v>0</v>
      </c>
      <c r="S559" s="4" t="str">
        <f t="shared" si="177"/>
        <v>A+J=</v>
      </c>
      <c r="T559" s="35">
        <f t="shared" si="178"/>
        <v>44659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</row>
    <row r="560" spans="1:162" x14ac:dyDescent="0.15">
      <c r="A560" s="44">
        <f t="shared" si="180"/>
        <v>44484</v>
      </c>
      <c r="B560" s="97">
        <f t="shared" ca="1" si="164"/>
        <v>1001.394397</v>
      </c>
      <c r="C560" s="14">
        <f t="shared" si="165"/>
        <v>1000</v>
      </c>
      <c r="D560" s="13">
        <f ca="1">IF(A560&lt;$B$1,VLOOKUP(A560,[1]DI!$A$4:$B$15000,2,FALSE),0)</f>
        <v>6.1499999999999999E-2</v>
      </c>
      <c r="E560" s="14">
        <f t="shared" ca="1" si="166"/>
        <v>1.0002368699999999</v>
      </c>
      <c r="F560" s="14">
        <f ca="1">(TRUNC(PRODUCT($E$12:$E559),16))</f>
        <v>1.04384552682663</v>
      </c>
      <c r="G560" s="14">
        <f t="shared" ca="1" si="167"/>
        <v>1.0428570894640801</v>
      </c>
      <c r="H560" s="14">
        <f t="shared" ca="1" si="168"/>
        <v>1.0009478199999999</v>
      </c>
      <c r="I560" s="13">
        <f t="shared" si="181"/>
        <v>2.8500000000000001E-2</v>
      </c>
      <c r="J560" s="35">
        <f t="shared" si="169"/>
        <v>44477</v>
      </c>
      <c r="K560" s="2">
        <f t="shared" si="170"/>
        <v>4</v>
      </c>
      <c r="L560" s="18">
        <f t="shared" si="171"/>
        <v>4</v>
      </c>
      <c r="M560" s="12">
        <f t="shared" si="172"/>
        <v>1.000446154</v>
      </c>
      <c r="N560" s="12">
        <f t="shared" ca="1" si="173"/>
        <v>1.0013943970000001</v>
      </c>
      <c r="O560" s="18">
        <f t="shared" si="174"/>
        <v>0</v>
      </c>
      <c r="P560" s="14">
        <f t="shared" ca="1" si="175"/>
        <v>1.3943970000000001</v>
      </c>
      <c r="Q560" s="21">
        <f t="shared" si="179"/>
        <v>0</v>
      </c>
      <c r="R560" s="14">
        <f t="shared" si="176"/>
        <v>0</v>
      </c>
      <c r="S560" s="4" t="str">
        <f t="shared" si="177"/>
        <v>A+J=</v>
      </c>
      <c r="T560" s="35">
        <f t="shared" si="178"/>
        <v>44659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</row>
    <row r="561" spans="1:162" x14ac:dyDescent="0.15">
      <c r="A561" s="44">
        <f t="shared" si="180"/>
        <v>44485</v>
      </c>
      <c r="B561" s="97">
        <f t="shared" ca="1" si="164"/>
        <v>1001.743295</v>
      </c>
      <c r="C561" s="14">
        <f t="shared" si="165"/>
        <v>1000</v>
      </c>
      <c r="D561" s="13">
        <f ca="1">IF(A561&lt;$B$1,VLOOKUP(A561,[1]DI!$A$4:$B$15000,2,FALSE),0)</f>
        <v>0</v>
      </c>
      <c r="E561" s="14">
        <f t="shared" ca="1" si="166"/>
        <v>1</v>
      </c>
      <c r="F561" s="14">
        <f ca="1">(TRUNC(PRODUCT($E$12:$E560),16))</f>
        <v>1.04409278251657</v>
      </c>
      <c r="G561" s="14">
        <f t="shared" ca="1" si="167"/>
        <v>1.0428570894640801</v>
      </c>
      <c r="H561" s="14">
        <f t="shared" ca="1" si="168"/>
        <v>1.0011849100000001</v>
      </c>
      <c r="I561" s="13">
        <f t="shared" si="181"/>
        <v>2.8500000000000001E-2</v>
      </c>
      <c r="J561" s="35">
        <f t="shared" si="169"/>
        <v>44477</v>
      </c>
      <c r="K561" s="2">
        <f t="shared" si="170"/>
        <v>4</v>
      </c>
      <c r="L561" s="18">
        <f t="shared" si="171"/>
        <v>5</v>
      </c>
      <c r="M561" s="12">
        <f t="shared" si="172"/>
        <v>1.0005577240000001</v>
      </c>
      <c r="N561" s="12">
        <f t="shared" ca="1" si="173"/>
        <v>1.001743295</v>
      </c>
      <c r="O561" s="18">
        <f t="shared" si="174"/>
        <v>0</v>
      </c>
      <c r="P561" s="14">
        <f t="shared" ca="1" si="175"/>
        <v>1.743295</v>
      </c>
      <c r="Q561" s="21">
        <f t="shared" si="179"/>
        <v>0</v>
      </c>
      <c r="R561" s="14">
        <f t="shared" si="176"/>
        <v>0</v>
      </c>
      <c r="S561" s="4" t="str">
        <f t="shared" si="177"/>
        <v>A+J=</v>
      </c>
      <c r="T561" s="35">
        <f t="shared" si="178"/>
        <v>44659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</row>
    <row r="562" spans="1:162" x14ac:dyDescent="0.15">
      <c r="A562" s="44">
        <f t="shared" si="180"/>
        <v>44486</v>
      </c>
      <c r="B562" s="97">
        <f t="shared" ca="1" si="164"/>
        <v>1001.743295</v>
      </c>
      <c r="C562" s="14">
        <f t="shared" si="165"/>
        <v>1000</v>
      </c>
      <c r="D562" s="13">
        <f ca="1">IF(A562&lt;$B$1,VLOOKUP(A562,[1]DI!$A$4:$B$15000,2,FALSE),0)</f>
        <v>0</v>
      </c>
      <c r="E562" s="14">
        <f t="shared" ca="1" si="166"/>
        <v>1</v>
      </c>
      <c r="F562" s="14">
        <f ca="1">(TRUNC(PRODUCT($E$12:$E561),16))</f>
        <v>1.04409278251657</v>
      </c>
      <c r="G562" s="14">
        <f t="shared" ca="1" si="167"/>
        <v>1.0428570894640801</v>
      </c>
      <c r="H562" s="14">
        <f t="shared" ca="1" si="168"/>
        <v>1.0011849100000001</v>
      </c>
      <c r="I562" s="13">
        <f t="shared" si="181"/>
        <v>2.8500000000000001E-2</v>
      </c>
      <c r="J562" s="35">
        <f t="shared" si="169"/>
        <v>44477</v>
      </c>
      <c r="K562" s="2">
        <f t="shared" si="170"/>
        <v>4</v>
      </c>
      <c r="L562" s="18">
        <f t="shared" si="171"/>
        <v>5</v>
      </c>
      <c r="M562" s="12">
        <f t="shared" si="172"/>
        <v>1.0005577240000001</v>
      </c>
      <c r="N562" s="12">
        <f t="shared" ca="1" si="173"/>
        <v>1.001743295</v>
      </c>
      <c r="O562" s="18">
        <f t="shared" si="174"/>
        <v>0</v>
      </c>
      <c r="P562" s="14">
        <f t="shared" ca="1" si="175"/>
        <v>1.743295</v>
      </c>
      <c r="Q562" s="21">
        <f t="shared" si="179"/>
        <v>0</v>
      </c>
      <c r="R562" s="14">
        <f t="shared" si="176"/>
        <v>0</v>
      </c>
      <c r="S562" s="4" t="str">
        <f t="shared" si="177"/>
        <v>A+J=</v>
      </c>
      <c r="T562" s="35">
        <f t="shared" si="178"/>
        <v>44659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</row>
    <row r="563" spans="1:162" x14ac:dyDescent="0.15">
      <c r="A563" s="44">
        <f t="shared" si="180"/>
        <v>44487</v>
      </c>
      <c r="B563" s="97">
        <f t="shared" ca="1" si="164"/>
        <v>1001.743295</v>
      </c>
      <c r="C563" s="14">
        <f t="shared" si="165"/>
        <v>1000</v>
      </c>
      <c r="D563" s="13">
        <f ca="1">IF(A563&lt;$B$1,VLOOKUP(A563,[1]DI!$A$4:$B$15000,2,FALSE),0)</f>
        <v>6.1499999999999999E-2</v>
      </c>
      <c r="E563" s="14">
        <f t="shared" ca="1" si="166"/>
        <v>1.0002368699999999</v>
      </c>
      <c r="F563" s="14">
        <f ca="1">(TRUNC(PRODUCT($E$12:$E562),16))</f>
        <v>1.04409278251657</v>
      </c>
      <c r="G563" s="14">
        <f t="shared" ca="1" si="167"/>
        <v>1.0428570894640801</v>
      </c>
      <c r="H563" s="14">
        <f t="shared" ca="1" si="168"/>
        <v>1.0011849100000001</v>
      </c>
      <c r="I563" s="13">
        <f t="shared" si="181"/>
        <v>2.8500000000000001E-2</v>
      </c>
      <c r="J563" s="35">
        <f t="shared" si="169"/>
        <v>44477</v>
      </c>
      <c r="K563" s="2">
        <f t="shared" si="170"/>
        <v>5</v>
      </c>
      <c r="L563" s="18">
        <f t="shared" si="171"/>
        <v>5</v>
      </c>
      <c r="M563" s="12">
        <f t="shared" si="172"/>
        <v>1.0005577240000001</v>
      </c>
      <c r="N563" s="12">
        <f t="shared" ca="1" si="173"/>
        <v>1.001743295</v>
      </c>
      <c r="O563" s="18">
        <f t="shared" si="174"/>
        <v>0</v>
      </c>
      <c r="P563" s="14">
        <f t="shared" ca="1" si="175"/>
        <v>1.743295</v>
      </c>
      <c r="Q563" s="21">
        <f t="shared" si="179"/>
        <v>0</v>
      </c>
      <c r="R563" s="14">
        <f t="shared" si="176"/>
        <v>0</v>
      </c>
      <c r="S563" s="4" t="str">
        <f t="shared" si="177"/>
        <v>A+J=</v>
      </c>
      <c r="T563" s="35">
        <f t="shared" si="178"/>
        <v>44659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</row>
    <row r="564" spans="1:162" x14ac:dyDescent="0.15">
      <c r="A564" s="44">
        <f t="shared" si="180"/>
        <v>44488</v>
      </c>
      <c r="B564" s="97">
        <f t="shared" ca="1" si="164"/>
        <v>1002.092318</v>
      </c>
      <c r="C564" s="14">
        <f t="shared" si="165"/>
        <v>1000</v>
      </c>
      <c r="D564" s="13">
        <f ca="1">IF(A564&lt;$B$1,VLOOKUP(A564,[1]DI!$A$4:$B$15000,2,FALSE),0)</f>
        <v>6.1499999999999999E-2</v>
      </c>
      <c r="E564" s="14">
        <f t="shared" ca="1" si="166"/>
        <v>1.0002368699999999</v>
      </c>
      <c r="F564" s="14">
        <f ca="1">(TRUNC(PRODUCT($E$12:$E563),16))</f>
        <v>1.04434009677396</v>
      </c>
      <c r="G564" s="14">
        <f t="shared" ca="1" si="167"/>
        <v>1.0428570894640801</v>
      </c>
      <c r="H564" s="14">
        <f t="shared" ca="1" si="168"/>
        <v>1.0014220599999999</v>
      </c>
      <c r="I564" s="13">
        <f t="shared" si="181"/>
        <v>2.8500000000000001E-2</v>
      </c>
      <c r="J564" s="35">
        <f t="shared" si="169"/>
        <v>44477</v>
      </c>
      <c r="K564" s="2">
        <f t="shared" si="170"/>
        <v>6</v>
      </c>
      <c r="L564" s="18">
        <f t="shared" si="171"/>
        <v>6</v>
      </c>
      <c r="M564" s="12">
        <f t="shared" si="172"/>
        <v>1.000669306</v>
      </c>
      <c r="N564" s="12">
        <f t="shared" ca="1" si="173"/>
        <v>1.0020923180000001</v>
      </c>
      <c r="O564" s="18">
        <f t="shared" si="174"/>
        <v>0</v>
      </c>
      <c r="P564" s="14">
        <f t="shared" ca="1" si="175"/>
        <v>2.0923180000000001</v>
      </c>
      <c r="Q564" s="21">
        <f t="shared" si="179"/>
        <v>0</v>
      </c>
      <c r="R564" s="14">
        <f t="shared" si="176"/>
        <v>0</v>
      </c>
      <c r="S564" s="4" t="str">
        <f t="shared" si="177"/>
        <v>A+J=</v>
      </c>
      <c r="T564" s="35">
        <f t="shared" si="178"/>
        <v>44659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</row>
    <row r="565" spans="1:162" x14ac:dyDescent="0.15">
      <c r="A565" s="44">
        <f t="shared" si="180"/>
        <v>44489</v>
      </c>
      <c r="B565" s="97">
        <f t="shared" ca="1" si="164"/>
        <v>1002.441466</v>
      </c>
      <c r="C565" s="14">
        <f t="shared" si="165"/>
        <v>1000</v>
      </c>
      <c r="D565" s="13">
        <f ca="1">IF(A565&lt;$B$1,VLOOKUP(A565,[1]DI!$A$4:$B$15000,2,FALSE),0)</f>
        <v>6.1499999999999999E-2</v>
      </c>
      <c r="E565" s="14">
        <f t="shared" ca="1" si="166"/>
        <v>1.0002368699999999</v>
      </c>
      <c r="F565" s="14">
        <f ca="1">(TRUNC(PRODUCT($E$12:$E564),16))</f>
        <v>1.04458746961268</v>
      </c>
      <c r="G565" s="14">
        <f t="shared" ca="1" si="167"/>
        <v>1.0428570894640801</v>
      </c>
      <c r="H565" s="14">
        <f t="shared" ca="1" si="168"/>
        <v>1.00165927</v>
      </c>
      <c r="I565" s="13">
        <f t="shared" si="181"/>
        <v>2.8500000000000001E-2</v>
      </c>
      <c r="J565" s="35">
        <f t="shared" si="169"/>
        <v>44477</v>
      </c>
      <c r="K565" s="2">
        <f t="shared" si="170"/>
        <v>7</v>
      </c>
      <c r="L565" s="18">
        <f t="shared" si="171"/>
        <v>7</v>
      </c>
      <c r="M565" s="12">
        <f t="shared" si="172"/>
        <v>1.0007809000000001</v>
      </c>
      <c r="N565" s="12">
        <f t="shared" ca="1" si="173"/>
        <v>1.0024414660000001</v>
      </c>
      <c r="O565" s="18">
        <f t="shared" si="174"/>
        <v>0</v>
      </c>
      <c r="P565" s="14">
        <f t="shared" ca="1" si="175"/>
        <v>2.4414660000000001</v>
      </c>
      <c r="Q565" s="21">
        <f t="shared" si="179"/>
        <v>0</v>
      </c>
      <c r="R565" s="14">
        <f t="shared" si="176"/>
        <v>0</v>
      </c>
      <c r="S565" s="4" t="str">
        <f t="shared" si="177"/>
        <v>A+J=</v>
      </c>
      <c r="T565" s="35">
        <f t="shared" si="178"/>
        <v>44659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</row>
    <row r="566" spans="1:162" x14ac:dyDescent="0.15">
      <c r="A566" s="44">
        <f t="shared" si="180"/>
        <v>44490</v>
      </c>
      <c r="B566" s="97">
        <f t="shared" ca="1" si="164"/>
        <v>1002.7907300000001</v>
      </c>
      <c r="C566" s="14">
        <f t="shared" si="165"/>
        <v>1000</v>
      </c>
      <c r="D566" s="13">
        <f ca="1">IF(A566&lt;$B$1,VLOOKUP(A566,[1]DI!$A$4:$B$15000,2,FALSE),0)</f>
        <v>6.1499999999999999E-2</v>
      </c>
      <c r="E566" s="14">
        <f t="shared" ca="1" si="166"/>
        <v>1.0002368699999999</v>
      </c>
      <c r="F566" s="14">
        <f ca="1">(TRUNC(PRODUCT($E$12:$E565),16))</f>
        <v>1.04483490104661</v>
      </c>
      <c r="G566" s="14">
        <f t="shared" ca="1" si="167"/>
        <v>1.0428570894640801</v>
      </c>
      <c r="H566" s="14">
        <f t="shared" ca="1" si="168"/>
        <v>1.00189653</v>
      </c>
      <c r="I566" s="13">
        <f t="shared" si="181"/>
        <v>2.8500000000000001E-2</v>
      </c>
      <c r="J566" s="35">
        <f t="shared" si="169"/>
        <v>44477</v>
      </c>
      <c r="K566" s="2">
        <f t="shared" si="170"/>
        <v>8</v>
      </c>
      <c r="L566" s="18">
        <f t="shared" si="171"/>
        <v>8</v>
      </c>
      <c r="M566" s="12">
        <f t="shared" si="172"/>
        <v>1.0008925070000001</v>
      </c>
      <c r="N566" s="12">
        <f t="shared" ca="1" si="173"/>
        <v>1.0027907300000001</v>
      </c>
      <c r="O566" s="18">
        <f t="shared" si="174"/>
        <v>0</v>
      </c>
      <c r="P566" s="14">
        <f t="shared" ca="1" si="175"/>
        <v>2.7907299999999999</v>
      </c>
      <c r="Q566" s="21">
        <f t="shared" si="179"/>
        <v>0</v>
      </c>
      <c r="R566" s="14">
        <f t="shared" si="176"/>
        <v>0</v>
      </c>
      <c r="S566" s="4" t="str">
        <f t="shared" si="177"/>
        <v>A+J=</v>
      </c>
      <c r="T566" s="35">
        <f t="shared" si="178"/>
        <v>44659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</row>
    <row r="567" spans="1:162" x14ac:dyDescent="0.15">
      <c r="A567" s="44">
        <f t="shared" si="180"/>
        <v>44491</v>
      </c>
      <c r="B567" s="97">
        <f t="shared" ca="1" si="164"/>
        <v>1003.140119</v>
      </c>
      <c r="C567" s="14">
        <f t="shared" si="165"/>
        <v>1000</v>
      </c>
      <c r="D567" s="13">
        <f ca="1">IF(A567&lt;$B$1,VLOOKUP(A567,[1]DI!$A$4:$B$15000,2,FALSE),0)</f>
        <v>6.1499999999999999E-2</v>
      </c>
      <c r="E567" s="14">
        <f t="shared" ca="1" si="166"/>
        <v>1.0002368699999999</v>
      </c>
      <c r="F567" s="14">
        <f ca="1">(TRUNC(PRODUCT($E$12:$E566),16))</f>
        <v>1.0450823910896201</v>
      </c>
      <c r="G567" s="14">
        <f t="shared" ca="1" si="167"/>
        <v>1.0428570894640801</v>
      </c>
      <c r="H567" s="14">
        <f t="shared" ca="1" si="168"/>
        <v>1.0021338500000001</v>
      </c>
      <c r="I567" s="13">
        <f t="shared" si="181"/>
        <v>2.8500000000000001E-2</v>
      </c>
      <c r="J567" s="35">
        <f t="shared" si="169"/>
        <v>44477</v>
      </c>
      <c r="K567" s="2">
        <f t="shared" si="170"/>
        <v>9</v>
      </c>
      <c r="L567" s="18">
        <f t="shared" si="171"/>
        <v>9</v>
      </c>
      <c r="M567" s="12">
        <f t="shared" si="172"/>
        <v>1.001004126</v>
      </c>
      <c r="N567" s="12">
        <f t="shared" ca="1" si="173"/>
        <v>1.003140119</v>
      </c>
      <c r="O567" s="18">
        <f t="shared" si="174"/>
        <v>0</v>
      </c>
      <c r="P567" s="14">
        <f t="shared" ca="1" si="175"/>
        <v>3.1401189999999999</v>
      </c>
      <c r="Q567" s="21">
        <f t="shared" si="179"/>
        <v>0</v>
      </c>
      <c r="R567" s="14">
        <f t="shared" si="176"/>
        <v>0</v>
      </c>
      <c r="S567" s="4" t="str">
        <f t="shared" si="177"/>
        <v>A+J=</v>
      </c>
      <c r="T567" s="35">
        <f t="shared" si="178"/>
        <v>44659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</row>
    <row r="568" spans="1:162" x14ac:dyDescent="0.15">
      <c r="A568" s="44">
        <f t="shared" si="180"/>
        <v>44492</v>
      </c>
      <c r="B568" s="97">
        <f t="shared" ca="1" si="164"/>
        <v>1003.48963399</v>
      </c>
      <c r="C568" s="14">
        <f t="shared" si="165"/>
        <v>1000</v>
      </c>
      <c r="D568" s="13">
        <f ca="1">IF(A568&lt;$B$1,VLOOKUP(A568,[1]DI!$A$4:$B$15000,2,FALSE),0)</f>
        <v>0</v>
      </c>
      <c r="E568" s="14">
        <f t="shared" ca="1" si="166"/>
        <v>1</v>
      </c>
      <c r="F568" s="14">
        <f ca="1">(TRUNC(PRODUCT($E$12:$E567),16))</f>
        <v>1.0453299397556</v>
      </c>
      <c r="G568" s="14">
        <f t="shared" ca="1" si="167"/>
        <v>1.0428570894640801</v>
      </c>
      <c r="H568" s="14">
        <f t="shared" ca="1" si="168"/>
        <v>1.0023712300000001</v>
      </c>
      <c r="I568" s="13">
        <f t="shared" si="181"/>
        <v>2.8500000000000001E-2</v>
      </c>
      <c r="J568" s="35">
        <f t="shared" si="169"/>
        <v>44477</v>
      </c>
      <c r="K568" s="2">
        <f t="shared" si="170"/>
        <v>9</v>
      </c>
      <c r="L568" s="18">
        <f t="shared" si="171"/>
        <v>10</v>
      </c>
      <c r="M568" s="12">
        <f t="shared" si="172"/>
        <v>1.0011157580000001</v>
      </c>
      <c r="N568" s="12">
        <f t="shared" ca="1" si="173"/>
        <v>1.0034896339999999</v>
      </c>
      <c r="O568" s="18">
        <f t="shared" si="174"/>
        <v>0</v>
      </c>
      <c r="P568" s="14">
        <f t="shared" ca="1" si="175"/>
        <v>3.4896339900000002</v>
      </c>
      <c r="Q568" s="21">
        <f t="shared" si="179"/>
        <v>0</v>
      </c>
      <c r="R568" s="14">
        <f t="shared" si="176"/>
        <v>0</v>
      </c>
      <c r="S568" s="4" t="str">
        <f t="shared" si="177"/>
        <v>A+J=</v>
      </c>
      <c r="T568" s="35">
        <f t="shared" si="178"/>
        <v>44659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</row>
    <row r="569" spans="1:162" x14ac:dyDescent="0.15">
      <c r="A569" s="44">
        <f t="shared" si="180"/>
        <v>44493</v>
      </c>
      <c r="B569" s="97">
        <f t="shared" ca="1" si="164"/>
        <v>1003.48963399</v>
      </c>
      <c r="C569" s="14">
        <f t="shared" si="165"/>
        <v>1000</v>
      </c>
      <c r="D569" s="13">
        <f ca="1">IF(A569&lt;$B$1,VLOOKUP(A569,[1]DI!$A$4:$B$15000,2,FALSE),0)</f>
        <v>0</v>
      </c>
      <c r="E569" s="14">
        <f t="shared" ca="1" si="166"/>
        <v>1</v>
      </c>
      <c r="F569" s="14">
        <f ca="1">(TRUNC(PRODUCT($E$12:$E568),16))</f>
        <v>1.0453299397556</v>
      </c>
      <c r="G569" s="14">
        <f t="shared" ca="1" si="167"/>
        <v>1.0428570894640801</v>
      </c>
      <c r="H569" s="14">
        <f t="shared" ca="1" si="168"/>
        <v>1.0023712300000001</v>
      </c>
      <c r="I569" s="13">
        <f t="shared" si="181"/>
        <v>2.8500000000000001E-2</v>
      </c>
      <c r="J569" s="35">
        <f t="shared" si="169"/>
        <v>44477</v>
      </c>
      <c r="K569" s="2">
        <f t="shared" si="170"/>
        <v>9</v>
      </c>
      <c r="L569" s="18">
        <f t="shared" si="171"/>
        <v>10</v>
      </c>
      <c r="M569" s="12">
        <f t="shared" si="172"/>
        <v>1.0011157580000001</v>
      </c>
      <c r="N569" s="12">
        <f t="shared" ca="1" si="173"/>
        <v>1.0034896339999999</v>
      </c>
      <c r="O569" s="18">
        <f t="shared" si="174"/>
        <v>0</v>
      </c>
      <c r="P569" s="14">
        <f t="shared" ca="1" si="175"/>
        <v>3.4896339900000002</v>
      </c>
      <c r="Q569" s="21">
        <f t="shared" si="179"/>
        <v>0</v>
      </c>
      <c r="R569" s="14">
        <f t="shared" si="176"/>
        <v>0</v>
      </c>
      <c r="S569" s="4" t="str">
        <f t="shared" si="177"/>
        <v>A+J=</v>
      </c>
      <c r="T569" s="35">
        <f t="shared" si="178"/>
        <v>44659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</row>
    <row r="570" spans="1:162" x14ac:dyDescent="0.15">
      <c r="A570" s="44">
        <f t="shared" si="180"/>
        <v>44494</v>
      </c>
      <c r="B570" s="97">
        <f t="shared" ref="B570:B633" ca="1" si="182">IF(A570&lt;=TODAY(),C570+P570,IF(AND(A570&gt;TODAY(),A570&lt;=$B$1),IF(VLOOKUP(TODAY(),$A$10:$D$5000,4,FALSE)=0,"n.d",C570+P570),"n.d"))</f>
        <v>1003.48963399</v>
      </c>
      <c r="C570" s="14">
        <f t="shared" ref="C570:C633" si="183">(C569-R569)</f>
        <v>1000</v>
      </c>
      <c r="D570" s="13">
        <f ca="1">IF(A570&lt;$B$1,VLOOKUP(A570,[1]DI!$A$4:$B$15000,2,FALSE),0)</f>
        <v>6.1499999999999999E-2</v>
      </c>
      <c r="E570" s="14">
        <f t="shared" ref="E570:E633" ca="1" si="184">ROUND(((1+D570)^(1/252)),8)</f>
        <v>1.0002368699999999</v>
      </c>
      <c r="F570" s="14">
        <f ca="1">(TRUNC(PRODUCT($E$12:$E569),16))</f>
        <v>1.0453299397556</v>
      </c>
      <c r="G570" s="14">
        <f t="shared" ref="G570:G633" ca="1" si="185">IF(O569&gt;0,F569,G569)</f>
        <v>1.0428570894640801</v>
      </c>
      <c r="H570" s="14">
        <f t="shared" ref="H570:H633" ca="1" si="186">ROUND(F570/G570,8)</f>
        <v>1.0023712300000001</v>
      </c>
      <c r="I570" s="13">
        <f t="shared" si="181"/>
        <v>2.8500000000000001E-2</v>
      </c>
      <c r="J570" s="35">
        <f t="shared" ref="J570:J633" si="187">IF(O569&gt;0,VLOOKUP(O569,W$12:AG$150,2),J569)</f>
        <v>44477</v>
      </c>
      <c r="K570" s="2">
        <f t="shared" ref="K570:K633" si="188">IF(A570&gt;J570,IF(NETWORKDAYS(J570,A570,$W$22:$W$406)-1=0,1,NETWORKDAYS(J570,A570,$W$22:$W$406)-1),0)</f>
        <v>10</v>
      </c>
      <c r="L570" s="18">
        <f t="shared" ref="L570:L633" si="189">IF(AND(K570=1,K569=1),1,IF(K570&gt;0,IF(K570=K569,K570+1,K570),0))</f>
        <v>10</v>
      </c>
      <c r="M570" s="12">
        <f t="shared" ref="M570:M633" si="190">ROUND((I570+1)^(L570/252),9)</f>
        <v>1.0011157580000001</v>
      </c>
      <c r="N570" s="12">
        <f t="shared" ref="N570:N633" ca="1" si="191">ROUND(H570*M570,9)</f>
        <v>1.0034896339999999</v>
      </c>
      <c r="O570" s="18">
        <f t="shared" ref="O570:O633" si="192">IF(VLOOKUP(A570,X$12:AE$150,8)=VLOOKUP(A569,X$12:AE$150,8),0,VLOOKUP(A570,X$12:AE$150,8))</f>
        <v>0</v>
      </c>
      <c r="P570" s="14">
        <f t="shared" ref="P570:P633" ca="1" si="193">TRUNC(((N570-1)*C570),8)</f>
        <v>3.4896339900000002</v>
      </c>
      <c r="Q570" s="21">
        <f t="shared" si="179"/>
        <v>0</v>
      </c>
      <c r="R570" s="14">
        <f t="shared" ref="R570:R633" si="194">IF(Q570&gt;0,TRUNC(Q570*C$12,8),0)</f>
        <v>0</v>
      </c>
      <c r="S570" s="4" t="str">
        <f t="shared" ref="S570:S633" si="195">IF(O569&gt;0,VLOOKUP(O569,W$12:AG$150,10),S569)</f>
        <v>A+J=</v>
      </c>
      <c r="T570" s="35">
        <f t="shared" ref="T570:T633" si="196">IF(O569&gt;0,VLOOKUP(O569,W$12:AG$150,11),T569)</f>
        <v>44659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</row>
    <row r="571" spans="1:162" x14ac:dyDescent="0.15">
      <c r="A571" s="44">
        <f t="shared" si="180"/>
        <v>44495</v>
      </c>
      <c r="B571" s="97">
        <f t="shared" ca="1" si="182"/>
        <v>1003.839264</v>
      </c>
      <c r="C571" s="14">
        <f t="shared" si="183"/>
        <v>1000</v>
      </c>
      <c r="D571" s="13">
        <f ca="1">IF(A571&lt;$B$1,VLOOKUP(A571,[1]DI!$A$4:$B$15000,2,FALSE),0)</f>
        <v>6.1499999999999999E-2</v>
      </c>
      <c r="E571" s="14">
        <f t="shared" ca="1" si="184"/>
        <v>1.0002368699999999</v>
      </c>
      <c r="F571" s="14">
        <f ca="1">(TRUNC(PRODUCT($E$12:$E570),16))</f>
        <v>1.0455775470584301</v>
      </c>
      <c r="G571" s="14">
        <f t="shared" ca="1" si="185"/>
        <v>1.0428570894640801</v>
      </c>
      <c r="H571" s="14">
        <f t="shared" ca="1" si="186"/>
        <v>1.0026086599999999</v>
      </c>
      <c r="I571" s="13">
        <f t="shared" si="181"/>
        <v>2.8500000000000001E-2</v>
      </c>
      <c r="J571" s="35">
        <f t="shared" si="187"/>
        <v>44477</v>
      </c>
      <c r="K571" s="2">
        <f t="shared" si="188"/>
        <v>11</v>
      </c>
      <c r="L571" s="18">
        <f t="shared" si="189"/>
        <v>11</v>
      </c>
      <c r="M571" s="12">
        <f t="shared" si="190"/>
        <v>1.001227402</v>
      </c>
      <c r="N571" s="12">
        <f t="shared" ca="1" si="191"/>
        <v>1.003839264</v>
      </c>
      <c r="O571" s="18">
        <f t="shared" si="192"/>
        <v>0</v>
      </c>
      <c r="P571" s="14">
        <f t="shared" ca="1" si="193"/>
        <v>3.839264</v>
      </c>
      <c r="Q571" s="21">
        <f t="shared" si="179"/>
        <v>0</v>
      </c>
      <c r="R571" s="14">
        <f t="shared" si="194"/>
        <v>0</v>
      </c>
      <c r="S571" s="4" t="str">
        <f t="shared" si="195"/>
        <v>A+J=</v>
      </c>
      <c r="T571" s="35">
        <f t="shared" si="196"/>
        <v>44659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</row>
    <row r="572" spans="1:162" x14ac:dyDescent="0.15">
      <c r="A572" s="44">
        <f t="shared" si="180"/>
        <v>44496</v>
      </c>
      <c r="B572" s="97">
        <f t="shared" ca="1" si="182"/>
        <v>1004.18902</v>
      </c>
      <c r="C572" s="14">
        <f t="shared" si="183"/>
        <v>1000</v>
      </c>
      <c r="D572" s="13">
        <f ca="1">IF(A572&lt;$B$1,VLOOKUP(A572,[1]DI!$A$4:$B$15000,2,FALSE),0)</f>
        <v>6.1499999999999999E-2</v>
      </c>
      <c r="E572" s="14">
        <f t="shared" ca="1" si="184"/>
        <v>1.0002368699999999</v>
      </c>
      <c r="F572" s="14">
        <f ca="1">(TRUNC(PRODUCT($E$12:$E571),16))</f>
        <v>1.045825213012</v>
      </c>
      <c r="G572" s="14">
        <f t="shared" ca="1" si="185"/>
        <v>1.0428570894640801</v>
      </c>
      <c r="H572" s="14">
        <f t="shared" ca="1" si="186"/>
        <v>1.0028461500000001</v>
      </c>
      <c r="I572" s="13">
        <f t="shared" si="181"/>
        <v>2.8500000000000001E-2</v>
      </c>
      <c r="J572" s="35">
        <f t="shared" si="187"/>
        <v>44477</v>
      </c>
      <c r="K572" s="2">
        <f t="shared" si="188"/>
        <v>12</v>
      </c>
      <c r="L572" s="18">
        <f t="shared" si="189"/>
        <v>12</v>
      </c>
      <c r="M572" s="12">
        <f t="shared" si="190"/>
        <v>1.001339059</v>
      </c>
      <c r="N572" s="12">
        <f t="shared" ca="1" si="191"/>
        <v>1.0041890200000001</v>
      </c>
      <c r="O572" s="18">
        <f t="shared" si="192"/>
        <v>0</v>
      </c>
      <c r="P572" s="14">
        <f t="shared" ca="1" si="193"/>
        <v>4.1890200000000002</v>
      </c>
      <c r="Q572" s="21">
        <f t="shared" si="179"/>
        <v>0</v>
      </c>
      <c r="R572" s="14">
        <f t="shared" si="194"/>
        <v>0</v>
      </c>
      <c r="S572" s="4" t="str">
        <f t="shared" si="195"/>
        <v>A+J=</v>
      </c>
      <c r="T572" s="35">
        <f t="shared" si="196"/>
        <v>44659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</row>
    <row r="573" spans="1:162" x14ac:dyDescent="0.15">
      <c r="A573" s="44">
        <f t="shared" si="180"/>
        <v>44497</v>
      </c>
      <c r="B573" s="97">
        <f t="shared" ca="1" si="182"/>
        <v>1004.538892</v>
      </c>
      <c r="C573" s="14">
        <f t="shared" si="183"/>
        <v>1000</v>
      </c>
      <c r="D573" s="13">
        <f ca="1">IF(A573&lt;$B$1,VLOOKUP(A573,[1]DI!$A$4:$B$15000,2,FALSE),0)</f>
        <v>7.6499999999999999E-2</v>
      </c>
      <c r="E573" s="14">
        <f t="shared" ca="1" si="184"/>
        <v>1.0002925600000001</v>
      </c>
      <c r="F573" s="14">
        <f ca="1">(TRUNC(PRODUCT($E$12:$E572),16))</f>
        <v>1.04607293763021</v>
      </c>
      <c r="G573" s="14">
        <f t="shared" ca="1" si="185"/>
        <v>1.0428570894640801</v>
      </c>
      <c r="H573" s="14">
        <f t="shared" ca="1" si="186"/>
        <v>1.00308369</v>
      </c>
      <c r="I573" s="13">
        <f t="shared" si="181"/>
        <v>2.8500000000000001E-2</v>
      </c>
      <c r="J573" s="35">
        <f t="shared" si="187"/>
        <v>44477</v>
      </c>
      <c r="K573" s="2">
        <f t="shared" si="188"/>
        <v>13</v>
      </c>
      <c r="L573" s="18">
        <f t="shared" si="189"/>
        <v>13</v>
      </c>
      <c r="M573" s="12">
        <f t="shared" si="190"/>
        <v>1.001450728</v>
      </c>
      <c r="N573" s="12">
        <f t="shared" ca="1" si="191"/>
        <v>1.004538892</v>
      </c>
      <c r="O573" s="18">
        <f t="shared" si="192"/>
        <v>0</v>
      </c>
      <c r="P573" s="14">
        <f t="shared" ca="1" si="193"/>
        <v>4.5388919999999997</v>
      </c>
      <c r="Q573" s="21">
        <f t="shared" si="179"/>
        <v>0</v>
      </c>
      <c r="R573" s="14">
        <f t="shared" si="194"/>
        <v>0</v>
      </c>
      <c r="S573" s="4" t="str">
        <f t="shared" si="195"/>
        <v>A+J=</v>
      </c>
      <c r="T573" s="35">
        <f t="shared" si="196"/>
        <v>44659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</row>
    <row r="574" spans="1:162" x14ac:dyDescent="0.15">
      <c r="A574" s="44">
        <f t="shared" si="180"/>
        <v>44498</v>
      </c>
      <c r="B574" s="97">
        <f t="shared" ca="1" si="182"/>
        <v>1004.94483599</v>
      </c>
      <c r="C574" s="14">
        <f t="shared" si="183"/>
        <v>1000</v>
      </c>
      <c r="D574" s="13">
        <f ca="1">IF(A574&lt;$B$1,VLOOKUP(A574,[1]DI!$A$4:$B$15000,2,FALSE),0)</f>
        <v>7.6499999999999999E-2</v>
      </c>
      <c r="E574" s="14">
        <f t="shared" ca="1" si="184"/>
        <v>1.0002925600000001</v>
      </c>
      <c r="F574" s="14">
        <f ca="1">(TRUNC(PRODUCT($E$12:$E573),16))</f>
        <v>1.0463789767288401</v>
      </c>
      <c r="G574" s="14">
        <f t="shared" ca="1" si="185"/>
        <v>1.0428570894640801</v>
      </c>
      <c r="H574" s="14">
        <f t="shared" ca="1" si="186"/>
        <v>1.0033771499999999</v>
      </c>
      <c r="I574" s="13">
        <f t="shared" si="181"/>
        <v>2.8500000000000001E-2</v>
      </c>
      <c r="J574" s="35">
        <f t="shared" si="187"/>
        <v>44477</v>
      </c>
      <c r="K574" s="2">
        <f t="shared" si="188"/>
        <v>14</v>
      </c>
      <c r="L574" s="18">
        <f t="shared" si="189"/>
        <v>14</v>
      </c>
      <c r="M574" s="12">
        <f t="shared" si="190"/>
        <v>1.00156241</v>
      </c>
      <c r="N574" s="12">
        <f t="shared" ca="1" si="191"/>
        <v>1.004944836</v>
      </c>
      <c r="O574" s="18">
        <f t="shared" si="192"/>
        <v>0</v>
      </c>
      <c r="P574" s="14">
        <f t="shared" ca="1" si="193"/>
        <v>4.9448359899999996</v>
      </c>
      <c r="Q574" s="21">
        <f t="shared" si="179"/>
        <v>0</v>
      </c>
      <c r="R574" s="14">
        <f t="shared" si="194"/>
        <v>0</v>
      </c>
      <c r="S574" s="4" t="str">
        <f t="shared" si="195"/>
        <v>A+J=</v>
      </c>
      <c r="T574" s="35">
        <f t="shared" si="196"/>
        <v>44659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</row>
    <row r="575" spans="1:162" x14ac:dyDescent="0.15">
      <c r="A575" s="44">
        <f t="shared" si="180"/>
        <v>44499</v>
      </c>
      <c r="B575" s="97">
        <f t="shared" ca="1" si="182"/>
        <v>1005.350949</v>
      </c>
      <c r="C575" s="14">
        <f t="shared" si="183"/>
        <v>1000</v>
      </c>
      <c r="D575" s="13">
        <f ca="1">IF(A575&lt;$B$1,VLOOKUP(A575,[1]DI!$A$4:$B$15000,2,FALSE),0)</f>
        <v>0</v>
      </c>
      <c r="E575" s="14">
        <f t="shared" ca="1" si="184"/>
        <v>1</v>
      </c>
      <c r="F575" s="14">
        <f ca="1">(TRUNC(PRODUCT($E$12:$E574),16))</f>
        <v>1.0466851053622701</v>
      </c>
      <c r="G575" s="14">
        <f t="shared" ca="1" si="185"/>
        <v>1.0428570894640801</v>
      </c>
      <c r="H575" s="14">
        <f t="shared" ca="1" si="186"/>
        <v>1.0036707</v>
      </c>
      <c r="I575" s="13">
        <f t="shared" si="181"/>
        <v>2.8500000000000001E-2</v>
      </c>
      <c r="J575" s="35">
        <f t="shared" si="187"/>
        <v>44477</v>
      </c>
      <c r="K575" s="2">
        <f t="shared" si="188"/>
        <v>14</v>
      </c>
      <c r="L575" s="18">
        <f t="shared" si="189"/>
        <v>15</v>
      </c>
      <c r="M575" s="12">
        <f t="shared" si="190"/>
        <v>1.0016741039999999</v>
      </c>
      <c r="N575" s="12">
        <f t="shared" ca="1" si="191"/>
        <v>1.0053509490000001</v>
      </c>
      <c r="O575" s="18">
        <f t="shared" si="192"/>
        <v>0</v>
      </c>
      <c r="P575" s="14">
        <f t="shared" ca="1" si="193"/>
        <v>5.350949</v>
      </c>
      <c r="Q575" s="21">
        <f t="shared" si="179"/>
        <v>0</v>
      </c>
      <c r="R575" s="14">
        <f t="shared" si="194"/>
        <v>0</v>
      </c>
      <c r="S575" s="4" t="str">
        <f t="shared" si="195"/>
        <v>A+J=</v>
      </c>
      <c r="T575" s="35">
        <f t="shared" si="196"/>
        <v>44659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</row>
    <row r="576" spans="1:162" x14ac:dyDescent="0.15">
      <c r="A576" s="44">
        <f t="shared" si="180"/>
        <v>44500</v>
      </c>
      <c r="B576" s="97">
        <f t="shared" ca="1" si="182"/>
        <v>1005.350949</v>
      </c>
      <c r="C576" s="14">
        <f t="shared" si="183"/>
        <v>1000</v>
      </c>
      <c r="D576" s="13">
        <f ca="1">IF(A576&lt;$B$1,VLOOKUP(A576,[1]DI!$A$4:$B$15000,2,FALSE),0)</f>
        <v>0</v>
      </c>
      <c r="E576" s="14">
        <f t="shared" ca="1" si="184"/>
        <v>1</v>
      </c>
      <c r="F576" s="14">
        <f ca="1">(TRUNC(PRODUCT($E$12:$E575),16))</f>
        <v>1.0466851053622701</v>
      </c>
      <c r="G576" s="14">
        <f t="shared" ca="1" si="185"/>
        <v>1.0428570894640801</v>
      </c>
      <c r="H576" s="14">
        <f t="shared" ca="1" si="186"/>
        <v>1.0036707</v>
      </c>
      <c r="I576" s="13">
        <f t="shared" si="181"/>
        <v>2.8500000000000001E-2</v>
      </c>
      <c r="J576" s="35">
        <f t="shared" si="187"/>
        <v>44477</v>
      </c>
      <c r="K576" s="2">
        <f t="shared" si="188"/>
        <v>14</v>
      </c>
      <c r="L576" s="18">
        <f t="shared" si="189"/>
        <v>15</v>
      </c>
      <c r="M576" s="12">
        <f t="shared" si="190"/>
        <v>1.0016741039999999</v>
      </c>
      <c r="N576" s="12">
        <f t="shared" ca="1" si="191"/>
        <v>1.0053509490000001</v>
      </c>
      <c r="O576" s="18">
        <f t="shared" si="192"/>
        <v>0</v>
      </c>
      <c r="P576" s="14">
        <f t="shared" ca="1" si="193"/>
        <v>5.350949</v>
      </c>
      <c r="Q576" s="21">
        <f t="shared" si="179"/>
        <v>0</v>
      </c>
      <c r="R576" s="14">
        <f t="shared" si="194"/>
        <v>0</v>
      </c>
      <c r="S576" s="4" t="str">
        <f t="shared" si="195"/>
        <v>A+J=</v>
      </c>
      <c r="T576" s="35">
        <f t="shared" si="196"/>
        <v>44659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</row>
    <row r="577" spans="1:162" x14ac:dyDescent="0.15">
      <c r="A577" s="44">
        <f t="shared" si="180"/>
        <v>44501</v>
      </c>
      <c r="B577" s="97">
        <f t="shared" ca="1" si="182"/>
        <v>1005.350949</v>
      </c>
      <c r="C577" s="14">
        <f t="shared" si="183"/>
        <v>1000</v>
      </c>
      <c r="D577" s="13">
        <f ca="1">IF(A577&lt;$B$1,VLOOKUP(A577,[1]DI!$A$4:$B$15000,2,FALSE),0)</f>
        <v>7.6499999999999999E-2</v>
      </c>
      <c r="E577" s="14">
        <f t="shared" ca="1" si="184"/>
        <v>1.0002925600000001</v>
      </c>
      <c r="F577" s="14">
        <f ca="1">(TRUNC(PRODUCT($E$12:$E576),16))</f>
        <v>1.0466851053622701</v>
      </c>
      <c r="G577" s="14">
        <f t="shared" ca="1" si="185"/>
        <v>1.0428570894640801</v>
      </c>
      <c r="H577" s="14">
        <f t="shared" ca="1" si="186"/>
        <v>1.0036707</v>
      </c>
      <c r="I577" s="13">
        <f t="shared" si="181"/>
        <v>2.8500000000000001E-2</v>
      </c>
      <c r="J577" s="35">
        <f t="shared" si="187"/>
        <v>44477</v>
      </c>
      <c r="K577" s="2">
        <f t="shared" si="188"/>
        <v>15</v>
      </c>
      <c r="L577" s="18">
        <f t="shared" si="189"/>
        <v>15</v>
      </c>
      <c r="M577" s="12">
        <f t="shared" si="190"/>
        <v>1.0016741039999999</v>
      </c>
      <c r="N577" s="12">
        <f t="shared" ca="1" si="191"/>
        <v>1.0053509490000001</v>
      </c>
      <c r="O577" s="18">
        <f t="shared" si="192"/>
        <v>0</v>
      </c>
      <c r="P577" s="14">
        <f t="shared" ca="1" si="193"/>
        <v>5.350949</v>
      </c>
      <c r="Q577" s="21">
        <f t="shared" si="179"/>
        <v>0</v>
      </c>
      <c r="R577" s="14">
        <f t="shared" si="194"/>
        <v>0</v>
      </c>
      <c r="S577" s="4" t="str">
        <f t="shared" si="195"/>
        <v>A+J=</v>
      </c>
      <c r="T577" s="35">
        <f t="shared" si="196"/>
        <v>44659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</row>
    <row r="578" spans="1:162" x14ac:dyDescent="0.15">
      <c r="A578" s="44">
        <f t="shared" si="180"/>
        <v>44502</v>
      </c>
      <c r="B578" s="97">
        <f t="shared" ca="1" si="182"/>
        <v>1005.75722</v>
      </c>
      <c r="C578" s="14">
        <f t="shared" si="183"/>
        <v>1000</v>
      </c>
      <c r="D578" s="13">
        <f ca="1">IF(A578&lt;$B$1,VLOOKUP(A578,[1]DI!$A$4:$B$15000,2,FALSE),0)</f>
        <v>0</v>
      </c>
      <c r="E578" s="14">
        <f t="shared" ca="1" si="184"/>
        <v>1</v>
      </c>
      <c r="F578" s="14">
        <f ca="1">(TRUNC(PRODUCT($E$12:$E577),16))</f>
        <v>1.0469913235567001</v>
      </c>
      <c r="G578" s="14">
        <f t="shared" ca="1" si="185"/>
        <v>1.0428570894640801</v>
      </c>
      <c r="H578" s="14">
        <f t="shared" ca="1" si="186"/>
        <v>1.0039643300000001</v>
      </c>
      <c r="I578" s="13">
        <f t="shared" si="181"/>
        <v>2.8500000000000001E-2</v>
      </c>
      <c r="J578" s="35">
        <f t="shared" si="187"/>
        <v>44477</v>
      </c>
      <c r="K578" s="2">
        <f t="shared" si="188"/>
        <v>15</v>
      </c>
      <c r="L578" s="18">
        <f t="shared" si="189"/>
        <v>16</v>
      </c>
      <c r="M578" s="12">
        <f t="shared" si="190"/>
        <v>1.0017858100000001</v>
      </c>
      <c r="N578" s="12">
        <f t="shared" ca="1" si="191"/>
        <v>1.00575722</v>
      </c>
      <c r="O578" s="18">
        <f t="shared" si="192"/>
        <v>0</v>
      </c>
      <c r="P578" s="14">
        <f t="shared" ca="1" si="193"/>
        <v>5.7572200000000002</v>
      </c>
      <c r="Q578" s="21">
        <f t="shared" si="179"/>
        <v>0</v>
      </c>
      <c r="R578" s="14">
        <f t="shared" si="194"/>
        <v>0</v>
      </c>
      <c r="S578" s="4" t="str">
        <f t="shared" si="195"/>
        <v>A+J=</v>
      </c>
      <c r="T578" s="35">
        <f t="shared" si="196"/>
        <v>44659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</row>
    <row r="579" spans="1:162" x14ac:dyDescent="0.15">
      <c r="A579" s="44">
        <f t="shared" si="180"/>
        <v>44503</v>
      </c>
      <c r="B579" s="97">
        <f t="shared" ca="1" si="182"/>
        <v>1005.75722</v>
      </c>
      <c r="C579" s="14">
        <f t="shared" si="183"/>
        <v>1000</v>
      </c>
      <c r="D579" s="13">
        <f ca="1">IF(A579&lt;$B$1,VLOOKUP(A579,[1]DI!$A$4:$B$15000,2,FALSE),0)</f>
        <v>7.6499999999999999E-2</v>
      </c>
      <c r="E579" s="14">
        <f t="shared" ca="1" si="184"/>
        <v>1.0002925600000001</v>
      </c>
      <c r="F579" s="14">
        <f ca="1">(TRUNC(PRODUCT($E$12:$E578),16))</f>
        <v>1.0469913235567001</v>
      </c>
      <c r="G579" s="14">
        <f t="shared" ca="1" si="185"/>
        <v>1.0428570894640801</v>
      </c>
      <c r="H579" s="14">
        <f t="shared" ca="1" si="186"/>
        <v>1.0039643300000001</v>
      </c>
      <c r="I579" s="13">
        <f t="shared" si="181"/>
        <v>2.8500000000000001E-2</v>
      </c>
      <c r="J579" s="35">
        <f t="shared" si="187"/>
        <v>44477</v>
      </c>
      <c r="K579" s="2">
        <f t="shared" si="188"/>
        <v>16</v>
      </c>
      <c r="L579" s="18">
        <f t="shared" si="189"/>
        <v>16</v>
      </c>
      <c r="M579" s="12">
        <f t="shared" si="190"/>
        <v>1.0017858100000001</v>
      </c>
      <c r="N579" s="12">
        <f t="shared" ca="1" si="191"/>
        <v>1.00575722</v>
      </c>
      <c r="O579" s="18">
        <f t="shared" si="192"/>
        <v>0</v>
      </c>
      <c r="P579" s="14">
        <f t="shared" ca="1" si="193"/>
        <v>5.7572200000000002</v>
      </c>
      <c r="Q579" s="21">
        <f t="shared" si="179"/>
        <v>0</v>
      </c>
      <c r="R579" s="14">
        <f t="shared" si="194"/>
        <v>0</v>
      </c>
      <c r="S579" s="4" t="str">
        <f t="shared" si="195"/>
        <v>A+J=</v>
      </c>
      <c r="T579" s="35">
        <f t="shared" si="196"/>
        <v>44659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</row>
    <row r="580" spans="1:162" x14ac:dyDescent="0.15">
      <c r="A580" s="44">
        <f t="shared" si="180"/>
        <v>44504</v>
      </c>
      <c r="B580" s="97">
        <f t="shared" ca="1" si="182"/>
        <v>1006.1636590000001</v>
      </c>
      <c r="C580" s="14">
        <f t="shared" si="183"/>
        <v>1000</v>
      </c>
      <c r="D580" s="13">
        <f ca="1">IF(A580&lt;$B$1,VLOOKUP(A580,[1]DI!$A$4:$B$15000,2,FALSE),0)</f>
        <v>7.6499999999999999E-2</v>
      </c>
      <c r="E580" s="14">
        <f t="shared" ca="1" si="184"/>
        <v>1.0002925600000001</v>
      </c>
      <c r="F580" s="14">
        <f ca="1">(TRUNC(PRODUCT($E$12:$E579),16))</f>
        <v>1.04729763133832</v>
      </c>
      <c r="G580" s="14">
        <f t="shared" ca="1" si="185"/>
        <v>1.0428570894640801</v>
      </c>
      <c r="H580" s="14">
        <f t="shared" ca="1" si="186"/>
        <v>1.00425805</v>
      </c>
      <c r="I580" s="13">
        <f t="shared" si="181"/>
        <v>2.8500000000000001E-2</v>
      </c>
      <c r="J580" s="35">
        <f t="shared" si="187"/>
        <v>44477</v>
      </c>
      <c r="K580" s="2">
        <f t="shared" si="188"/>
        <v>17</v>
      </c>
      <c r="L580" s="18">
        <f t="shared" si="189"/>
        <v>17</v>
      </c>
      <c r="M580" s="12">
        <f t="shared" si="190"/>
        <v>1.0018975290000001</v>
      </c>
      <c r="N580" s="12">
        <f t="shared" ca="1" si="191"/>
        <v>1.006163659</v>
      </c>
      <c r="O580" s="18">
        <f t="shared" si="192"/>
        <v>0</v>
      </c>
      <c r="P580" s="14">
        <f t="shared" ca="1" si="193"/>
        <v>6.163659</v>
      </c>
      <c r="Q580" s="21">
        <f t="shared" si="179"/>
        <v>0</v>
      </c>
      <c r="R580" s="14">
        <f t="shared" si="194"/>
        <v>0</v>
      </c>
      <c r="S580" s="4" t="str">
        <f t="shared" si="195"/>
        <v>A+J=</v>
      </c>
      <c r="T580" s="35">
        <f t="shared" si="196"/>
        <v>44659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</row>
    <row r="581" spans="1:162" x14ac:dyDescent="0.15">
      <c r="A581" s="44">
        <f t="shared" si="180"/>
        <v>44505</v>
      </c>
      <c r="B581" s="97">
        <f t="shared" ca="1" si="182"/>
        <v>1006.5702669999999</v>
      </c>
      <c r="C581" s="14">
        <f t="shared" si="183"/>
        <v>1000</v>
      </c>
      <c r="D581" s="13">
        <f ca="1">IF(A581&lt;$B$1,VLOOKUP(A581,[1]DI!$A$4:$B$15000,2,FALSE),0)</f>
        <v>7.6499999999999999E-2</v>
      </c>
      <c r="E581" s="14">
        <f t="shared" ca="1" si="184"/>
        <v>1.0002925600000001</v>
      </c>
      <c r="F581" s="14">
        <f ca="1">(TRUNC(PRODUCT($E$12:$E580),16))</f>
        <v>1.0476040287333399</v>
      </c>
      <c r="G581" s="14">
        <f t="shared" ca="1" si="185"/>
        <v>1.0428570894640801</v>
      </c>
      <c r="H581" s="14">
        <f t="shared" ca="1" si="186"/>
        <v>1.0045518600000001</v>
      </c>
      <c r="I581" s="13">
        <f t="shared" si="181"/>
        <v>2.8500000000000001E-2</v>
      </c>
      <c r="J581" s="35">
        <f t="shared" si="187"/>
        <v>44477</v>
      </c>
      <c r="K581" s="2">
        <f t="shared" si="188"/>
        <v>18</v>
      </c>
      <c r="L581" s="18">
        <f t="shared" si="189"/>
        <v>18</v>
      </c>
      <c r="M581" s="12">
        <f t="shared" si="190"/>
        <v>1.002009261</v>
      </c>
      <c r="N581" s="12">
        <f t="shared" ca="1" si="191"/>
        <v>1.0065702670000001</v>
      </c>
      <c r="O581" s="18">
        <f t="shared" si="192"/>
        <v>0</v>
      </c>
      <c r="P581" s="14">
        <f t="shared" ca="1" si="193"/>
        <v>6.5702670000000003</v>
      </c>
      <c r="Q581" s="21">
        <f t="shared" si="179"/>
        <v>0</v>
      </c>
      <c r="R581" s="14">
        <f t="shared" si="194"/>
        <v>0</v>
      </c>
      <c r="S581" s="4" t="str">
        <f t="shared" si="195"/>
        <v>A+J=</v>
      </c>
      <c r="T581" s="35">
        <f t="shared" si="196"/>
        <v>44659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</row>
    <row r="582" spans="1:162" x14ac:dyDescent="0.15">
      <c r="A582" s="44">
        <f t="shared" si="180"/>
        <v>44506</v>
      </c>
      <c r="B582" s="97">
        <f t="shared" ca="1" si="182"/>
        <v>1006.977033</v>
      </c>
      <c r="C582" s="14">
        <f t="shared" si="183"/>
        <v>1000</v>
      </c>
      <c r="D582" s="13">
        <f ca="1">IF(A582&lt;$B$1,VLOOKUP(A582,[1]DI!$A$4:$B$15000,2,FALSE),0)</f>
        <v>0</v>
      </c>
      <c r="E582" s="14">
        <f t="shared" ca="1" si="184"/>
        <v>1</v>
      </c>
      <c r="F582" s="14">
        <f ca="1">(TRUNC(PRODUCT($E$12:$E581),16))</f>
        <v>1.04791051576799</v>
      </c>
      <c r="G582" s="14">
        <f t="shared" ca="1" si="185"/>
        <v>1.0428570894640801</v>
      </c>
      <c r="H582" s="14">
        <f t="shared" ca="1" si="186"/>
        <v>1.0048457500000001</v>
      </c>
      <c r="I582" s="13">
        <f t="shared" si="181"/>
        <v>2.8500000000000001E-2</v>
      </c>
      <c r="J582" s="35">
        <f t="shared" si="187"/>
        <v>44477</v>
      </c>
      <c r="K582" s="2">
        <f t="shared" si="188"/>
        <v>18</v>
      </c>
      <c r="L582" s="18">
        <f t="shared" si="189"/>
        <v>19</v>
      </c>
      <c r="M582" s="12">
        <f t="shared" si="190"/>
        <v>1.002121005</v>
      </c>
      <c r="N582" s="12">
        <f t="shared" ca="1" si="191"/>
        <v>1.0069770330000001</v>
      </c>
      <c r="O582" s="18">
        <f t="shared" si="192"/>
        <v>0</v>
      </c>
      <c r="P582" s="14">
        <f t="shared" ca="1" si="193"/>
        <v>6.9770329999999996</v>
      </c>
      <c r="Q582" s="21">
        <f t="shared" si="179"/>
        <v>0</v>
      </c>
      <c r="R582" s="14">
        <f t="shared" si="194"/>
        <v>0</v>
      </c>
      <c r="S582" s="4" t="str">
        <f t="shared" si="195"/>
        <v>A+J=</v>
      </c>
      <c r="T582" s="35">
        <f t="shared" si="196"/>
        <v>44659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</row>
    <row r="583" spans="1:162" x14ac:dyDescent="0.15">
      <c r="A583" s="44">
        <f t="shared" si="180"/>
        <v>44507</v>
      </c>
      <c r="B583" s="97">
        <f t="shared" ca="1" si="182"/>
        <v>1006.977033</v>
      </c>
      <c r="C583" s="14">
        <f t="shared" si="183"/>
        <v>1000</v>
      </c>
      <c r="D583" s="13">
        <f ca="1">IF(A583&lt;$B$1,VLOOKUP(A583,[1]DI!$A$4:$B$15000,2,FALSE),0)</f>
        <v>0</v>
      </c>
      <c r="E583" s="14">
        <f t="shared" ca="1" si="184"/>
        <v>1</v>
      </c>
      <c r="F583" s="14">
        <f ca="1">(TRUNC(PRODUCT($E$12:$E582),16))</f>
        <v>1.04791051576799</v>
      </c>
      <c r="G583" s="14">
        <f t="shared" ca="1" si="185"/>
        <v>1.0428570894640801</v>
      </c>
      <c r="H583" s="14">
        <f t="shared" ca="1" si="186"/>
        <v>1.0048457500000001</v>
      </c>
      <c r="I583" s="13">
        <f t="shared" si="181"/>
        <v>2.8500000000000001E-2</v>
      </c>
      <c r="J583" s="35">
        <f t="shared" si="187"/>
        <v>44477</v>
      </c>
      <c r="K583" s="2">
        <f t="shared" si="188"/>
        <v>18</v>
      </c>
      <c r="L583" s="18">
        <f t="shared" si="189"/>
        <v>19</v>
      </c>
      <c r="M583" s="12">
        <f t="shared" si="190"/>
        <v>1.002121005</v>
      </c>
      <c r="N583" s="12">
        <f t="shared" ca="1" si="191"/>
        <v>1.0069770330000001</v>
      </c>
      <c r="O583" s="18">
        <f t="shared" si="192"/>
        <v>0</v>
      </c>
      <c r="P583" s="14">
        <f t="shared" ca="1" si="193"/>
        <v>6.9770329999999996</v>
      </c>
      <c r="Q583" s="21">
        <f t="shared" si="179"/>
        <v>0</v>
      </c>
      <c r="R583" s="14">
        <f t="shared" si="194"/>
        <v>0</v>
      </c>
      <c r="S583" s="4" t="str">
        <f t="shared" si="195"/>
        <v>A+J=</v>
      </c>
      <c r="T583" s="35">
        <f t="shared" si="196"/>
        <v>44659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</row>
    <row r="584" spans="1:162" x14ac:dyDescent="0.15">
      <c r="A584" s="44">
        <f t="shared" si="180"/>
        <v>44508</v>
      </c>
      <c r="B584" s="97">
        <f t="shared" ca="1" si="182"/>
        <v>1006.977033</v>
      </c>
      <c r="C584" s="14">
        <f t="shared" si="183"/>
        <v>1000</v>
      </c>
      <c r="D584" s="13">
        <f ca="1">IF(A584&lt;$B$1,VLOOKUP(A584,[1]DI!$A$4:$B$15000,2,FALSE),0)</f>
        <v>7.6499999999999999E-2</v>
      </c>
      <c r="E584" s="14">
        <f t="shared" ca="1" si="184"/>
        <v>1.0002925600000001</v>
      </c>
      <c r="F584" s="14">
        <f ca="1">(TRUNC(PRODUCT($E$12:$E583),16))</f>
        <v>1.04791051576799</v>
      </c>
      <c r="G584" s="14">
        <f t="shared" ca="1" si="185"/>
        <v>1.0428570894640801</v>
      </c>
      <c r="H584" s="14">
        <f t="shared" ca="1" si="186"/>
        <v>1.0048457500000001</v>
      </c>
      <c r="I584" s="13">
        <f t="shared" si="181"/>
        <v>2.8500000000000001E-2</v>
      </c>
      <c r="J584" s="35">
        <f t="shared" si="187"/>
        <v>44477</v>
      </c>
      <c r="K584" s="2">
        <f t="shared" si="188"/>
        <v>19</v>
      </c>
      <c r="L584" s="18">
        <f t="shared" si="189"/>
        <v>19</v>
      </c>
      <c r="M584" s="12">
        <f t="shared" si="190"/>
        <v>1.002121005</v>
      </c>
      <c r="N584" s="12">
        <f t="shared" ca="1" si="191"/>
        <v>1.0069770330000001</v>
      </c>
      <c r="O584" s="18">
        <f t="shared" si="192"/>
        <v>0</v>
      </c>
      <c r="P584" s="14">
        <f t="shared" ca="1" si="193"/>
        <v>6.9770329999999996</v>
      </c>
      <c r="Q584" s="21">
        <f t="shared" si="179"/>
        <v>0</v>
      </c>
      <c r="R584" s="14">
        <f t="shared" si="194"/>
        <v>0</v>
      </c>
      <c r="S584" s="4" t="str">
        <f t="shared" si="195"/>
        <v>A+J=</v>
      </c>
      <c r="T584" s="35">
        <f t="shared" si="196"/>
        <v>44659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</row>
    <row r="585" spans="1:162" x14ac:dyDescent="0.15">
      <c r="A585" s="44">
        <f t="shared" si="180"/>
        <v>44509</v>
      </c>
      <c r="B585" s="97">
        <f t="shared" ca="1" si="182"/>
        <v>1007.38396699</v>
      </c>
      <c r="C585" s="14">
        <f t="shared" si="183"/>
        <v>1000</v>
      </c>
      <c r="D585" s="13">
        <f ca="1">IF(A585&lt;$B$1,VLOOKUP(A585,[1]DI!$A$4:$B$15000,2,FALSE),0)</f>
        <v>7.6499999999999999E-2</v>
      </c>
      <c r="E585" s="14">
        <f t="shared" ca="1" si="184"/>
        <v>1.0002925600000001</v>
      </c>
      <c r="F585" s="14">
        <f ca="1">(TRUNC(PRODUCT($E$12:$E584),16))</f>
        <v>1.0482170924684799</v>
      </c>
      <c r="G585" s="14">
        <f t="shared" ca="1" si="185"/>
        <v>1.0428570894640801</v>
      </c>
      <c r="H585" s="14">
        <f t="shared" ca="1" si="186"/>
        <v>1.00513973</v>
      </c>
      <c r="I585" s="13">
        <f t="shared" si="181"/>
        <v>2.8500000000000001E-2</v>
      </c>
      <c r="J585" s="35">
        <f t="shared" si="187"/>
        <v>44477</v>
      </c>
      <c r="K585" s="2">
        <f t="shared" si="188"/>
        <v>20</v>
      </c>
      <c r="L585" s="18">
        <f t="shared" si="189"/>
        <v>20</v>
      </c>
      <c r="M585" s="12">
        <f t="shared" si="190"/>
        <v>1.0022327609999999</v>
      </c>
      <c r="N585" s="12">
        <f t="shared" ca="1" si="191"/>
        <v>1.007383967</v>
      </c>
      <c r="O585" s="18">
        <f t="shared" si="192"/>
        <v>0</v>
      </c>
      <c r="P585" s="14">
        <f t="shared" ca="1" si="193"/>
        <v>7.3839669900000002</v>
      </c>
      <c r="Q585" s="21">
        <f t="shared" si="179"/>
        <v>0</v>
      </c>
      <c r="R585" s="14">
        <f t="shared" si="194"/>
        <v>0</v>
      </c>
      <c r="S585" s="4" t="str">
        <f t="shared" si="195"/>
        <v>A+J=</v>
      </c>
      <c r="T585" s="35">
        <f t="shared" si="196"/>
        <v>44659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</row>
    <row r="586" spans="1:162" x14ac:dyDescent="0.15">
      <c r="A586" s="44">
        <f t="shared" si="180"/>
        <v>44510</v>
      </c>
      <c r="B586" s="97">
        <f t="shared" ca="1" si="182"/>
        <v>1007.79105999</v>
      </c>
      <c r="C586" s="14">
        <f t="shared" si="183"/>
        <v>1000</v>
      </c>
      <c r="D586" s="13">
        <f ca="1">IF(A586&lt;$B$1,VLOOKUP(A586,[1]DI!$A$4:$B$15000,2,FALSE),0)</f>
        <v>7.6499999999999999E-2</v>
      </c>
      <c r="E586" s="14">
        <f t="shared" ca="1" si="184"/>
        <v>1.0002925600000001</v>
      </c>
      <c r="F586" s="14">
        <f ca="1">(TRUNC(PRODUCT($E$12:$E585),16))</f>
        <v>1.0485237588610501</v>
      </c>
      <c r="G586" s="14">
        <f t="shared" ca="1" si="185"/>
        <v>1.0428570894640801</v>
      </c>
      <c r="H586" s="14">
        <f t="shared" ca="1" si="186"/>
        <v>1.0054337900000001</v>
      </c>
      <c r="I586" s="13">
        <f t="shared" si="181"/>
        <v>2.8500000000000001E-2</v>
      </c>
      <c r="J586" s="35">
        <f t="shared" si="187"/>
        <v>44477</v>
      </c>
      <c r="K586" s="2">
        <f t="shared" si="188"/>
        <v>21</v>
      </c>
      <c r="L586" s="18">
        <f t="shared" si="189"/>
        <v>21</v>
      </c>
      <c r="M586" s="12">
        <f t="shared" si="190"/>
        <v>1.00234453</v>
      </c>
      <c r="N586" s="12">
        <f t="shared" ca="1" si="191"/>
        <v>1.00779106</v>
      </c>
      <c r="O586" s="18">
        <f t="shared" si="192"/>
        <v>0</v>
      </c>
      <c r="P586" s="14">
        <f t="shared" ca="1" si="193"/>
        <v>7.7910599899999999</v>
      </c>
      <c r="Q586" s="21">
        <f t="shared" si="179"/>
        <v>0</v>
      </c>
      <c r="R586" s="14">
        <f t="shared" si="194"/>
        <v>0</v>
      </c>
      <c r="S586" s="4" t="str">
        <f t="shared" si="195"/>
        <v>A+J=</v>
      </c>
      <c r="T586" s="35">
        <f t="shared" si="196"/>
        <v>44659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</row>
    <row r="587" spans="1:162" x14ac:dyDescent="0.15">
      <c r="A587" s="44">
        <f t="shared" si="180"/>
        <v>44511</v>
      </c>
      <c r="B587" s="97">
        <f t="shared" ca="1" si="182"/>
        <v>1008.198321</v>
      </c>
      <c r="C587" s="14">
        <f t="shared" si="183"/>
        <v>1000</v>
      </c>
      <c r="D587" s="13">
        <f ca="1">IF(A587&lt;$B$1,VLOOKUP(A587,[1]DI!$A$4:$B$15000,2,FALSE),0)</f>
        <v>7.6499999999999999E-2</v>
      </c>
      <c r="E587" s="14">
        <f t="shared" ca="1" si="184"/>
        <v>1.0002925600000001</v>
      </c>
      <c r="F587" s="14">
        <f ca="1">(TRUNC(PRODUCT($E$12:$E586),16))</f>
        <v>1.0488305149719499</v>
      </c>
      <c r="G587" s="14">
        <f t="shared" ca="1" si="185"/>
        <v>1.0428570894640801</v>
      </c>
      <c r="H587" s="14">
        <f t="shared" ca="1" si="186"/>
        <v>1.0057279400000001</v>
      </c>
      <c r="I587" s="13">
        <f t="shared" si="181"/>
        <v>2.8500000000000001E-2</v>
      </c>
      <c r="J587" s="35">
        <f t="shared" si="187"/>
        <v>44477</v>
      </c>
      <c r="K587" s="2">
        <f t="shared" si="188"/>
        <v>22</v>
      </c>
      <c r="L587" s="18">
        <f t="shared" si="189"/>
        <v>22</v>
      </c>
      <c r="M587" s="12">
        <f t="shared" si="190"/>
        <v>1.002456311</v>
      </c>
      <c r="N587" s="12">
        <f t="shared" ca="1" si="191"/>
        <v>1.0081983210000001</v>
      </c>
      <c r="O587" s="18">
        <f t="shared" si="192"/>
        <v>0</v>
      </c>
      <c r="P587" s="14">
        <f t="shared" ca="1" si="193"/>
        <v>8.198321</v>
      </c>
      <c r="Q587" s="21">
        <f t="shared" si="179"/>
        <v>0</v>
      </c>
      <c r="R587" s="14">
        <f t="shared" si="194"/>
        <v>0</v>
      </c>
      <c r="S587" s="4" t="str">
        <f t="shared" si="195"/>
        <v>A+J=</v>
      </c>
      <c r="T587" s="35">
        <f t="shared" si="196"/>
        <v>44659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</row>
    <row r="588" spans="1:162" x14ac:dyDescent="0.15">
      <c r="A588" s="44">
        <f t="shared" si="180"/>
        <v>44512</v>
      </c>
      <c r="B588" s="97">
        <f t="shared" ca="1" si="182"/>
        <v>1008.60575099</v>
      </c>
      <c r="C588" s="14">
        <f t="shared" si="183"/>
        <v>1000</v>
      </c>
      <c r="D588" s="13">
        <f ca="1">IF(A588&lt;$B$1,VLOOKUP(A588,[1]DI!$A$4:$B$15000,2,FALSE),0)</f>
        <v>7.6499999999999999E-2</v>
      </c>
      <c r="E588" s="14">
        <f t="shared" ca="1" si="184"/>
        <v>1.0002925600000001</v>
      </c>
      <c r="F588" s="14">
        <f ca="1">(TRUNC(PRODUCT($E$12:$E587),16))</f>
        <v>1.0491373608274099</v>
      </c>
      <c r="G588" s="14">
        <f t="shared" ca="1" si="185"/>
        <v>1.0428570894640801</v>
      </c>
      <c r="H588" s="14">
        <f t="shared" ca="1" si="186"/>
        <v>1.00602218</v>
      </c>
      <c r="I588" s="13">
        <f t="shared" si="181"/>
        <v>2.8500000000000001E-2</v>
      </c>
      <c r="J588" s="35">
        <f t="shared" si="187"/>
        <v>44477</v>
      </c>
      <c r="K588" s="2">
        <f t="shared" si="188"/>
        <v>23</v>
      </c>
      <c r="L588" s="18">
        <f t="shared" si="189"/>
        <v>23</v>
      </c>
      <c r="M588" s="12">
        <f t="shared" si="190"/>
        <v>1.0025681049999999</v>
      </c>
      <c r="N588" s="12">
        <f t="shared" ca="1" si="191"/>
        <v>1.0086057509999999</v>
      </c>
      <c r="O588" s="18">
        <f t="shared" si="192"/>
        <v>0</v>
      </c>
      <c r="P588" s="14">
        <f t="shared" ca="1" si="193"/>
        <v>8.6057509900000007</v>
      </c>
      <c r="Q588" s="21">
        <f t="shared" ref="Q588:Q651" si="197">IF($O588&gt;0,VLOOKUP($O588,$W$12:$AC$19,7),0)</f>
        <v>0</v>
      </c>
      <c r="R588" s="14">
        <f t="shared" si="194"/>
        <v>0</v>
      </c>
      <c r="S588" s="4" t="str">
        <f t="shared" si="195"/>
        <v>A+J=</v>
      </c>
      <c r="T588" s="35">
        <f t="shared" si="196"/>
        <v>44659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</row>
    <row r="589" spans="1:162" x14ac:dyDescent="0.15">
      <c r="A589" s="44">
        <f t="shared" ref="A589:A652" si="198">(A588+1)</f>
        <v>44513</v>
      </c>
      <c r="B589" s="97">
        <f t="shared" ca="1" si="182"/>
        <v>1009.013339</v>
      </c>
      <c r="C589" s="14">
        <f t="shared" si="183"/>
        <v>1000</v>
      </c>
      <c r="D589" s="13">
        <f ca="1">IF(A589&lt;$B$1,VLOOKUP(A589,[1]DI!$A$4:$B$15000,2,FALSE),0)</f>
        <v>0</v>
      </c>
      <c r="E589" s="14">
        <f t="shared" ca="1" si="184"/>
        <v>1</v>
      </c>
      <c r="F589" s="14">
        <f ca="1">(TRUNC(PRODUCT($E$12:$E588),16))</f>
        <v>1.0494442964536901</v>
      </c>
      <c r="G589" s="14">
        <f t="shared" ca="1" si="185"/>
        <v>1.0428570894640801</v>
      </c>
      <c r="H589" s="14">
        <f t="shared" ca="1" si="186"/>
        <v>1.0063165000000001</v>
      </c>
      <c r="I589" s="13">
        <f t="shared" ref="I589:I652" si="199">I588</f>
        <v>2.8500000000000001E-2</v>
      </c>
      <c r="J589" s="35">
        <f t="shared" si="187"/>
        <v>44477</v>
      </c>
      <c r="K589" s="2">
        <f t="shared" si="188"/>
        <v>23</v>
      </c>
      <c r="L589" s="18">
        <f t="shared" si="189"/>
        <v>24</v>
      </c>
      <c r="M589" s="12">
        <f t="shared" si="190"/>
        <v>1.002679911</v>
      </c>
      <c r="N589" s="12">
        <f t="shared" ca="1" si="191"/>
        <v>1.009013339</v>
      </c>
      <c r="O589" s="18">
        <f t="shared" si="192"/>
        <v>0</v>
      </c>
      <c r="P589" s="14">
        <f t="shared" ca="1" si="193"/>
        <v>9.0133390000000002</v>
      </c>
      <c r="Q589" s="21">
        <f t="shared" si="197"/>
        <v>0</v>
      </c>
      <c r="R589" s="14">
        <f t="shared" si="194"/>
        <v>0</v>
      </c>
      <c r="S589" s="4" t="str">
        <f t="shared" si="195"/>
        <v>A+J=</v>
      </c>
      <c r="T589" s="35">
        <f t="shared" si="196"/>
        <v>44659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</row>
    <row r="590" spans="1:162" x14ac:dyDescent="0.15">
      <c r="A590" s="44">
        <f t="shared" si="198"/>
        <v>44514</v>
      </c>
      <c r="B590" s="97">
        <f t="shared" ca="1" si="182"/>
        <v>1009.013339</v>
      </c>
      <c r="C590" s="14">
        <f t="shared" si="183"/>
        <v>1000</v>
      </c>
      <c r="D590" s="13">
        <f ca="1">IF(A590&lt;$B$1,VLOOKUP(A590,[1]DI!$A$4:$B$15000,2,FALSE),0)</f>
        <v>0</v>
      </c>
      <c r="E590" s="14">
        <f t="shared" ca="1" si="184"/>
        <v>1</v>
      </c>
      <c r="F590" s="14">
        <f ca="1">(TRUNC(PRODUCT($E$12:$E589),16))</f>
        <v>1.0494442964536901</v>
      </c>
      <c r="G590" s="14">
        <f t="shared" ca="1" si="185"/>
        <v>1.0428570894640801</v>
      </c>
      <c r="H590" s="14">
        <f t="shared" ca="1" si="186"/>
        <v>1.0063165000000001</v>
      </c>
      <c r="I590" s="13">
        <f t="shared" si="199"/>
        <v>2.8500000000000001E-2</v>
      </c>
      <c r="J590" s="35">
        <f t="shared" si="187"/>
        <v>44477</v>
      </c>
      <c r="K590" s="2">
        <f t="shared" si="188"/>
        <v>23</v>
      </c>
      <c r="L590" s="18">
        <f t="shared" si="189"/>
        <v>24</v>
      </c>
      <c r="M590" s="12">
        <f t="shared" si="190"/>
        <v>1.002679911</v>
      </c>
      <c r="N590" s="12">
        <f t="shared" ca="1" si="191"/>
        <v>1.009013339</v>
      </c>
      <c r="O590" s="18">
        <f t="shared" si="192"/>
        <v>0</v>
      </c>
      <c r="P590" s="14">
        <f t="shared" ca="1" si="193"/>
        <v>9.0133390000000002</v>
      </c>
      <c r="Q590" s="21">
        <f t="shared" si="197"/>
        <v>0</v>
      </c>
      <c r="R590" s="14">
        <f t="shared" si="194"/>
        <v>0</v>
      </c>
      <c r="S590" s="4" t="str">
        <f t="shared" si="195"/>
        <v>A+J=</v>
      </c>
      <c r="T590" s="35">
        <f t="shared" si="196"/>
        <v>44659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</row>
    <row r="591" spans="1:162" x14ac:dyDescent="0.15">
      <c r="A591" s="44">
        <f t="shared" si="198"/>
        <v>44515</v>
      </c>
      <c r="B591" s="97">
        <f t="shared" ca="1" si="182"/>
        <v>1009.013339</v>
      </c>
      <c r="C591" s="14">
        <f t="shared" si="183"/>
        <v>1000</v>
      </c>
      <c r="D591" s="13">
        <f ca="1">IF(A591&lt;$B$1,VLOOKUP(A591,[1]DI!$A$4:$B$15000,2,FALSE),0)</f>
        <v>0</v>
      </c>
      <c r="E591" s="14">
        <f t="shared" ca="1" si="184"/>
        <v>1</v>
      </c>
      <c r="F591" s="14">
        <f ca="1">(TRUNC(PRODUCT($E$12:$E590),16))</f>
        <v>1.0494442964536901</v>
      </c>
      <c r="G591" s="14">
        <f t="shared" ca="1" si="185"/>
        <v>1.0428570894640801</v>
      </c>
      <c r="H591" s="14">
        <f t="shared" ca="1" si="186"/>
        <v>1.0063165000000001</v>
      </c>
      <c r="I591" s="13">
        <f t="shared" si="199"/>
        <v>2.8500000000000001E-2</v>
      </c>
      <c r="J591" s="35">
        <f t="shared" si="187"/>
        <v>44477</v>
      </c>
      <c r="K591" s="2">
        <f t="shared" si="188"/>
        <v>23</v>
      </c>
      <c r="L591" s="18">
        <f t="shared" si="189"/>
        <v>24</v>
      </c>
      <c r="M591" s="12">
        <f t="shared" si="190"/>
        <v>1.002679911</v>
      </c>
      <c r="N591" s="12">
        <f t="shared" ca="1" si="191"/>
        <v>1.009013339</v>
      </c>
      <c r="O591" s="18">
        <f t="shared" si="192"/>
        <v>0</v>
      </c>
      <c r="P591" s="14">
        <f t="shared" ca="1" si="193"/>
        <v>9.0133390000000002</v>
      </c>
      <c r="Q591" s="21">
        <f t="shared" si="197"/>
        <v>0</v>
      </c>
      <c r="R591" s="14">
        <f t="shared" si="194"/>
        <v>0</v>
      </c>
      <c r="S591" s="4" t="str">
        <f t="shared" si="195"/>
        <v>A+J=</v>
      </c>
      <c r="T591" s="35">
        <f t="shared" si="196"/>
        <v>44659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</row>
    <row r="592" spans="1:162" x14ac:dyDescent="0.15">
      <c r="A592" s="44">
        <f t="shared" si="198"/>
        <v>44516</v>
      </c>
      <c r="B592" s="97">
        <f t="shared" ca="1" si="182"/>
        <v>1009.013339</v>
      </c>
      <c r="C592" s="14">
        <f t="shared" si="183"/>
        <v>1000</v>
      </c>
      <c r="D592" s="13">
        <f ca="1">IF(A592&lt;$B$1,VLOOKUP(A592,[1]DI!$A$4:$B$15000,2,FALSE),0)</f>
        <v>7.6499999999999999E-2</v>
      </c>
      <c r="E592" s="14">
        <f t="shared" ca="1" si="184"/>
        <v>1.0002925600000001</v>
      </c>
      <c r="F592" s="14">
        <f ca="1">(TRUNC(PRODUCT($E$12:$E591),16))</f>
        <v>1.0494442964536901</v>
      </c>
      <c r="G592" s="14">
        <f t="shared" ca="1" si="185"/>
        <v>1.0428570894640801</v>
      </c>
      <c r="H592" s="14">
        <f t="shared" ca="1" si="186"/>
        <v>1.0063165000000001</v>
      </c>
      <c r="I592" s="13">
        <f t="shared" si="199"/>
        <v>2.8500000000000001E-2</v>
      </c>
      <c r="J592" s="35">
        <f t="shared" si="187"/>
        <v>44477</v>
      </c>
      <c r="K592" s="2">
        <f t="shared" si="188"/>
        <v>24</v>
      </c>
      <c r="L592" s="18">
        <f t="shared" si="189"/>
        <v>24</v>
      </c>
      <c r="M592" s="12">
        <f t="shared" si="190"/>
        <v>1.002679911</v>
      </c>
      <c r="N592" s="12">
        <f t="shared" ca="1" si="191"/>
        <v>1.009013339</v>
      </c>
      <c r="O592" s="18">
        <f t="shared" si="192"/>
        <v>0</v>
      </c>
      <c r="P592" s="14">
        <f t="shared" ca="1" si="193"/>
        <v>9.0133390000000002</v>
      </c>
      <c r="Q592" s="21">
        <f t="shared" si="197"/>
        <v>0</v>
      </c>
      <c r="R592" s="14">
        <f t="shared" si="194"/>
        <v>0</v>
      </c>
      <c r="S592" s="4" t="str">
        <f t="shared" si="195"/>
        <v>A+J=</v>
      </c>
      <c r="T592" s="35">
        <f t="shared" si="196"/>
        <v>44659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</row>
    <row r="593" spans="1:162" x14ac:dyDescent="0.15">
      <c r="A593" s="44">
        <f t="shared" si="198"/>
        <v>44517</v>
      </c>
      <c r="B593" s="97">
        <f t="shared" ca="1" si="182"/>
        <v>1009.421096</v>
      </c>
      <c r="C593" s="14">
        <f t="shared" si="183"/>
        <v>1000</v>
      </c>
      <c r="D593" s="13">
        <f ca="1">IF(A593&lt;$B$1,VLOOKUP(A593,[1]DI!$A$4:$B$15000,2,FALSE),0)</f>
        <v>7.6499999999999999E-2</v>
      </c>
      <c r="E593" s="14">
        <f t="shared" ca="1" si="184"/>
        <v>1.0002925600000001</v>
      </c>
      <c r="F593" s="14">
        <f ca="1">(TRUNC(PRODUCT($E$12:$E592),16))</f>
        <v>1.04975132187706</v>
      </c>
      <c r="G593" s="14">
        <f t="shared" ca="1" si="185"/>
        <v>1.0428570894640801</v>
      </c>
      <c r="H593" s="14">
        <f t="shared" ca="1" si="186"/>
        <v>1.00661091</v>
      </c>
      <c r="I593" s="13">
        <f t="shared" si="199"/>
        <v>2.8500000000000001E-2</v>
      </c>
      <c r="J593" s="35">
        <f t="shared" si="187"/>
        <v>44477</v>
      </c>
      <c r="K593" s="2">
        <f t="shared" si="188"/>
        <v>25</v>
      </c>
      <c r="L593" s="18">
        <f t="shared" si="189"/>
        <v>25</v>
      </c>
      <c r="M593" s="12">
        <f t="shared" si="190"/>
        <v>1.00279173</v>
      </c>
      <c r="N593" s="12">
        <f t="shared" ca="1" si="191"/>
        <v>1.0094210960000001</v>
      </c>
      <c r="O593" s="18">
        <f t="shared" si="192"/>
        <v>0</v>
      </c>
      <c r="P593" s="14">
        <f t="shared" ca="1" si="193"/>
        <v>9.4210960000000004</v>
      </c>
      <c r="Q593" s="21">
        <f t="shared" si="197"/>
        <v>0</v>
      </c>
      <c r="R593" s="14">
        <f t="shared" si="194"/>
        <v>0</v>
      </c>
      <c r="S593" s="4" t="str">
        <f t="shared" si="195"/>
        <v>A+J=</v>
      </c>
      <c r="T593" s="35">
        <f t="shared" si="196"/>
        <v>44659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</row>
    <row r="594" spans="1:162" x14ac:dyDescent="0.15">
      <c r="A594" s="44">
        <f t="shared" si="198"/>
        <v>44518</v>
      </c>
      <c r="B594" s="97">
        <f t="shared" ca="1" si="182"/>
        <v>1009.829011</v>
      </c>
      <c r="C594" s="14">
        <f t="shared" si="183"/>
        <v>1000</v>
      </c>
      <c r="D594" s="13">
        <f ca="1">IF(A594&lt;$B$1,VLOOKUP(A594,[1]DI!$A$4:$B$15000,2,FALSE),0)</f>
        <v>7.6499999999999999E-2</v>
      </c>
      <c r="E594" s="14">
        <f t="shared" ca="1" si="184"/>
        <v>1.0002925600000001</v>
      </c>
      <c r="F594" s="14">
        <f ca="1">(TRUNC(PRODUCT($E$12:$E593),16))</f>
        <v>1.05005843712379</v>
      </c>
      <c r="G594" s="14">
        <f t="shared" ca="1" si="185"/>
        <v>1.0428570894640801</v>
      </c>
      <c r="H594" s="14">
        <f t="shared" ca="1" si="186"/>
        <v>1.0069054</v>
      </c>
      <c r="I594" s="13">
        <f t="shared" si="199"/>
        <v>2.8500000000000001E-2</v>
      </c>
      <c r="J594" s="35">
        <f t="shared" si="187"/>
        <v>44477</v>
      </c>
      <c r="K594" s="2">
        <f t="shared" si="188"/>
        <v>26</v>
      </c>
      <c r="L594" s="18">
        <f t="shared" si="189"/>
        <v>26</v>
      </c>
      <c r="M594" s="12">
        <f t="shared" si="190"/>
        <v>1.0029035610000001</v>
      </c>
      <c r="N594" s="12">
        <f t="shared" ca="1" si="191"/>
        <v>1.0098290110000001</v>
      </c>
      <c r="O594" s="18">
        <f t="shared" si="192"/>
        <v>0</v>
      </c>
      <c r="P594" s="14">
        <f t="shared" ca="1" si="193"/>
        <v>9.8290109999999995</v>
      </c>
      <c r="Q594" s="21">
        <f t="shared" si="197"/>
        <v>0</v>
      </c>
      <c r="R594" s="14">
        <f t="shared" si="194"/>
        <v>0</v>
      </c>
      <c r="S594" s="4" t="str">
        <f t="shared" si="195"/>
        <v>A+J=</v>
      </c>
      <c r="T594" s="35">
        <f t="shared" si="196"/>
        <v>44659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</row>
    <row r="595" spans="1:162" x14ac:dyDescent="0.15">
      <c r="A595" s="44">
        <f t="shared" si="198"/>
        <v>44519</v>
      </c>
      <c r="B595" s="97">
        <f t="shared" ca="1" si="182"/>
        <v>1010.237096</v>
      </c>
      <c r="C595" s="14">
        <f t="shared" si="183"/>
        <v>1000</v>
      </c>
      <c r="D595" s="13">
        <f ca="1">IF(A595&lt;$B$1,VLOOKUP(A595,[1]DI!$A$4:$B$15000,2,FALSE),0)</f>
        <v>7.6499999999999999E-2</v>
      </c>
      <c r="E595" s="14">
        <f t="shared" ca="1" si="184"/>
        <v>1.0002925600000001</v>
      </c>
      <c r="F595" s="14">
        <f ca="1">(TRUNC(PRODUCT($E$12:$E594),16))</f>
        <v>1.0503656422201499</v>
      </c>
      <c r="G595" s="14">
        <f t="shared" ca="1" si="185"/>
        <v>1.0428570894640801</v>
      </c>
      <c r="H595" s="14">
        <f t="shared" ca="1" si="186"/>
        <v>1.00719998</v>
      </c>
      <c r="I595" s="13">
        <f t="shared" si="199"/>
        <v>2.8500000000000001E-2</v>
      </c>
      <c r="J595" s="35">
        <f t="shared" si="187"/>
        <v>44477</v>
      </c>
      <c r="K595" s="2">
        <f t="shared" si="188"/>
        <v>27</v>
      </c>
      <c r="L595" s="18">
        <f t="shared" si="189"/>
        <v>27</v>
      </c>
      <c r="M595" s="12">
        <f t="shared" si="190"/>
        <v>1.003015405</v>
      </c>
      <c r="N595" s="12">
        <f t="shared" ca="1" si="191"/>
        <v>1.010237096</v>
      </c>
      <c r="O595" s="18">
        <f t="shared" si="192"/>
        <v>0</v>
      </c>
      <c r="P595" s="14">
        <f t="shared" ca="1" si="193"/>
        <v>10.237095999999999</v>
      </c>
      <c r="Q595" s="21">
        <f t="shared" si="197"/>
        <v>0</v>
      </c>
      <c r="R595" s="14">
        <f t="shared" si="194"/>
        <v>0</v>
      </c>
      <c r="S595" s="4" t="str">
        <f t="shared" si="195"/>
        <v>A+J=</v>
      </c>
      <c r="T595" s="35">
        <f t="shared" si="196"/>
        <v>44659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</row>
    <row r="596" spans="1:162" x14ac:dyDescent="0.15">
      <c r="A596" s="44">
        <f t="shared" si="198"/>
        <v>44520</v>
      </c>
      <c r="B596" s="97">
        <f t="shared" ca="1" si="182"/>
        <v>1010.645349</v>
      </c>
      <c r="C596" s="14">
        <f t="shared" si="183"/>
        <v>1000</v>
      </c>
      <c r="D596" s="13">
        <f ca="1">IF(A596&lt;$B$1,VLOOKUP(A596,[1]DI!$A$4:$B$15000,2,FALSE),0)</f>
        <v>0</v>
      </c>
      <c r="E596" s="14">
        <f t="shared" ca="1" si="184"/>
        <v>1</v>
      </c>
      <c r="F596" s="14">
        <f ca="1">(TRUNC(PRODUCT($E$12:$E595),16))</f>
        <v>1.0506729371924399</v>
      </c>
      <c r="G596" s="14">
        <f t="shared" ca="1" si="185"/>
        <v>1.0428570894640801</v>
      </c>
      <c r="H596" s="14">
        <f t="shared" ca="1" si="186"/>
        <v>1.0074946499999999</v>
      </c>
      <c r="I596" s="13">
        <f t="shared" si="199"/>
        <v>2.8500000000000001E-2</v>
      </c>
      <c r="J596" s="35">
        <f t="shared" si="187"/>
        <v>44477</v>
      </c>
      <c r="K596" s="2">
        <f t="shared" si="188"/>
        <v>27</v>
      </c>
      <c r="L596" s="18">
        <f t="shared" si="189"/>
        <v>28</v>
      </c>
      <c r="M596" s="12">
        <f t="shared" si="190"/>
        <v>1.0031272609999999</v>
      </c>
      <c r="N596" s="12">
        <f t="shared" ca="1" si="191"/>
        <v>1.010645349</v>
      </c>
      <c r="O596" s="18">
        <f t="shared" si="192"/>
        <v>0</v>
      </c>
      <c r="P596" s="14">
        <f t="shared" ca="1" si="193"/>
        <v>10.645349</v>
      </c>
      <c r="Q596" s="21">
        <f t="shared" si="197"/>
        <v>0</v>
      </c>
      <c r="R596" s="14">
        <f t="shared" si="194"/>
        <v>0</v>
      </c>
      <c r="S596" s="4" t="str">
        <f t="shared" si="195"/>
        <v>A+J=</v>
      </c>
      <c r="T596" s="35">
        <f t="shared" si="196"/>
        <v>44659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</row>
    <row r="597" spans="1:162" x14ac:dyDescent="0.15">
      <c r="A597" s="44">
        <f t="shared" si="198"/>
        <v>44521</v>
      </c>
      <c r="B597" s="97">
        <f t="shared" ca="1" si="182"/>
        <v>1010.645349</v>
      </c>
      <c r="C597" s="14">
        <f t="shared" si="183"/>
        <v>1000</v>
      </c>
      <c r="D597" s="13">
        <f ca="1">IF(A597&lt;$B$1,VLOOKUP(A597,[1]DI!$A$4:$B$15000,2,FALSE),0)</f>
        <v>0</v>
      </c>
      <c r="E597" s="14">
        <f t="shared" ca="1" si="184"/>
        <v>1</v>
      </c>
      <c r="F597" s="14">
        <f ca="1">(TRUNC(PRODUCT($E$12:$E596),16))</f>
        <v>1.0506729371924399</v>
      </c>
      <c r="G597" s="14">
        <f t="shared" ca="1" si="185"/>
        <v>1.0428570894640801</v>
      </c>
      <c r="H597" s="14">
        <f t="shared" ca="1" si="186"/>
        <v>1.0074946499999999</v>
      </c>
      <c r="I597" s="13">
        <f t="shared" si="199"/>
        <v>2.8500000000000001E-2</v>
      </c>
      <c r="J597" s="35">
        <f t="shared" si="187"/>
        <v>44477</v>
      </c>
      <c r="K597" s="2">
        <f t="shared" si="188"/>
        <v>27</v>
      </c>
      <c r="L597" s="18">
        <f t="shared" si="189"/>
        <v>28</v>
      </c>
      <c r="M597" s="12">
        <f t="shared" si="190"/>
        <v>1.0031272609999999</v>
      </c>
      <c r="N597" s="12">
        <f t="shared" ca="1" si="191"/>
        <v>1.010645349</v>
      </c>
      <c r="O597" s="18">
        <f t="shared" si="192"/>
        <v>0</v>
      </c>
      <c r="P597" s="14">
        <f t="shared" ca="1" si="193"/>
        <v>10.645349</v>
      </c>
      <c r="Q597" s="21">
        <f t="shared" si="197"/>
        <v>0</v>
      </c>
      <c r="R597" s="14">
        <f t="shared" si="194"/>
        <v>0</v>
      </c>
      <c r="S597" s="4" t="str">
        <f t="shared" si="195"/>
        <v>A+J=</v>
      </c>
      <c r="T597" s="35">
        <f t="shared" si="196"/>
        <v>44659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</row>
    <row r="598" spans="1:162" x14ac:dyDescent="0.15">
      <c r="A598" s="44">
        <f t="shared" si="198"/>
        <v>44522</v>
      </c>
      <c r="B598" s="97">
        <f t="shared" ca="1" si="182"/>
        <v>1010.645349</v>
      </c>
      <c r="C598" s="14">
        <f t="shared" si="183"/>
        <v>1000</v>
      </c>
      <c r="D598" s="13">
        <f ca="1">IF(A598&lt;$B$1,VLOOKUP(A598,[1]DI!$A$4:$B$15000,2,FALSE),0)</f>
        <v>7.6499999999999999E-2</v>
      </c>
      <c r="E598" s="14">
        <f t="shared" ca="1" si="184"/>
        <v>1.0002925600000001</v>
      </c>
      <c r="F598" s="14">
        <f ca="1">(TRUNC(PRODUCT($E$12:$E597),16))</f>
        <v>1.0506729371924399</v>
      </c>
      <c r="G598" s="14">
        <f t="shared" ca="1" si="185"/>
        <v>1.0428570894640801</v>
      </c>
      <c r="H598" s="14">
        <f t="shared" ca="1" si="186"/>
        <v>1.0074946499999999</v>
      </c>
      <c r="I598" s="13">
        <f t="shared" si="199"/>
        <v>2.8500000000000001E-2</v>
      </c>
      <c r="J598" s="35">
        <f t="shared" si="187"/>
        <v>44477</v>
      </c>
      <c r="K598" s="2">
        <f t="shared" si="188"/>
        <v>28</v>
      </c>
      <c r="L598" s="18">
        <f t="shared" si="189"/>
        <v>28</v>
      </c>
      <c r="M598" s="12">
        <f t="shared" si="190"/>
        <v>1.0031272609999999</v>
      </c>
      <c r="N598" s="12">
        <f t="shared" ca="1" si="191"/>
        <v>1.010645349</v>
      </c>
      <c r="O598" s="18">
        <f t="shared" si="192"/>
        <v>0</v>
      </c>
      <c r="P598" s="14">
        <f t="shared" ca="1" si="193"/>
        <v>10.645349</v>
      </c>
      <c r="Q598" s="21">
        <f t="shared" si="197"/>
        <v>0</v>
      </c>
      <c r="R598" s="14">
        <f t="shared" si="194"/>
        <v>0</v>
      </c>
      <c r="S598" s="4" t="str">
        <f t="shared" si="195"/>
        <v>A+J=</v>
      </c>
      <c r="T598" s="35">
        <f t="shared" si="196"/>
        <v>44659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</row>
    <row r="599" spans="1:162" x14ac:dyDescent="0.15">
      <c r="A599" s="44">
        <f t="shared" si="198"/>
        <v>44523</v>
      </c>
      <c r="B599" s="97">
        <f t="shared" ca="1" si="182"/>
        <v>1011.05376</v>
      </c>
      <c r="C599" s="14">
        <f t="shared" si="183"/>
        <v>1000</v>
      </c>
      <c r="D599" s="13">
        <f ca="1">IF(A599&lt;$B$1,VLOOKUP(A599,[1]DI!$A$4:$B$15000,2,FALSE),0)</f>
        <v>7.6499999999999999E-2</v>
      </c>
      <c r="E599" s="14">
        <f t="shared" ca="1" si="184"/>
        <v>1.0002925600000001</v>
      </c>
      <c r="F599" s="14">
        <f ca="1">(TRUNC(PRODUCT($E$12:$E598),16))</f>
        <v>1.05098032206695</v>
      </c>
      <c r="G599" s="14">
        <f t="shared" ca="1" si="185"/>
        <v>1.0428570894640801</v>
      </c>
      <c r="H599" s="14">
        <f t="shared" ca="1" si="186"/>
        <v>1.0077894000000001</v>
      </c>
      <c r="I599" s="13">
        <f t="shared" si="199"/>
        <v>2.8500000000000001E-2</v>
      </c>
      <c r="J599" s="35">
        <f t="shared" si="187"/>
        <v>44477</v>
      </c>
      <c r="K599" s="2">
        <f t="shared" si="188"/>
        <v>29</v>
      </c>
      <c r="L599" s="18">
        <f t="shared" si="189"/>
        <v>29</v>
      </c>
      <c r="M599" s="12">
        <f t="shared" si="190"/>
        <v>1.003239129</v>
      </c>
      <c r="N599" s="12">
        <f t="shared" ca="1" si="191"/>
        <v>1.01105376</v>
      </c>
      <c r="O599" s="18">
        <f t="shared" si="192"/>
        <v>0</v>
      </c>
      <c r="P599" s="14">
        <f t="shared" ca="1" si="193"/>
        <v>11.05376</v>
      </c>
      <c r="Q599" s="21">
        <f t="shared" si="197"/>
        <v>0</v>
      </c>
      <c r="R599" s="14">
        <f t="shared" si="194"/>
        <v>0</v>
      </c>
      <c r="S599" s="4" t="str">
        <f t="shared" si="195"/>
        <v>A+J=</v>
      </c>
      <c r="T599" s="35">
        <f t="shared" si="196"/>
        <v>44659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</row>
    <row r="600" spans="1:162" x14ac:dyDescent="0.15">
      <c r="A600" s="44">
        <f t="shared" si="198"/>
        <v>44524</v>
      </c>
      <c r="B600" s="97">
        <f t="shared" ca="1" si="182"/>
        <v>1011.46234</v>
      </c>
      <c r="C600" s="14">
        <f t="shared" si="183"/>
        <v>1000</v>
      </c>
      <c r="D600" s="13">
        <f ca="1">IF(A600&lt;$B$1,VLOOKUP(A600,[1]DI!$A$4:$B$15000,2,FALSE),0)</f>
        <v>7.6499999999999999E-2</v>
      </c>
      <c r="E600" s="14">
        <f t="shared" ca="1" si="184"/>
        <v>1.0002925600000001</v>
      </c>
      <c r="F600" s="14">
        <f ca="1">(TRUNC(PRODUCT($E$12:$E599),16))</f>
        <v>1.0512877968699701</v>
      </c>
      <c r="G600" s="14">
        <f t="shared" ca="1" si="185"/>
        <v>1.0428570894640801</v>
      </c>
      <c r="H600" s="14">
        <f t="shared" ca="1" si="186"/>
        <v>1.0080842400000001</v>
      </c>
      <c r="I600" s="13">
        <f t="shared" si="199"/>
        <v>2.8500000000000001E-2</v>
      </c>
      <c r="J600" s="35">
        <f t="shared" si="187"/>
        <v>44477</v>
      </c>
      <c r="K600" s="2">
        <f t="shared" si="188"/>
        <v>30</v>
      </c>
      <c r="L600" s="18">
        <f t="shared" si="189"/>
        <v>30</v>
      </c>
      <c r="M600" s="12">
        <f t="shared" si="190"/>
        <v>1.00335101</v>
      </c>
      <c r="N600" s="12">
        <f t="shared" ca="1" si="191"/>
        <v>1.01146234</v>
      </c>
      <c r="O600" s="18">
        <f t="shared" si="192"/>
        <v>0</v>
      </c>
      <c r="P600" s="14">
        <f t="shared" ca="1" si="193"/>
        <v>11.462339999999999</v>
      </c>
      <c r="Q600" s="21">
        <f t="shared" si="197"/>
        <v>0</v>
      </c>
      <c r="R600" s="14">
        <f t="shared" si="194"/>
        <v>0</v>
      </c>
      <c r="S600" s="4" t="str">
        <f t="shared" si="195"/>
        <v>A+J=</v>
      </c>
      <c r="T600" s="35">
        <f t="shared" si="196"/>
        <v>44659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</row>
    <row r="601" spans="1:162" x14ac:dyDescent="0.15">
      <c r="A601" s="44">
        <f t="shared" si="198"/>
        <v>44525</v>
      </c>
      <c r="B601" s="97">
        <f t="shared" ca="1" si="182"/>
        <v>1011.87109</v>
      </c>
      <c r="C601" s="14">
        <f t="shared" si="183"/>
        <v>1000</v>
      </c>
      <c r="D601" s="13">
        <f ca="1">IF(A601&lt;$B$1,VLOOKUP(A601,[1]DI!$A$4:$B$15000,2,FALSE),0)</f>
        <v>7.6499999999999999E-2</v>
      </c>
      <c r="E601" s="14">
        <f t="shared" ca="1" si="184"/>
        <v>1.0002925600000001</v>
      </c>
      <c r="F601" s="14">
        <f ca="1">(TRUNC(PRODUCT($E$12:$E600),16))</f>
        <v>1.05159536162782</v>
      </c>
      <c r="G601" s="14">
        <f t="shared" ca="1" si="185"/>
        <v>1.0428570894640801</v>
      </c>
      <c r="H601" s="14">
        <f t="shared" ca="1" si="186"/>
        <v>1.00837917</v>
      </c>
      <c r="I601" s="13">
        <f t="shared" si="199"/>
        <v>2.8500000000000001E-2</v>
      </c>
      <c r="J601" s="35">
        <f t="shared" si="187"/>
        <v>44477</v>
      </c>
      <c r="K601" s="2">
        <f t="shared" si="188"/>
        <v>31</v>
      </c>
      <c r="L601" s="18">
        <f t="shared" si="189"/>
        <v>31</v>
      </c>
      <c r="M601" s="12">
        <f t="shared" si="190"/>
        <v>1.003462904</v>
      </c>
      <c r="N601" s="12">
        <f t="shared" ca="1" si="191"/>
        <v>1.0118710900000001</v>
      </c>
      <c r="O601" s="18">
        <f t="shared" si="192"/>
        <v>0</v>
      </c>
      <c r="P601" s="14">
        <f t="shared" ca="1" si="193"/>
        <v>11.871090000000001</v>
      </c>
      <c r="Q601" s="21">
        <f t="shared" si="197"/>
        <v>0</v>
      </c>
      <c r="R601" s="14">
        <f t="shared" si="194"/>
        <v>0</v>
      </c>
      <c r="S601" s="4" t="str">
        <f t="shared" si="195"/>
        <v>A+J=</v>
      </c>
      <c r="T601" s="35">
        <f t="shared" si="196"/>
        <v>44659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</row>
    <row r="602" spans="1:162" x14ac:dyDescent="0.15">
      <c r="A602" s="44">
        <f t="shared" si="198"/>
        <v>44526</v>
      </c>
      <c r="B602" s="97">
        <f t="shared" ca="1" si="182"/>
        <v>1012.279999</v>
      </c>
      <c r="C602" s="14">
        <f t="shared" si="183"/>
        <v>1000</v>
      </c>
      <c r="D602" s="13">
        <f ca="1">IF(A602&lt;$B$1,VLOOKUP(A602,[1]DI!$A$4:$B$15000,2,FALSE),0)</f>
        <v>7.6499999999999999E-2</v>
      </c>
      <c r="E602" s="14">
        <f t="shared" ca="1" si="184"/>
        <v>1.0002925600000001</v>
      </c>
      <c r="F602" s="14">
        <f ca="1">(TRUNC(PRODUCT($E$12:$E601),16))</f>
        <v>1.0519030163668199</v>
      </c>
      <c r="G602" s="14">
        <f t="shared" ca="1" si="185"/>
        <v>1.0428570894640801</v>
      </c>
      <c r="H602" s="14">
        <f t="shared" ca="1" si="186"/>
        <v>1.0086741800000001</v>
      </c>
      <c r="I602" s="13">
        <f t="shared" si="199"/>
        <v>2.8500000000000001E-2</v>
      </c>
      <c r="J602" s="35">
        <f t="shared" si="187"/>
        <v>44477</v>
      </c>
      <c r="K602" s="2">
        <f t="shared" si="188"/>
        <v>32</v>
      </c>
      <c r="L602" s="18">
        <f t="shared" si="189"/>
        <v>32</v>
      </c>
      <c r="M602" s="12">
        <f t="shared" si="190"/>
        <v>1.0035748099999999</v>
      </c>
      <c r="N602" s="12">
        <f t="shared" ca="1" si="191"/>
        <v>1.012279999</v>
      </c>
      <c r="O602" s="18">
        <f t="shared" si="192"/>
        <v>0</v>
      </c>
      <c r="P602" s="14">
        <f t="shared" ca="1" si="193"/>
        <v>12.279999</v>
      </c>
      <c r="Q602" s="21">
        <f t="shared" si="197"/>
        <v>0</v>
      </c>
      <c r="R602" s="14">
        <f t="shared" si="194"/>
        <v>0</v>
      </c>
      <c r="S602" s="4" t="str">
        <f t="shared" si="195"/>
        <v>A+J=</v>
      </c>
      <c r="T602" s="35">
        <f t="shared" si="196"/>
        <v>44659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</row>
    <row r="603" spans="1:162" x14ac:dyDescent="0.15">
      <c r="A603" s="44">
        <f t="shared" si="198"/>
        <v>44527</v>
      </c>
      <c r="B603" s="97">
        <f t="shared" ca="1" si="182"/>
        <v>1012.689066</v>
      </c>
      <c r="C603" s="14">
        <f t="shared" si="183"/>
        <v>1000</v>
      </c>
      <c r="D603" s="13">
        <f ca="1">IF(A603&lt;$B$1,VLOOKUP(A603,[1]DI!$A$4:$B$15000,2,FALSE),0)</f>
        <v>0</v>
      </c>
      <c r="E603" s="14">
        <f t="shared" ca="1" si="184"/>
        <v>1</v>
      </c>
      <c r="F603" s="14">
        <f ca="1">(TRUNC(PRODUCT($E$12:$E602),16))</f>
        <v>1.05221076111329</v>
      </c>
      <c r="G603" s="14">
        <f t="shared" ca="1" si="185"/>
        <v>1.0428570894640801</v>
      </c>
      <c r="H603" s="14">
        <f t="shared" ca="1" si="186"/>
        <v>1.0089692699999999</v>
      </c>
      <c r="I603" s="13">
        <f t="shared" si="199"/>
        <v>2.8500000000000001E-2</v>
      </c>
      <c r="J603" s="35">
        <f t="shared" si="187"/>
        <v>44477</v>
      </c>
      <c r="K603" s="2">
        <f t="shared" si="188"/>
        <v>32</v>
      </c>
      <c r="L603" s="18">
        <f t="shared" si="189"/>
        <v>33</v>
      </c>
      <c r="M603" s="12">
        <f t="shared" si="190"/>
        <v>1.003686729</v>
      </c>
      <c r="N603" s="12">
        <f t="shared" ca="1" si="191"/>
        <v>1.0126890660000001</v>
      </c>
      <c r="O603" s="18">
        <f t="shared" si="192"/>
        <v>0</v>
      </c>
      <c r="P603" s="14">
        <f t="shared" ca="1" si="193"/>
        <v>12.689066</v>
      </c>
      <c r="Q603" s="21">
        <f t="shared" si="197"/>
        <v>0</v>
      </c>
      <c r="R603" s="14">
        <f t="shared" si="194"/>
        <v>0</v>
      </c>
      <c r="S603" s="4" t="str">
        <f t="shared" si="195"/>
        <v>A+J=</v>
      </c>
      <c r="T603" s="35">
        <f t="shared" si="196"/>
        <v>44659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</row>
    <row r="604" spans="1:162" x14ac:dyDescent="0.15">
      <c r="A604" s="44">
        <f t="shared" si="198"/>
        <v>44528</v>
      </c>
      <c r="B604" s="97">
        <f t="shared" ca="1" si="182"/>
        <v>1012.689066</v>
      </c>
      <c r="C604" s="14">
        <f t="shared" si="183"/>
        <v>1000</v>
      </c>
      <c r="D604" s="13">
        <f ca="1">IF(A604&lt;$B$1,VLOOKUP(A604,[1]DI!$A$4:$B$15000,2,FALSE),0)</f>
        <v>0</v>
      </c>
      <c r="E604" s="14">
        <f t="shared" ca="1" si="184"/>
        <v>1</v>
      </c>
      <c r="F604" s="14">
        <f ca="1">(TRUNC(PRODUCT($E$12:$E603),16))</f>
        <v>1.05221076111329</v>
      </c>
      <c r="G604" s="14">
        <f t="shared" ca="1" si="185"/>
        <v>1.0428570894640801</v>
      </c>
      <c r="H604" s="14">
        <f t="shared" ca="1" si="186"/>
        <v>1.0089692699999999</v>
      </c>
      <c r="I604" s="13">
        <f t="shared" si="199"/>
        <v>2.8500000000000001E-2</v>
      </c>
      <c r="J604" s="35">
        <f t="shared" si="187"/>
        <v>44477</v>
      </c>
      <c r="K604" s="2">
        <f t="shared" si="188"/>
        <v>32</v>
      </c>
      <c r="L604" s="18">
        <f t="shared" si="189"/>
        <v>33</v>
      </c>
      <c r="M604" s="12">
        <f t="shared" si="190"/>
        <v>1.003686729</v>
      </c>
      <c r="N604" s="12">
        <f t="shared" ca="1" si="191"/>
        <v>1.0126890660000001</v>
      </c>
      <c r="O604" s="18">
        <f t="shared" si="192"/>
        <v>0</v>
      </c>
      <c r="P604" s="14">
        <f t="shared" ca="1" si="193"/>
        <v>12.689066</v>
      </c>
      <c r="Q604" s="21">
        <f t="shared" si="197"/>
        <v>0</v>
      </c>
      <c r="R604" s="14">
        <f t="shared" si="194"/>
        <v>0</v>
      </c>
      <c r="S604" s="4" t="str">
        <f t="shared" si="195"/>
        <v>A+J=</v>
      </c>
      <c r="T604" s="35">
        <f t="shared" si="196"/>
        <v>44659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</row>
    <row r="605" spans="1:162" x14ac:dyDescent="0.15">
      <c r="A605" s="44">
        <f t="shared" si="198"/>
        <v>44529</v>
      </c>
      <c r="B605" s="97">
        <f t="shared" ca="1" si="182"/>
        <v>1012.689066</v>
      </c>
      <c r="C605" s="14">
        <f t="shared" si="183"/>
        <v>1000</v>
      </c>
      <c r="D605" s="13">
        <f ca="1">IF(A605&lt;$B$1,VLOOKUP(A605,[1]DI!$A$4:$B$15000,2,FALSE),0)</f>
        <v>7.6499999999999999E-2</v>
      </c>
      <c r="E605" s="14">
        <f t="shared" ca="1" si="184"/>
        <v>1.0002925600000001</v>
      </c>
      <c r="F605" s="14">
        <f ca="1">(TRUNC(PRODUCT($E$12:$E604),16))</f>
        <v>1.05221076111329</v>
      </c>
      <c r="G605" s="14">
        <f t="shared" ca="1" si="185"/>
        <v>1.0428570894640801</v>
      </c>
      <c r="H605" s="14">
        <f t="shared" ca="1" si="186"/>
        <v>1.0089692699999999</v>
      </c>
      <c r="I605" s="13">
        <f t="shared" si="199"/>
        <v>2.8500000000000001E-2</v>
      </c>
      <c r="J605" s="35">
        <f t="shared" si="187"/>
        <v>44477</v>
      </c>
      <c r="K605" s="2">
        <f t="shared" si="188"/>
        <v>33</v>
      </c>
      <c r="L605" s="18">
        <f t="shared" si="189"/>
        <v>33</v>
      </c>
      <c r="M605" s="12">
        <f t="shared" si="190"/>
        <v>1.003686729</v>
      </c>
      <c r="N605" s="12">
        <f t="shared" ca="1" si="191"/>
        <v>1.0126890660000001</v>
      </c>
      <c r="O605" s="18">
        <f t="shared" si="192"/>
        <v>0</v>
      </c>
      <c r="P605" s="14">
        <f t="shared" ca="1" si="193"/>
        <v>12.689066</v>
      </c>
      <c r="Q605" s="21">
        <f t="shared" si="197"/>
        <v>0</v>
      </c>
      <c r="R605" s="14">
        <f t="shared" si="194"/>
        <v>0</v>
      </c>
      <c r="S605" s="4" t="str">
        <f t="shared" si="195"/>
        <v>A+J=</v>
      </c>
      <c r="T605" s="35">
        <f t="shared" si="196"/>
        <v>44659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</row>
    <row r="606" spans="1:162" x14ac:dyDescent="0.15">
      <c r="A606" s="44">
        <f t="shared" si="198"/>
        <v>44530</v>
      </c>
      <c r="B606" s="97">
        <f t="shared" ca="1" si="182"/>
        <v>1013.09831199</v>
      </c>
      <c r="C606" s="14">
        <f t="shared" si="183"/>
        <v>1000</v>
      </c>
      <c r="D606" s="13">
        <f ca="1">IF(A606&lt;$B$1,VLOOKUP(A606,[1]DI!$A$4:$B$15000,2,FALSE),0)</f>
        <v>7.6499999999999999E-2</v>
      </c>
      <c r="E606" s="14">
        <f t="shared" ca="1" si="184"/>
        <v>1.0002925600000001</v>
      </c>
      <c r="F606" s="14">
        <f ca="1">(TRUNC(PRODUCT($E$12:$E605),16))</f>
        <v>1.0525185958935599</v>
      </c>
      <c r="G606" s="14">
        <f t="shared" ca="1" si="185"/>
        <v>1.0428570894640801</v>
      </c>
      <c r="H606" s="14">
        <f t="shared" ca="1" si="186"/>
        <v>1.00926446</v>
      </c>
      <c r="I606" s="13">
        <f t="shared" si="199"/>
        <v>2.8500000000000001E-2</v>
      </c>
      <c r="J606" s="35">
        <f t="shared" si="187"/>
        <v>44477</v>
      </c>
      <c r="K606" s="2">
        <f t="shared" si="188"/>
        <v>34</v>
      </c>
      <c r="L606" s="18">
        <f t="shared" si="189"/>
        <v>34</v>
      </c>
      <c r="M606" s="12">
        <f t="shared" si="190"/>
        <v>1.0037986590000001</v>
      </c>
      <c r="N606" s="12">
        <f t="shared" ca="1" si="191"/>
        <v>1.0130983119999999</v>
      </c>
      <c r="O606" s="18">
        <f t="shared" si="192"/>
        <v>0</v>
      </c>
      <c r="P606" s="14">
        <f t="shared" ca="1" si="193"/>
        <v>13.098311989999999</v>
      </c>
      <c r="Q606" s="21">
        <f t="shared" si="197"/>
        <v>0</v>
      </c>
      <c r="R606" s="14">
        <f t="shared" si="194"/>
        <v>0</v>
      </c>
      <c r="S606" s="4" t="str">
        <f t="shared" si="195"/>
        <v>A+J=</v>
      </c>
      <c r="T606" s="35">
        <f t="shared" si="196"/>
        <v>44659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</row>
    <row r="607" spans="1:162" x14ac:dyDescent="0.15">
      <c r="A607" s="44">
        <f t="shared" si="198"/>
        <v>44531</v>
      </c>
      <c r="B607" s="97">
        <f t="shared" ca="1" si="182"/>
        <v>1013.507717</v>
      </c>
      <c r="C607" s="14">
        <f t="shared" si="183"/>
        <v>1000</v>
      </c>
      <c r="D607" s="13">
        <f ca="1">IF(A607&lt;$B$1,VLOOKUP(A607,[1]DI!$A$4:$B$15000,2,FALSE),0)</f>
        <v>7.6499999999999999E-2</v>
      </c>
      <c r="E607" s="14">
        <f t="shared" ca="1" si="184"/>
        <v>1.0002925600000001</v>
      </c>
      <c r="F607" s="14">
        <f ca="1">(TRUNC(PRODUCT($E$12:$E606),16))</f>
        <v>1.05282652073398</v>
      </c>
      <c r="G607" s="14">
        <f t="shared" ca="1" si="185"/>
        <v>1.0428570894640801</v>
      </c>
      <c r="H607" s="14">
        <f t="shared" ca="1" si="186"/>
        <v>1.0095597300000001</v>
      </c>
      <c r="I607" s="13">
        <f t="shared" si="199"/>
        <v>2.8500000000000001E-2</v>
      </c>
      <c r="J607" s="35">
        <f t="shared" si="187"/>
        <v>44477</v>
      </c>
      <c r="K607" s="2">
        <f t="shared" si="188"/>
        <v>35</v>
      </c>
      <c r="L607" s="18">
        <f t="shared" si="189"/>
        <v>35</v>
      </c>
      <c r="M607" s="12">
        <f t="shared" si="190"/>
        <v>1.003910603</v>
      </c>
      <c r="N607" s="12">
        <f t="shared" ca="1" si="191"/>
        <v>1.013507717</v>
      </c>
      <c r="O607" s="18">
        <f t="shared" si="192"/>
        <v>0</v>
      </c>
      <c r="P607" s="14">
        <f t="shared" ca="1" si="193"/>
        <v>13.507717</v>
      </c>
      <c r="Q607" s="21">
        <f t="shared" si="197"/>
        <v>0</v>
      </c>
      <c r="R607" s="14">
        <f t="shared" si="194"/>
        <v>0</v>
      </c>
      <c r="S607" s="4" t="str">
        <f t="shared" si="195"/>
        <v>A+J=</v>
      </c>
      <c r="T607" s="35">
        <f t="shared" si="196"/>
        <v>44659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</row>
    <row r="608" spans="1:162" x14ac:dyDescent="0.15">
      <c r="A608" s="44">
        <f t="shared" si="198"/>
        <v>44532</v>
      </c>
      <c r="B608" s="97">
        <f t="shared" ca="1" si="182"/>
        <v>1013.91729199</v>
      </c>
      <c r="C608" s="14">
        <f t="shared" si="183"/>
        <v>1000</v>
      </c>
      <c r="D608" s="13">
        <f ca="1">IF(A608&lt;$B$1,VLOOKUP(A608,[1]DI!$A$4:$B$15000,2,FALSE),0)</f>
        <v>7.6499999999999999E-2</v>
      </c>
      <c r="E608" s="14">
        <f t="shared" ca="1" si="184"/>
        <v>1.0002925600000001</v>
      </c>
      <c r="F608" s="14">
        <f ca="1">(TRUNC(PRODUCT($E$12:$E607),16))</f>
        <v>1.0531345356608799</v>
      </c>
      <c r="G608" s="14">
        <f t="shared" ca="1" si="185"/>
        <v>1.0428570894640801</v>
      </c>
      <c r="H608" s="14">
        <f t="shared" ca="1" si="186"/>
        <v>1.0098550900000001</v>
      </c>
      <c r="I608" s="13">
        <f t="shared" si="199"/>
        <v>2.8500000000000001E-2</v>
      </c>
      <c r="J608" s="35">
        <f t="shared" si="187"/>
        <v>44477</v>
      </c>
      <c r="K608" s="2">
        <f t="shared" si="188"/>
        <v>36</v>
      </c>
      <c r="L608" s="18">
        <f t="shared" si="189"/>
        <v>36</v>
      </c>
      <c r="M608" s="12">
        <f t="shared" si="190"/>
        <v>1.004022559</v>
      </c>
      <c r="N608" s="12">
        <f t="shared" ca="1" si="191"/>
        <v>1.0139172919999999</v>
      </c>
      <c r="O608" s="18">
        <f t="shared" si="192"/>
        <v>0</v>
      </c>
      <c r="P608" s="14">
        <f t="shared" ca="1" si="193"/>
        <v>13.917291990000001</v>
      </c>
      <c r="Q608" s="21">
        <f t="shared" si="197"/>
        <v>0</v>
      </c>
      <c r="R608" s="14">
        <f t="shared" si="194"/>
        <v>0</v>
      </c>
      <c r="S608" s="4" t="str">
        <f t="shared" si="195"/>
        <v>A+J=</v>
      </c>
      <c r="T608" s="35">
        <f t="shared" si="196"/>
        <v>44659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</row>
    <row r="609" spans="1:162" x14ac:dyDescent="0.15">
      <c r="A609" s="44">
        <f t="shared" si="198"/>
        <v>44533</v>
      </c>
      <c r="B609" s="97">
        <f t="shared" ca="1" si="182"/>
        <v>1014.327025</v>
      </c>
      <c r="C609" s="14">
        <f t="shared" si="183"/>
        <v>1000</v>
      </c>
      <c r="D609" s="13">
        <f ca="1">IF(A609&lt;$B$1,VLOOKUP(A609,[1]DI!$A$4:$B$15000,2,FALSE),0)</f>
        <v>7.6499999999999999E-2</v>
      </c>
      <c r="E609" s="14">
        <f t="shared" ca="1" si="184"/>
        <v>1.0002925600000001</v>
      </c>
      <c r="F609" s="14">
        <f ca="1">(TRUNC(PRODUCT($E$12:$E608),16))</f>
        <v>1.0534426407006301</v>
      </c>
      <c r="G609" s="14">
        <f t="shared" ca="1" si="185"/>
        <v>1.0428570894640801</v>
      </c>
      <c r="H609" s="14">
        <f t="shared" ca="1" si="186"/>
        <v>1.01015053</v>
      </c>
      <c r="I609" s="13">
        <f t="shared" si="199"/>
        <v>2.8500000000000001E-2</v>
      </c>
      <c r="J609" s="35">
        <f t="shared" si="187"/>
        <v>44477</v>
      </c>
      <c r="K609" s="2">
        <f t="shared" si="188"/>
        <v>37</v>
      </c>
      <c r="L609" s="18">
        <f t="shared" si="189"/>
        <v>37</v>
      </c>
      <c r="M609" s="12">
        <f t="shared" si="190"/>
        <v>1.0041345269999999</v>
      </c>
      <c r="N609" s="12">
        <f t="shared" ca="1" si="191"/>
        <v>1.014327025</v>
      </c>
      <c r="O609" s="18">
        <f t="shared" si="192"/>
        <v>0</v>
      </c>
      <c r="P609" s="14">
        <f t="shared" ca="1" si="193"/>
        <v>14.327025000000001</v>
      </c>
      <c r="Q609" s="21">
        <f t="shared" si="197"/>
        <v>0</v>
      </c>
      <c r="R609" s="14">
        <f t="shared" si="194"/>
        <v>0</v>
      </c>
      <c r="S609" s="4" t="str">
        <f t="shared" si="195"/>
        <v>A+J=</v>
      </c>
      <c r="T609" s="35">
        <f t="shared" si="196"/>
        <v>44659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</row>
    <row r="610" spans="1:162" x14ac:dyDescent="0.15">
      <c r="A610" s="44">
        <f t="shared" si="198"/>
        <v>44534</v>
      </c>
      <c r="B610" s="97">
        <f t="shared" ca="1" si="182"/>
        <v>1014.736927</v>
      </c>
      <c r="C610" s="14">
        <f t="shared" si="183"/>
        <v>1000</v>
      </c>
      <c r="D610" s="13">
        <f ca="1">IF(A610&lt;$B$1,VLOOKUP(A610,[1]DI!$A$4:$B$15000,2,FALSE),0)</f>
        <v>0</v>
      </c>
      <c r="E610" s="14">
        <f t="shared" ca="1" si="184"/>
        <v>1</v>
      </c>
      <c r="F610" s="14">
        <f ca="1">(TRUNC(PRODUCT($E$12:$E609),16))</f>
        <v>1.0537508358795999</v>
      </c>
      <c r="G610" s="14">
        <f t="shared" ca="1" si="185"/>
        <v>1.0428570894640801</v>
      </c>
      <c r="H610" s="14">
        <f t="shared" ca="1" si="186"/>
        <v>1.01044606</v>
      </c>
      <c r="I610" s="13">
        <f t="shared" si="199"/>
        <v>2.8500000000000001E-2</v>
      </c>
      <c r="J610" s="35">
        <f t="shared" si="187"/>
        <v>44477</v>
      </c>
      <c r="K610" s="2">
        <f t="shared" si="188"/>
        <v>37</v>
      </c>
      <c r="L610" s="18">
        <f t="shared" si="189"/>
        <v>38</v>
      </c>
      <c r="M610" s="12">
        <f t="shared" si="190"/>
        <v>1.004246508</v>
      </c>
      <c r="N610" s="12">
        <f t="shared" ca="1" si="191"/>
        <v>1.014736927</v>
      </c>
      <c r="O610" s="18">
        <f t="shared" si="192"/>
        <v>0</v>
      </c>
      <c r="P610" s="14">
        <f t="shared" ca="1" si="193"/>
        <v>14.736927</v>
      </c>
      <c r="Q610" s="21">
        <f t="shared" si="197"/>
        <v>0</v>
      </c>
      <c r="R610" s="14">
        <f t="shared" si="194"/>
        <v>0</v>
      </c>
      <c r="S610" s="4" t="str">
        <f t="shared" si="195"/>
        <v>A+J=</v>
      </c>
      <c r="T610" s="35">
        <f t="shared" si="196"/>
        <v>44659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</row>
    <row r="611" spans="1:162" x14ac:dyDescent="0.15">
      <c r="A611" s="44">
        <f t="shared" si="198"/>
        <v>44535</v>
      </c>
      <c r="B611" s="97">
        <f t="shared" ca="1" si="182"/>
        <v>1014.736927</v>
      </c>
      <c r="C611" s="14">
        <f t="shared" si="183"/>
        <v>1000</v>
      </c>
      <c r="D611" s="13">
        <f ca="1">IF(A611&lt;$B$1,VLOOKUP(A611,[1]DI!$A$4:$B$15000,2,FALSE),0)</f>
        <v>0</v>
      </c>
      <c r="E611" s="14">
        <f t="shared" ca="1" si="184"/>
        <v>1</v>
      </c>
      <c r="F611" s="14">
        <f ca="1">(TRUNC(PRODUCT($E$12:$E610),16))</f>
        <v>1.0537508358795999</v>
      </c>
      <c r="G611" s="14">
        <f t="shared" ca="1" si="185"/>
        <v>1.0428570894640801</v>
      </c>
      <c r="H611" s="14">
        <f t="shared" ca="1" si="186"/>
        <v>1.01044606</v>
      </c>
      <c r="I611" s="13">
        <f t="shared" si="199"/>
        <v>2.8500000000000001E-2</v>
      </c>
      <c r="J611" s="35">
        <f t="shared" si="187"/>
        <v>44477</v>
      </c>
      <c r="K611" s="2">
        <f t="shared" si="188"/>
        <v>37</v>
      </c>
      <c r="L611" s="18">
        <f t="shared" si="189"/>
        <v>38</v>
      </c>
      <c r="M611" s="12">
        <f t="shared" si="190"/>
        <v>1.004246508</v>
      </c>
      <c r="N611" s="12">
        <f t="shared" ca="1" si="191"/>
        <v>1.014736927</v>
      </c>
      <c r="O611" s="18">
        <f t="shared" si="192"/>
        <v>0</v>
      </c>
      <c r="P611" s="14">
        <f t="shared" ca="1" si="193"/>
        <v>14.736927</v>
      </c>
      <c r="Q611" s="21">
        <f t="shared" si="197"/>
        <v>0</v>
      </c>
      <c r="R611" s="14">
        <f t="shared" si="194"/>
        <v>0</v>
      </c>
      <c r="S611" s="4" t="str">
        <f t="shared" si="195"/>
        <v>A+J=</v>
      </c>
      <c r="T611" s="35">
        <f t="shared" si="196"/>
        <v>44659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</row>
    <row r="612" spans="1:162" x14ac:dyDescent="0.15">
      <c r="A612" s="44">
        <f t="shared" si="198"/>
        <v>44536</v>
      </c>
      <c r="B612" s="97">
        <f t="shared" ca="1" si="182"/>
        <v>1014.736927</v>
      </c>
      <c r="C612" s="14">
        <f t="shared" si="183"/>
        <v>1000</v>
      </c>
      <c r="D612" s="13">
        <f ca="1">IF(A612&lt;$B$1,VLOOKUP(A612,[1]DI!$A$4:$B$15000,2,FALSE),0)</f>
        <v>7.6499999999999999E-2</v>
      </c>
      <c r="E612" s="14">
        <f t="shared" ca="1" si="184"/>
        <v>1.0002925600000001</v>
      </c>
      <c r="F612" s="14">
        <f ca="1">(TRUNC(PRODUCT($E$12:$E611),16))</f>
        <v>1.0537508358795999</v>
      </c>
      <c r="G612" s="14">
        <f t="shared" ca="1" si="185"/>
        <v>1.0428570894640801</v>
      </c>
      <c r="H612" s="14">
        <f t="shared" ca="1" si="186"/>
        <v>1.01044606</v>
      </c>
      <c r="I612" s="13">
        <f t="shared" si="199"/>
        <v>2.8500000000000001E-2</v>
      </c>
      <c r="J612" s="35">
        <f t="shared" si="187"/>
        <v>44477</v>
      </c>
      <c r="K612" s="2">
        <f t="shared" si="188"/>
        <v>38</v>
      </c>
      <c r="L612" s="18">
        <f t="shared" si="189"/>
        <v>38</v>
      </c>
      <c r="M612" s="12">
        <f t="shared" si="190"/>
        <v>1.004246508</v>
      </c>
      <c r="N612" s="12">
        <f t="shared" ca="1" si="191"/>
        <v>1.014736927</v>
      </c>
      <c r="O612" s="18">
        <f t="shared" si="192"/>
        <v>0</v>
      </c>
      <c r="P612" s="14">
        <f t="shared" ca="1" si="193"/>
        <v>14.736927</v>
      </c>
      <c r="Q612" s="21">
        <f t="shared" si="197"/>
        <v>0</v>
      </c>
      <c r="R612" s="14">
        <f t="shared" si="194"/>
        <v>0</v>
      </c>
      <c r="S612" s="4" t="str">
        <f t="shared" si="195"/>
        <v>A+J=</v>
      </c>
      <c r="T612" s="35">
        <f t="shared" si="196"/>
        <v>44659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</row>
    <row r="613" spans="1:162" x14ac:dyDescent="0.15">
      <c r="A613" s="44">
        <f t="shared" si="198"/>
        <v>44537</v>
      </c>
      <c r="B613" s="97">
        <f t="shared" ca="1" si="182"/>
        <v>1015.14699</v>
      </c>
      <c r="C613" s="14">
        <f t="shared" si="183"/>
        <v>1000</v>
      </c>
      <c r="D613" s="13">
        <f ca="1">IF(A613&lt;$B$1,VLOOKUP(A613,[1]DI!$A$4:$B$15000,2,FALSE),0)</f>
        <v>7.6499999999999999E-2</v>
      </c>
      <c r="E613" s="14">
        <f t="shared" ca="1" si="184"/>
        <v>1.0002925600000001</v>
      </c>
      <c r="F613" s="14">
        <f ca="1">(TRUNC(PRODUCT($E$12:$E612),16))</f>
        <v>1.0540591212241399</v>
      </c>
      <c r="G613" s="14">
        <f t="shared" ca="1" si="185"/>
        <v>1.0428570894640801</v>
      </c>
      <c r="H613" s="14">
        <f t="shared" ca="1" si="186"/>
        <v>1.01074167</v>
      </c>
      <c r="I613" s="13">
        <f t="shared" si="199"/>
        <v>2.8500000000000001E-2</v>
      </c>
      <c r="J613" s="35">
        <f t="shared" si="187"/>
        <v>44477</v>
      </c>
      <c r="K613" s="2">
        <f t="shared" si="188"/>
        <v>39</v>
      </c>
      <c r="L613" s="18">
        <f t="shared" si="189"/>
        <v>39</v>
      </c>
      <c r="M613" s="12">
        <f t="shared" si="190"/>
        <v>1.0043585020000001</v>
      </c>
      <c r="N613" s="12">
        <f t="shared" ca="1" si="191"/>
        <v>1.0151469900000001</v>
      </c>
      <c r="O613" s="18">
        <f t="shared" si="192"/>
        <v>0</v>
      </c>
      <c r="P613" s="14">
        <f t="shared" ca="1" si="193"/>
        <v>15.146990000000001</v>
      </c>
      <c r="Q613" s="21">
        <f t="shared" si="197"/>
        <v>0</v>
      </c>
      <c r="R613" s="14">
        <f t="shared" si="194"/>
        <v>0</v>
      </c>
      <c r="S613" s="4" t="str">
        <f t="shared" si="195"/>
        <v>A+J=</v>
      </c>
      <c r="T613" s="35">
        <f t="shared" si="196"/>
        <v>44659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</row>
    <row r="614" spans="1:162" x14ac:dyDescent="0.15">
      <c r="A614" s="44">
        <f t="shared" si="198"/>
        <v>44538</v>
      </c>
      <c r="B614" s="97">
        <f t="shared" ca="1" si="182"/>
        <v>1015.55723</v>
      </c>
      <c r="C614" s="14">
        <f t="shared" si="183"/>
        <v>1000</v>
      </c>
      <c r="D614" s="13">
        <f ca="1">IF(A614&lt;$B$1,VLOOKUP(A614,[1]DI!$A$4:$B$15000,2,FALSE),0)</f>
        <v>7.6499999999999999E-2</v>
      </c>
      <c r="E614" s="14">
        <f t="shared" ca="1" si="184"/>
        <v>1.0002925600000001</v>
      </c>
      <c r="F614" s="14">
        <f ca="1">(TRUNC(PRODUCT($E$12:$E613),16))</f>
        <v>1.05436749676065</v>
      </c>
      <c r="G614" s="14">
        <f t="shared" ca="1" si="185"/>
        <v>1.0428570894640801</v>
      </c>
      <c r="H614" s="14">
        <f t="shared" ca="1" si="186"/>
        <v>1.0110373800000001</v>
      </c>
      <c r="I614" s="13">
        <f t="shared" si="199"/>
        <v>2.8500000000000001E-2</v>
      </c>
      <c r="J614" s="35">
        <f t="shared" si="187"/>
        <v>44477</v>
      </c>
      <c r="K614" s="2">
        <f t="shared" si="188"/>
        <v>40</v>
      </c>
      <c r="L614" s="18">
        <f t="shared" si="189"/>
        <v>40</v>
      </c>
      <c r="M614" s="12">
        <f t="shared" si="190"/>
        <v>1.004470507</v>
      </c>
      <c r="N614" s="12">
        <f t="shared" ca="1" si="191"/>
        <v>1.01555723</v>
      </c>
      <c r="O614" s="18">
        <f t="shared" si="192"/>
        <v>0</v>
      </c>
      <c r="P614" s="14">
        <f t="shared" ca="1" si="193"/>
        <v>15.557230000000001</v>
      </c>
      <c r="Q614" s="21">
        <f t="shared" si="197"/>
        <v>0</v>
      </c>
      <c r="R614" s="14">
        <f t="shared" si="194"/>
        <v>0</v>
      </c>
      <c r="S614" s="4" t="str">
        <f t="shared" si="195"/>
        <v>A+J=</v>
      </c>
      <c r="T614" s="35">
        <f t="shared" si="196"/>
        <v>44659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</row>
    <row r="615" spans="1:162" x14ac:dyDescent="0.15">
      <c r="A615" s="44">
        <f t="shared" si="198"/>
        <v>44539</v>
      </c>
      <c r="B615" s="97">
        <f t="shared" ca="1" si="182"/>
        <v>1015.967631</v>
      </c>
      <c r="C615" s="14">
        <f t="shared" si="183"/>
        <v>1000</v>
      </c>
      <c r="D615" s="13">
        <f ca="1">IF(A615&lt;$B$1,VLOOKUP(A615,[1]DI!$A$4:$B$15000,2,FALSE),0)</f>
        <v>9.1499999999999998E-2</v>
      </c>
      <c r="E615" s="14">
        <f t="shared" ca="1" si="184"/>
        <v>1.00034749</v>
      </c>
      <c r="F615" s="14">
        <f ca="1">(TRUNC(PRODUCT($E$12:$E614),16))</f>
        <v>1.0546759625155</v>
      </c>
      <c r="G615" s="14">
        <f t="shared" ca="1" si="185"/>
        <v>1.0428570894640801</v>
      </c>
      <c r="H615" s="14">
        <f t="shared" ca="1" si="186"/>
        <v>1.0113331699999999</v>
      </c>
      <c r="I615" s="13">
        <f t="shared" si="199"/>
        <v>2.8500000000000001E-2</v>
      </c>
      <c r="J615" s="35">
        <f t="shared" si="187"/>
        <v>44477</v>
      </c>
      <c r="K615" s="2">
        <f t="shared" si="188"/>
        <v>41</v>
      </c>
      <c r="L615" s="18">
        <f t="shared" si="189"/>
        <v>41</v>
      </c>
      <c r="M615" s="12">
        <f t="shared" si="190"/>
        <v>1.0045825260000001</v>
      </c>
      <c r="N615" s="12">
        <f t="shared" ca="1" si="191"/>
        <v>1.0159676310000001</v>
      </c>
      <c r="O615" s="18">
        <f t="shared" si="192"/>
        <v>0</v>
      </c>
      <c r="P615" s="14">
        <f t="shared" ca="1" si="193"/>
        <v>15.967631000000001</v>
      </c>
      <c r="Q615" s="21">
        <f t="shared" si="197"/>
        <v>0</v>
      </c>
      <c r="R615" s="14">
        <f t="shared" si="194"/>
        <v>0</v>
      </c>
      <c r="S615" s="4" t="str">
        <f t="shared" si="195"/>
        <v>A+J=</v>
      </c>
      <c r="T615" s="35">
        <f t="shared" si="196"/>
        <v>44659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</row>
    <row r="616" spans="1:162" x14ac:dyDescent="0.15">
      <c r="A616" s="44">
        <f t="shared" si="198"/>
        <v>44540</v>
      </c>
      <c r="B616" s="97">
        <f t="shared" ca="1" si="182"/>
        <v>1016.43400099</v>
      </c>
      <c r="C616" s="14">
        <f t="shared" si="183"/>
        <v>1000</v>
      </c>
      <c r="D616" s="13">
        <f ca="1">IF(A616&lt;$B$1,VLOOKUP(A616,[1]DI!$A$4:$B$15000,2,FALSE),0)</f>
        <v>9.1499999999999998E-2</v>
      </c>
      <c r="E616" s="14">
        <f t="shared" ca="1" si="184"/>
        <v>1.00034749</v>
      </c>
      <c r="F616" s="14">
        <f ca="1">(TRUNC(PRODUCT($E$12:$E615),16))</f>
        <v>1.05504245186572</v>
      </c>
      <c r="G616" s="14">
        <f t="shared" ca="1" si="185"/>
        <v>1.0428570894640801</v>
      </c>
      <c r="H616" s="14">
        <f t="shared" ca="1" si="186"/>
        <v>1.01168459</v>
      </c>
      <c r="I616" s="13">
        <f t="shared" si="199"/>
        <v>2.8500000000000001E-2</v>
      </c>
      <c r="J616" s="35">
        <f t="shared" si="187"/>
        <v>44477</v>
      </c>
      <c r="K616" s="2">
        <f t="shared" si="188"/>
        <v>42</v>
      </c>
      <c r="L616" s="18">
        <f t="shared" si="189"/>
        <v>42</v>
      </c>
      <c r="M616" s="12">
        <f t="shared" si="190"/>
        <v>1.0046945570000001</v>
      </c>
      <c r="N616" s="12">
        <f t="shared" ca="1" si="191"/>
        <v>1.0164340009999999</v>
      </c>
      <c r="O616" s="18">
        <f t="shared" si="192"/>
        <v>0</v>
      </c>
      <c r="P616" s="14">
        <f t="shared" ca="1" si="193"/>
        <v>16.434000990000001</v>
      </c>
      <c r="Q616" s="21">
        <f t="shared" si="197"/>
        <v>0</v>
      </c>
      <c r="R616" s="14">
        <f t="shared" si="194"/>
        <v>0</v>
      </c>
      <c r="S616" s="4" t="str">
        <f t="shared" si="195"/>
        <v>A+J=</v>
      </c>
      <c r="T616" s="35">
        <f t="shared" si="196"/>
        <v>44659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</row>
    <row r="617" spans="1:162" x14ac:dyDescent="0.15">
      <c r="A617" s="44">
        <f t="shared" si="198"/>
        <v>44541</v>
      </c>
      <c r="B617" s="97">
        <f t="shared" ca="1" si="182"/>
        <v>1016.90059299</v>
      </c>
      <c r="C617" s="14">
        <f t="shared" si="183"/>
        <v>1000</v>
      </c>
      <c r="D617" s="13">
        <f ca="1">IF(A617&lt;$B$1,VLOOKUP(A617,[1]DI!$A$4:$B$15000,2,FALSE),0)</f>
        <v>0</v>
      </c>
      <c r="E617" s="14">
        <f t="shared" ca="1" si="184"/>
        <v>1</v>
      </c>
      <c r="F617" s="14">
        <f ca="1">(TRUNC(PRODUCT($E$12:$E616),16))</f>
        <v>1.0554090685673101</v>
      </c>
      <c r="G617" s="14">
        <f t="shared" ca="1" si="185"/>
        <v>1.0428570894640801</v>
      </c>
      <c r="H617" s="14">
        <f t="shared" ca="1" si="186"/>
        <v>1.01203614</v>
      </c>
      <c r="I617" s="13">
        <f t="shared" si="199"/>
        <v>2.8500000000000001E-2</v>
      </c>
      <c r="J617" s="35">
        <f t="shared" si="187"/>
        <v>44477</v>
      </c>
      <c r="K617" s="2">
        <f t="shared" si="188"/>
        <v>42</v>
      </c>
      <c r="L617" s="18">
        <f t="shared" si="189"/>
        <v>43</v>
      </c>
      <c r="M617" s="12">
        <f t="shared" si="190"/>
        <v>1.0048066</v>
      </c>
      <c r="N617" s="12">
        <f t="shared" ca="1" si="191"/>
        <v>1.0169005929999999</v>
      </c>
      <c r="O617" s="18">
        <f t="shared" si="192"/>
        <v>0</v>
      </c>
      <c r="P617" s="14">
        <f t="shared" ca="1" si="193"/>
        <v>16.90059299</v>
      </c>
      <c r="Q617" s="21">
        <f t="shared" si="197"/>
        <v>0</v>
      </c>
      <c r="R617" s="14">
        <f t="shared" si="194"/>
        <v>0</v>
      </c>
      <c r="S617" s="4" t="str">
        <f t="shared" si="195"/>
        <v>A+J=</v>
      </c>
      <c r="T617" s="35">
        <f t="shared" si="196"/>
        <v>44659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</row>
    <row r="618" spans="1:162" x14ac:dyDescent="0.15">
      <c r="A618" s="44">
        <f t="shared" si="198"/>
        <v>44542</v>
      </c>
      <c r="B618" s="97">
        <f t="shared" ca="1" si="182"/>
        <v>1016.90059299</v>
      </c>
      <c r="C618" s="14">
        <f t="shared" si="183"/>
        <v>1000</v>
      </c>
      <c r="D618" s="13">
        <f ca="1">IF(A618&lt;$B$1,VLOOKUP(A618,[1]DI!$A$4:$B$15000,2,FALSE),0)</f>
        <v>0</v>
      </c>
      <c r="E618" s="14">
        <f t="shared" ca="1" si="184"/>
        <v>1</v>
      </c>
      <c r="F618" s="14">
        <f ca="1">(TRUNC(PRODUCT($E$12:$E617),16))</f>
        <v>1.0554090685673101</v>
      </c>
      <c r="G618" s="14">
        <f t="shared" ca="1" si="185"/>
        <v>1.0428570894640801</v>
      </c>
      <c r="H618" s="14">
        <f t="shared" ca="1" si="186"/>
        <v>1.01203614</v>
      </c>
      <c r="I618" s="13">
        <f t="shared" si="199"/>
        <v>2.8500000000000001E-2</v>
      </c>
      <c r="J618" s="35">
        <f t="shared" si="187"/>
        <v>44477</v>
      </c>
      <c r="K618" s="2">
        <f t="shared" si="188"/>
        <v>42</v>
      </c>
      <c r="L618" s="18">
        <f t="shared" si="189"/>
        <v>43</v>
      </c>
      <c r="M618" s="12">
        <f t="shared" si="190"/>
        <v>1.0048066</v>
      </c>
      <c r="N618" s="12">
        <f t="shared" ca="1" si="191"/>
        <v>1.0169005929999999</v>
      </c>
      <c r="O618" s="18">
        <f t="shared" si="192"/>
        <v>0</v>
      </c>
      <c r="P618" s="14">
        <f t="shared" ca="1" si="193"/>
        <v>16.90059299</v>
      </c>
      <c r="Q618" s="21">
        <f t="shared" si="197"/>
        <v>0</v>
      </c>
      <c r="R618" s="14">
        <f t="shared" si="194"/>
        <v>0</v>
      </c>
      <c r="S618" s="4" t="str">
        <f t="shared" si="195"/>
        <v>A+J=</v>
      </c>
      <c r="T618" s="35">
        <f t="shared" si="196"/>
        <v>44659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</row>
    <row r="619" spans="1:162" x14ac:dyDescent="0.15">
      <c r="A619" s="44">
        <f t="shared" si="198"/>
        <v>44543</v>
      </c>
      <c r="B619" s="97">
        <f t="shared" ca="1" si="182"/>
        <v>1016.90059299</v>
      </c>
      <c r="C619" s="14">
        <f t="shared" si="183"/>
        <v>1000</v>
      </c>
      <c r="D619" s="13">
        <f ca="1">IF(A619&lt;$B$1,VLOOKUP(A619,[1]DI!$A$4:$B$15000,2,FALSE),0)</f>
        <v>9.1499999999999998E-2</v>
      </c>
      <c r="E619" s="14">
        <f t="shared" ca="1" si="184"/>
        <v>1.00034749</v>
      </c>
      <c r="F619" s="14">
        <f ca="1">(TRUNC(PRODUCT($E$12:$E618),16))</f>
        <v>1.0554090685673101</v>
      </c>
      <c r="G619" s="14">
        <f t="shared" ca="1" si="185"/>
        <v>1.0428570894640801</v>
      </c>
      <c r="H619" s="14">
        <f t="shared" ca="1" si="186"/>
        <v>1.01203614</v>
      </c>
      <c r="I619" s="13">
        <f t="shared" si="199"/>
        <v>2.8500000000000001E-2</v>
      </c>
      <c r="J619" s="35">
        <f t="shared" si="187"/>
        <v>44477</v>
      </c>
      <c r="K619" s="2">
        <f t="shared" si="188"/>
        <v>43</v>
      </c>
      <c r="L619" s="18">
        <f t="shared" si="189"/>
        <v>43</v>
      </c>
      <c r="M619" s="12">
        <f t="shared" si="190"/>
        <v>1.0048066</v>
      </c>
      <c r="N619" s="12">
        <f t="shared" ca="1" si="191"/>
        <v>1.0169005929999999</v>
      </c>
      <c r="O619" s="18">
        <f t="shared" si="192"/>
        <v>0</v>
      </c>
      <c r="P619" s="14">
        <f t="shared" ca="1" si="193"/>
        <v>16.90059299</v>
      </c>
      <c r="Q619" s="21">
        <f t="shared" si="197"/>
        <v>0</v>
      </c>
      <c r="R619" s="14">
        <f t="shared" si="194"/>
        <v>0</v>
      </c>
      <c r="S619" s="4" t="str">
        <f t="shared" si="195"/>
        <v>A+J=</v>
      </c>
      <c r="T619" s="35">
        <f t="shared" si="196"/>
        <v>44659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</row>
    <row r="620" spans="1:162" x14ac:dyDescent="0.15">
      <c r="A620" s="44">
        <f t="shared" si="198"/>
        <v>44544</v>
      </c>
      <c r="B620" s="97">
        <f t="shared" ca="1" si="182"/>
        <v>1017.367407</v>
      </c>
      <c r="C620" s="14">
        <f t="shared" si="183"/>
        <v>1000</v>
      </c>
      <c r="D620" s="13">
        <f ca="1">IF(A620&lt;$B$1,VLOOKUP(A620,[1]DI!$A$4:$B$15000,2,FALSE),0)</f>
        <v>9.1499999999999998E-2</v>
      </c>
      <c r="E620" s="14">
        <f t="shared" ca="1" si="184"/>
        <v>1.00034749</v>
      </c>
      <c r="F620" s="14">
        <f ca="1">(TRUNC(PRODUCT($E$12:$E619),16))</f>
        <v>1.05577581266455</v>
      </c>
      <c r="G620" s="14">
        <f t="shared" ca="1" si="185"/>
        <v>1.0428570894640801</v>
      </c>
      <c r="H620" s="14">
        <f t="shared" ca="1" si="186"/>
        <v>1.01238782</v>
      </c>
      <c r="I620" s="13">
        <f t="shared" si="199"/>
        <v>2.8500000000000001E-2</v>
      </c>
      <c r="J620" s="35">
        <f t="shared" si="187"/>
        <v>44477</v>
      </c>
      <c r="K620" s="2">
        <f t="shared" si="188"/>
        <v>44</v>
      </c>
      <c r="L620" s="18">
        <f t="shared" si="189"/>
        <v>44</v>
      </c>
      <c r="M620" s="12">
        <f t="shared" si="190"/>
        <v>1.0049186560000001</v>
      </c>
      <c r="N620" s="12">
        <f t="shared" ca="1" si="191"/>
        <v>1.0173674070000001</v>
      </c>
      <c r="O620" s="18">
        <f t="shared" si="192"/>
        <v>0</v>
      </c>
      <c r="P620" s="14">
        <f t="shared" ca="1" si="193"/>
        <v>17.367407</v>
      </c>
      <c r="Q620" s="21">
        <f t="shared" si="197"/>
        <v>0</v>
      </c>
      <c r="R620" s="14">
        <f t="shared" si="194"/>
        <v>0</v>
      </c>
      <c r="S620" s="4" t="str">
        <f t="shared" si="195"/>
        <v>A+J=</v>
      </c>
      <c r="T620" s="35">
        <f t="shared" si="196"/>
        <v>44659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</row>
    <row r="621" spans="1:162" x14ac:dyDescent="0.15">
      <c r="A621" s="44">
        <f t="shared" si="198"/>
        <v>44545</v>
      </c>
      <c r="B621" s="97">
        <f t="shared" ca="1" si="182"/>
        <v>1017.834423</v>
      </c>
      <c r="C621" s="14">
        <f t="shared" si="183"/>
        <v>1000</v>
      </c>
      <c r="D621" s="13">
        <f ca="1">IF(A621&lt;$B$1,VLOOKUP(A621,[1]DI!$A$4:$B$15000,2,FALSE),0)</f>
        <v>9.1499999999999998E-2</v>
      </c>
      <c r="E621" s="14">
        <f t="shared" ca="1" si="184"/>
        <v>1.00034749</v>
      </c>
      <c r="F621" s="14">
        <f ca="1">(TRUNC(PRODUCT($E$12:$E620),16))</f>
        <v>1.0561426842016901</v>
      </c>
      <c r="G621" s="14">
        <f t="shared" ca="1" si="185"/>
        <v>1.0428570894640801</v>
      </c>
      <c r="H621" s="14">
        <f t="shared" ca="1" si="186"/>
        <v>1.0127396099999999</v>
      </c>
      <c r="I621" s="13">
        <f t="shared" si="199"/>
        <v>2.8500000000000001E-2</v>
      </c>
      <c r="J621" s="35">
        <f t="shared" si="187"/>
        <v>44477</v>
      </c>
      <c r="K621" s="2">
        <f t="shared" si="188"/>
        <v>45</v>
      </c>
      <c r="L621" s="18">
        <f t="shared" si="189"/>
        <v>45</v>
      </c>
      <c r="M621" s="12">
        <f t="shared" si="190"/>
        <v>1.005030724</v>
      </c>
      <c r="N621" s="12">
        <f t="shared" ca="1" si="191"/>
        <v>1.017834423</v>
      </c>
      <c r="O621" s="18">
        <f t="shared" si="192"/>
        <v>0</v>
      </c>
      <c r="P621" s="14">
        <f t="shared" ca="1" si="193"/>
        <v>17.834423000000001</v>
      </c>
      <c r="Q621" s="21">
        <f t="shared" si="197"/>
        <v>0</v>
      </c>
      <c r="R621" s="14">
        <f t="shared" si="194"/>
        <v>0</v>
      </c>
      <c r="S621" s="4" t="str">
        <f t="shared" si="195"/>
        <v>A+J=</v>
      </c>
      <c r="T621" s="35">
        <f t="shared" si="196"/>
        <v>44659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</row>
    <row r="622" spans="1:162" x14ac:dyDescent="0.15">
      <c r="A622" s="44">
        <f t="shared" si="198"/>
        <v>44546</v>
      </c>
      <c r="B622" s="97">
        <f t="shared" ca="1" si="182"/>
        <v>1018.301662</v>
      </c>
      <c r="C622" s="14">
        <f t="shared" si="183"/>
        <v>1000</v>
      </c>
      <c r="D622" s="13">
        <f ca="1">IF(A622&lt;$B$1,VLOOKUP(A622,[1]DI!$A$4:$B$15000,2,FALSE),0)</f>
        <v>9.1499999999999998E-2</v>
      </c>
      <c r="E622" s="14">
        <f t="shared" ca="1" si="184"/>
        <v>1.00034749</v>
      </c>
      <c r="F622" s="14">
        <f ca="1">(TRUNC(PRODUCT($E$12:$E621),16))</f>
        <v>1.0565096832230301</v>
      </c>
      <c r="G622" s="14">
        <f t="shared" ca="1" si="185"/>
        <v>1.0428570894640801</v>
      </c>
      <c r="H622" s="14">
        <f t="shared" ca="1" si="186"/>
        <v>1.0130915300000001</v>
      </c>
      <c r="I622" s="13">
        <f t="shared" si="199"/>
        <v>2.8500000000000001E-2</v>
      </c>
      <c r="J622" s="35">
        <f t="shared" si="187"/>
        <v>44477</v>
      </c>
      <c r="K622" s="2">
        <f t="shared" si="188"/>
        <v>46</v>
      </c>
      <c r="L622" s="18">
        <f t="shared" si="189"/>
        <v>46</v>
      </c>
      <c r="M622" s="12">
        <f t="shared" si="190"/>
        <v>1.005142805</v>
      </c>
      <c r="N622" s="12">
        <f t="shared" ca="1" si="191"/>
        <v>1.0183016620000001</v>
      </c>
      <c r="O622" s="18">
        <f t="shared" si="192"/>
        <v>0</v>
      </c>
      <c r="P622" s="14">
        <f t="shared" ca="1" si="193"/>
        <v>18.301662</v>
      </c>
      <c r="Q622" s="21">
        <f t="shared" si="197"/>
        <v>0</v>
      </c>
      <c r="R622" s="14">
        <f t="shared" si="194"/>
        <v>0</v>
      </c>
      <c r="S622" s="4" t="str">
        <f t="shared" si="195"/>
        <v>A+J=</v>
      </c>
      <c r="T622" s="35">
        <f t="shared" si="196"/>
        <v>44659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</row>
    <row r="623" spans="1:162" x14ac:dyDescent="0.15">
      <c r="A623" s="44">
        <f t="shared" si="198"/>
        <v>44547</v>
      </c>
      <c r="B623" s="97">
        <f t="shared" ca="1" si="182"/>
        <v>1018.7691139900001</v>
      </c>
      <c r="C623" s="14">
        <f t="shared" si="183"/>
        <v>1000</v>
      </c>
      <c r="D623" s="13">
        <f ca="1">IF(A623&lt;$B$1,VLOOKUP(A623,[1]DI!$A$4:$B$15000,2,FALSE),0)</f>
        <v>9.1499999999999998E-2</v>
      </c>
      <c r="E623" s="14">
        <f t="shared" ca="1" si="184"/>
        <v>1.00034749</v>
      </c>
      <c r="F623" s="14">
        <f ca="1">(TRUNC(PRODUCT($E$12:$E622),16))</f>
        <v>1.05687680977285</v>
      </c>
      <c r="G623" s="14">
        <f t="shared" ca="1" si="185"/>
        <v>1.0428570894640801</v>
      </c>
      <c r="H623" s="14">
        <f t="shared" ca="1" si="186"/>
        <v>1.01344357</v>
      </c>
      <c r="I623" s="13">
        <f t="shared" si="199"/>
        <v>2.8500000000000001E-2</v>
      </c>
      <c r="J623" s="35">
        <f t="shared" si="187"/>
        <v>44477</v>
      </c>
      <c r="K623" s="2">
        <f t="shared" si="188"/>
        <v>47</v>
      </c>
      <c r="L623" s="18">
        <f t="shared" si="189"/>
        <v>47</v>
      </c>
      <c r="M623" s="12">
        <f t="shared" si="190"/>
        <v>1.0052548990000001</v>
      </c>
      <c r="N623" s="12">
        <f t="shared" ca="1" si="191"/>
        <v>1.0187691139999999</v>
      </c>
      <c r="O623" s="18">
        <f t="shared" si="192"/>
        <v>0</v>
      </c>
      <c r="P623" s="14">
        <f t="shared" ca="1" si="193"/>
        <v>18.769113990000001</v>
      </c>
      <c r="Q623" s="21">
        <f t="shared" si="197"/>
        <v>0</v>
      </c>
      <c r="R623" s="14">
        <f t="shared" si="194"/>
        <v>0</v>
      </c>
      <c r="S623" s="4" t="str">
        <f t="shared" si="195"/>
        <v>A+J=</v>
      </c>
      <c r="T623" s="35">
        <f t="shared" si="196"/>
        <v>44659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</row>
    <row r="624" spans="1:162" x14ac:dyDescent="0.15">
      <c r="A624" s="44">
        <f t="shared" si="198"/>
        <v>44548</v>
      </c>
      <c r="B624" s="97">
        <f t="shared" ca="1" si="182"/>
        <v>1019.236776</v>
      </c>
      <c r="C624" s="14">
        <f t="shared" si="183"/>
        <v>1000</v>
      </c>
      <c r="D624" s="13">
        <f ca="1">IF(A624&lt;$B$1,VLOOKUP(A624,[1]DI!$A$4:$B$15000,2,FALSE),0)</f>
        <v>0</v>
      </c>
      <c r="E624" s="14">
        <f t="shared" ca="1" si="184"/>
        <v>1</v>
      </c>
      <c r="F624" s="14">
        <f ca="1">(TRUNC(PRODUCT($E$12:$E623),16))</f>
        <v>1.0572440638954801</v>
      </c>
      <c r="G624" s="14">
        <f t="shared" ca="1" si="185"/>
        <v>1.0428570894640801</v>
      </c>
      <c r="H624" s="14">
        <f t="shared" ca="1" si="186"/>
        <v>1.01379573</v>
      </c>
      <c r="I624" s="13">
        <f t="shared" si="199"/>
        <v>2.8500000000000001E-2</v>
      </c>
      <c r="J624" s="35">
        <f t="shared" si="187"/>
        <v>44477</v>
      </c>
      <c r="K624" s="2">
        <f t="shared" si="188"/>
        <v>47</v>
      </c>
      <c r="L624" s="18">
        <f t="shared" si="189"/>
        <v>48</v>
      </c>
      <c r="M624" s="12">
        <f t="shared" si="190"/>
        <v>1.005367004</v>
      </c>
      <c r="N624" s="12">
        <f t="shared" ca="1" si="191"/>
        <v>1.0192367760000001</v>
      </c>
      <c r="O624" s="18">
        <f t="shared" si="192"/>
        <v>0</v>
      </c>
      <c r="P624" s="14">
        <f t="shared" ca="1" si="193"/>
        <v>19.236775999999999</v>
      </c>
      <c r="Q624" s="21">
        <f t="shared" si="197"/>
        <v>0</v>
      </c>
      <c r="R624" s="14">
        <f t="shared" si="194"/>
        <v>0</v>
      </c>
      <c r="S624" s="4" t="str">
        <f t="shared" si="195"/>
        <v>A+J=</v>
      </c>
      <c r="T624" s="35">
        <f t="shared" si="196"/>
        <v>44659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</row>
    <row r="625" spans="1:162" x14ac:dyDescent="0.15">
      <c r="A625" s="44">
        <f t="shared" si="198"/>
        <v>44549</v>
      </c>
      <c r="B625" s="97">
        <f t="shared" ca="1" si="182"/>
        <v>1019.236776</v>
      </c>
      <c r="C625" s="14">
        <f t="shared" si="183"/>
        <v>1000</v>
      </c>
      <c r="D625" s="13">
        <f ca="1">IF(A625&lt;$B$1,VLOOKUP(A625,[1]DI!$A$4:$B$15000,2,FALSE),0)</f>
        <v>0</v>
      </c>
      <c r="E625" s="14">
        <f t="shared" ca="1" si="184"/>
        <v>1</v>
      </c>
      <c r="F625" s="14">
        <f ca="1">(TRUNC(PRODUCT($E$12:$E624),16))</f>
        <v>1.0572440638954801</v>
      </c>
      <c r="G625" s="14">
        <f t="shared" ca="1" si="185"/>
        <v>1.0428570894640801</v>
      </c>
      <c r="H625" s="14">
        <f t="shared" ca="1" si="186"/>
        <v>1.01379573</v>
      </c>
      <c r="I625" s="13">
        <f t="shared" si="199"/>
        <v>2.8500000000000001E-2</v>
      </c>
      <c r="J625" s="35">
        <f t="shared" si="187"/>
        <v>44477</v>
      </c>
      <c r="K625" s="2">
        <f t="shared" si="188"/>
        <v>47</v>
      </c>
      <c r="L625" s="18">
        <f t="shared" si="189"/>
        <v>48</v>
      </c>
      <c r="M625" s="12">
        <f t="shared" si="190"/>
        <v>1.005367004</v>
      </c>
      <c r="N625" s="12">
        <f t="shared" ca="1" si="191"/>
        <v>1.0192367760000001</v>
      </c>
      <c r="O625" s="18">
        <f t="shared" si="192"/>
        <v>0</v>
      </c>
      <c r="P625" s="14">
        <f t="shared" ca="1" si="193"/>
        <v>19.236775999999999</v>
      </c>
      <c r="Q625" s="21">
        <f t="shared" si="197"/>
        <v>0</v>
      </c>
      <c r="R625" s="14">
        <f t="shared" si="194"/>
        <v>0</v>
      </c>
      <c r="S625" s="4" t="str">
        <f t="shared" si="195"/>
        <v>A+J=</v>
      </c>
      <c r="T625" s="35">
        <f t="shared" si="196"/>
        <v>44659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</row>
    <row r="626" spans="1:162" x14ac:dyDescent="0.15">
      <c r="A626" s="44">
        <f t="shared" si="198"/>
        <v>44550</v>
      </c>
      <c r="B626" s="97">
        <f t="shared" ca="1" si="182"/>
        <v>1019.236776</v>
      </c>
      <c r="C626" s="14">
        <f t="shared" si="183"/>
        <v>1000</v>
      </c>
      <c r="D626" s="13">
        <f ca="1">IF(A626&lt;$B$1,VLOOKUP(A626,[1]DI!$A$4:$B$15000,2,FALSE),0)</f>
        <v>9.1499999999999998E-2</v>
      </c>
      <c r="E626" s="14">
        <f t="shared" ca="1" si="184"/>
        <v>1.00034749</v>
      </c>
      <c r="F626" s="14">
        <f ca="1">(TRUNC(PRODUCT($E$12:$E625),16))</f>
        <v>1.0572440638954801</v>
      </c>
      <c r="G626" s="14">
        <f t="shared" ca="1" si="185"/>
        <v>1.0428570894640801</v>
      </c>
      <c r="H626" s="14">
        <f t="shared" ca="1" si="186"/>
        <v>1.01379573</v>
      </c>
      <c r="I626" s="13">
        <f t="shared" si="199"/>
        <v>2.8500000000000001E-2</v>
      </c>
      <c r="J626" s="35">
        <f t="shared" si="187"/>
        <v>44477</v>
      </c>
      <c r="K626" s="2">
        <f t="shared" si="188"/>
        <v>48</v>
      </c>
      <c r="L626" s="18">
        <f t="shared" si="189"/>
        <v>48</v>
      </c>
      <c r="M626" s="12">
        <f t="shared" si="190"/>
        <v>1.005367004</v>
      </c>
      <c r="N626" s="12">
        <f t="shared" ca="1" si="191"/>
        <v>1.0192367760000001</v>
      </c>
      <c r="O626" s="18">
        <f t="shared" si="192"/>
        <v>0</v>
      </c>
      <c r="P626" s="14">
        <f t="shared" ca="1" si="193"/>
        <v>19.236775999999999</v>
      </c>
      <c r="Q626" s="21">
        <f t="shared" si="197"/>
        <v>0</v>
      </c>
      <c r="R626" s="14">
        <f t="shared" si="194"/>
        <v>0</v>
      </c>
      <c r="S626" s="4" t="str">
        <f t="shared" si="195"/>
        <v>A+J=</v>
      </c>
      <c r="T626" s="35">
        <f t="shared" si="196"/>
        <v>44659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</row>
    <row r="627" spans="1:162" x14ac:dyDescent="0.15">
      <c r="A627" s="44">
        <f t="shared" si="198"/>
        <v>44551</v>
      </c>
      <c r="B627" s="97">
        <f t="shared" ca="1" si="182"/>
        <v>1019.70465199</v>
      </c>
      <c r="C627" s="14">
        <f t="shared" si="183"/>
        <v>1000</v>
      </c>
      <c r="D627" s="13">
        <f ca="1">IF(A627&lt;$B$1,VLOOKUP(A627,[1]DI!$A$4:$B$15000,2,FALSE),0)</f>
        <v>9.1499999999999998E-2</v>
      </c>
      <c r="E627" s="14">
        <f t="shared" ca="1" si="184"/>
        <v>1.00034749</v>
      </c>
      <c r="F627" s="14">
        <f ca="1">(TRUNC(PRODUCT($E$12:$E626),16))</f>
        <v>1.0576114456352399</v>
      </c>
      <c r="G627" s="14">
        <f t="shared" ca="1" si="185"/>
        <v>1.0428570894640801</v>
      </c>
      <c r="H627" s="14">
        <f t="shared" ca="1" si="186"/>
        <v>1.01414801</v>
      </c>
      <c r="I627" s="13">
        <f t="shared" si="199"/>
        <v>2.8500000000000001E-2</v>
      </c>
      <c r="J627" s="35">
        <f t="shared" si="187"/>
        <v>44477</v>
      </c>
      <c r="K627" s="2">
        <f t="shared" si="188"/>
        <v>49</v>
      </c>
      <c r="L627" s="18">
        <f t="shared" si="189"/>
        <v>49</v>
      </c>
      <c r="M627" s="12">
        <f t="shared" si="190"/>
        <v>1.005479123</v>
      </c>
      <c r="N627" s="12">
        <f t="shared" ca="1" si="191"/>
        <v>1.0197046519999999</v>
      </c>
      <c r="O627" s="18">
        <f t="shared" si="192"/>
        <v>0</v>
      </c>
      <c r="P627" s="14">
        <f t="shared" ca="1" si="193"/>
        <v>19.704651989999999</v>
      </c>
      <c r="Q627" s="21">
        <f t="shared" si="197"/>
        <v>0</v>
      </c>
      <c r="R627" s="14">
        <f t="shared" si="194"/>
        <v>0</v>
      </c>
      <c r="S627" s="4" t="str">
        <f t="shared" si="195"/>
        <v>A+J=</v>
      </c>
      <c r="T627" s="35">
        <f t="shared" si="196"/>
        <v>44659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</row>
    <row r="628" spans="1:162" x14ac:dyDescent="0.15">
      <c r="A628" s="44">
        <f t="shared" si="198"/>
        <v>44552</v>
      </c>
      <c r="B628" s="97">
        <f t="shared" ca="1" si="182"/>
        <v>1020.17275</v>
      </c>
      <c r="C628" s="14">
        <f t="shared" si="183"/>
        <v>1000</v>
      </c>
      <c r="D628" s="13">
        <f ca="1">IF(A628&lt;$B$1,VLOOKUP(A628,[1]DI!$A$4:$B$15000,2,FALSE),0)</f>
        <v>9.1499999999999998E-2</v>
      </c>
      <c r="E628" s="14">
        <f t="shared" ca="1" si="184"/>
        <v>1.00034749</v>
      </c>
      <c r="F628" s="14">
        <f ca="1">(TRUNC(PRODUCT($E$12:$E627),16))</f>
        <v>1.05797895503649</v>
      </c>
      <c r="G628" s="14">
        <f t="shared" ca="1" si="185"/>
        <v>1.0428570894640801</v>
      </c>
      <c r="H628" s="14">
        <f t="shared" ca="1" si="186"/>
        <v>1.0145004200000001</v>
      </c>
      <c r="I628" s="13">
        <f t="shared" si="199"/>
        <v>2.8500000000000001E-2</v>
      </c>
      <c r="J628" s="35">
        <f t="shared" si="187"/>
        <v>44477</v>
      </c>
      <c r="K628" s="2">
        <f t="shared" si="188"/>
        <v>50</v>
      </c>
      <c r="L628" s="18">
        <f t="shared" si="189"/>
        <v>50</v>
      </c>
      <c r="M628" s="12">
        <f t="shared" si="190"/>
        <v>1.005591254</v>
      </c>
      <c r="N628" s="12">
        <f t="shared" ca="1" si="191"/>
        <v>1.02017275</v>
      </c>
      <c r="O628" s="18">
        <f t="shared" si="192"/>
        <v>0</v>
      </c>
      <c r="P628" s="14">
        <f t="shared" ca="1" si="193"/>
        <v>20.172750000000001</v>
      </c>
      <c r="Q628" s="21">
        <f t="shared" si="197"/>
        <v>0</v>
      </c>
      <c r="R628" s="14">
        <f t="shared" si="194"/>
        <v>0</v>
      </c>
      <c r="S628" s="4" t="str">
        <f t="shared" si="195"/>
        <v>A+J=</v>
      </c>
      <c r="T628" s="35">
        <f t="shared" si="196"/>
        <v>44659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</row>
    <row r="629" spans="1:162" x14ac:dyDescent="0.15">
      <c r="A629" s="44">
        <f t="shared" si="198"/>
        <v>44553</v>
      </c>
      <c r="B629" s="97">
        <f t="shared" ca="1" si="182"/>
        <v>1020.64105899</v>
      </c>
      <c r="C629" s="14">
        <f t="shared" si="183"/>
        <v>1000</v>
      </c>
      <c r="D629" s="13">
        <f ca="1">IF(A629&lt;$B$1,VLOOKUP(A629,[1]DI!$A$4:$B$15000,2,FALSE),0)</f>
        <v>9.1499999999999998E-2</v>
      </c>
      <c r="E629" s="14">
        <f t="shared" ca="1" si="184"/>
        <v>1.00034749</v>
      </c>
      <c r="F629" s="14">
        <f ca="1">(TRUNC(PRODUCT($E$12:$E628),16))</f>
        <v>1.05834659214357</v>
      </c>
      <c r="G629" s="14">
        <f t="shared" ca="1" si="185"/>
        <v>1.0428570894640801</v>
      </c>
      <c r="H629" s="14">
        <f t="shared" ca="1" si="186"/>
        <v>1.0148529500000001</v>
      </c>
      <c r="I629" s="13">
        <f t="shared" si="199"/>
        <v>2.8500000000000001E-2</v>
      </c>
      <c r="J629" s="35">
        <f t="shared" si="187"/>
        <v>44477</v>
      </c>
      <c r="K629" s="2">
        <f t="shared" si="188"/>
        <v>51</v>
      </c>
      <c r="L629" s="18">
        <f t="shared" si="189"/>
        <v>51</v>
      </c>
      <c r="M629" s="12">
        <f t="shared" si="190"/>
        <v>1.005703397</v>
      </c>
      <c r="N629" s="12">
        <f t="shared" ca="1" si="191"/>
        <v>1.0206410589999999</v>
      </c>
      <c r="O629" s="18">
        <f t="shared" si="192"/>
        <v>0</v>
      </c>
      <c r="P629" s="14">
        <f t="shared" ca="1" si="193"/>
        <v>20.641058990000001</v>
      </c>
      <c r="Q629" s="21">
        <f t="shared" si="197"/>
        <v>0</v>
      </c>
      <c r="R629" s="14">
        <f t="shared" si="194"/>
        <v>0</v>
      </c>
      <c r="S629" s="4" t="str">
        <f t="shared" si="195"/>
        <v>A+J=</v>
      </c>
      <c r="T629" s="35">
        <f t="shared" si="196"/>
        <v>44659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</row>
    <row r="630" spans="1:162" x14ac:dyDescent="0.15">
      <c r="A630" s="44">
        <f t="shared" si="198"/>
        <v>44554</v>
      </c>
      <c r="B630" s="97">
        <f t="shared" ca="1" si="182"/>
        <v>1021.109582</v>
      </c>
      <c r="C630" s="14">
        <f t="shared" si="183"/>
        <v>1000</v>
      </c>
      <c r="D630" s="13">
        <f ca="1">IF(A630&lt;$B$1,VLOOKUP(A630,[1]DI!$A$4:$B$15000,2,FALSE),0)</f>
        <v>9.1499999999999998E-2</v>
      </c>
      <c r="E630" s="14">
        <f t="shared" ca="1" si="184"/>
        <v>1.00034749</v>
      </c>
      <c r="F630" s="14">
        <f ca="1">(TRUNC(PRODUCT($E$12:$E629),16))</f>
        <v>1.0587143570008699</v>
      </c>
      <c r="G630" s="14">
        <f t="shared" ca="1" si="185"/>
        <v>1.0428570894640801</v>
      </c>
      <c r="H630" s="14">
        <f t="shared" ca="1" si="186"/>
        <v>1.0152056</v>
      </c>
      <c r="I630" s="13">
        <f t="shared" si="199"/>
        <v>2.8500000000000001E-2</v>
      </c>
      <c r="J630" s="35">
        <f t="shared" si="187"/>
        <v>44477</v>
      </c>
      <c r="K630" s="2">
        <f t="shared" si="188"/>
        <v>52</v>
      </c>
      <c r="L630" s="18">
        <f t="shared" si="189"/>
        <v>52</v>
      </c>
      <c r="M630" s="12">
        <f t="shared" si="190"/>
        <v>1.0058155529999999</v>
      </c>
      <c r="N630" s="12">
        <f t="shared" ca="1" si="191"/>
        <v>1.021109582</v>
      </c>
      <c r="O630" s="18">
        <f t="shared" si="192"/>
        <v>0</v>
      </c>
      <c r="P630" s="14">
        <f t="shared" ca="1" si="193"/>
        <v>21.109582</v>
      </c>
      <c r="Q630" s="21">
        <f t="shared" si="197"/>
        <v>0</v>
      </c>
      <c r="R630" s="14">
        <f t="shared" si="194"/>
        <v>0</v>
      </c>
      <c r="S630" s="4" t="str">
        <f t="shared" si="195"/>
        <v>A+J=</v>
      </c>
      <c r="T630" s="35">
        <f t="shared" si="196"/>
        <v>44659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</row>
    <row r="631" spans="1:162" x14ac:dyDescent="0.15">
      <c r="A631" s="44">
        <f t="shared" si="198"/>
        <v>44555</v>
      </c>
      <c r="B631" s="97">
        <f t="shared" ca="1" si="182"/>
        <v>1021.57831699</v>
      </c>
      <c r="C631" s="14">
        <f t="shared" si="183"/>
        <v>1000</v>
      </c>
      <c r="D631" s="13">
        <f ca="1">IF(A631&lt;$B$1,VLOOKUP(A631,[1]DI!$A$4:$B$15000,2,FALSE),0)</f>
        <v>0</v>
      </c>
      <c r="E631" s="14">
        <f t="shared" ca="1" si="184"/>
        <v>1</v>
      </c>
      <c r="F631" s="14">
        <f ca="1">(TRUNC(PRODUCT($E$12:$E630),16))</f>
        <v>1.0590822496527901</v>
      </c>
      <c r="G631" s="14">
        <f t="shared" ca="1" si="185"/>
        <v>1.0428570894640801</v>
      </c>
      <c r="H631" s="14">
        <f t="shared" ca="1" si="186"/>
        <v>1.0155583699999999</v>
      </c>
      <c r="I631" s="13">
        <f t="shared" si="199"/>
        <v>2.8500000000000001E-2</v>
      </c>
      <c r="J631" s="35">
        <f t="shared" si="187"/>
        <v>44477</v>
      </c>
      <c r="K631" s="2">
        <f t="shared" si="188"/>
        <v>52</v>
      </c>
      <c r="L631" s="18">
        <f t="shared" si="189"/>
        <v>53</v>
      </c>
      <c r="M631" s="12">
        <f t="shared" si="190"/>
        <v>1.0059277209999999</v>
      </c>
      <c r="N631" s="12">
        <f t="shared" ca="1" si="191"/>
        <v>1.0215783169999999</v>
      </c>
      <c r="O631" s="18">
        <f t="shared" si="192"/>
        <v>0</v>
      </c>
      <c r="P631" s="14">
        <f t="shared" ca="1" si="193"/>
        <v>21.578316990000001</v>
      </c>
      <c r="Q631" s="21">
        <f t="shared" si="197"/>
        <v>0</v>
      </c>
      <c r="R631" s="14">
        <f t="shared" si="194"/>
        <v>0</v>
      </c>
      <c r="S631" s="4" t="str">
        <f t="shared" si="195"/>
        <v>A+J=</v>
      </c>
      <c r="T631" s="35">
        <f t="shared" si="196"/>
        <v>44659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</row>
    <row r="632" spans="1:162" x14ac:dyDescent="0.15">
      <c r="A632" s="44">
        <f t="shared" si="198"/>
        <v>44556</v>
      </c>
      <c r="B632" s="97">
        <f t="shared" ca="1" si="182"/>
        <v>1021.57831699</v>
      </c>
      <c r="C632" s="14">
        <f t="shared" si="183"/>
        <v>1000</v>
      </c>
      <c r="D632" s="13">
        <f ca="1">IF(A632&lt;$B$1,VLOOKUP(A632,[1]DI!$A$4:$B$15000,2,FALSE),0)</f>
        <v>0</v>
      </c>
      <c r="E632" s="14">
        <f t="shared" ca="1" si="184"/>
        <v>1</v>
      </c>
      <c r="F632" s="14">
        <f ca="1">(TRUNC(PRODUCT($E$12:$E631),16))</f>
        <v>1.0590822496527901</v>
      </c>
      <c r="G632" s="14">
        <f t="shared" ca="1" si="185"/>
        <v>1.0428570894640801</v>
      </c>
      <c r="H632" s="14">
        <f t="shared" ca="1" si="186"/>
        <v>1.0155583699999999</v>
      </c>
      <c r="I632" s="13">
        <f t="shared" si="199"/>
        <v>2.8500000000000001E-2</v>
      </c>
      <c r="J632" s="35">
        <f t="shared" si="187"/>
        <v>44477</v>
      </c>
      <c r="K632" s="2">
        <f t="shared" si="188"/>
        <v>52</v>
      </c>
      <c r="L632" s="18">
        <f t="shared" si="189"/>
        <v>53</v>
      </c>
      <c r="M632" s="12">
        <f t="shared" si="190"/>
        <v>1.0059277209999999</v>
      </c>
      <c r="N632" s="12">
        <f t="shared" ca="1" si="191"/>
        <v>1.0215783169999999</v>
      </c>
      <c r="O632" s="18">
        <f t="shared" si="192"/>
        <v>0</v>
      </c>
      <c r="P632" s="14">
        <f t="shared" ca="1" si="193"/>
        <v>21.578316990000001</v>
      </c>
      <c r="Q632" s="21">
        <f t="shared" si="197"/>
        <v>0</v>
      </c>
      <c r="R632" s="14">
        <f t="shared" si="194"/>
        <v>0</v>
      </c>
      <c r="S632" s="4" t="str">
        <f t="shared" si="195"/>
        <v>A+J=</v>
      </c>
      <c r="T632" s="35">
        <f t="shared" si="196"/>
        <v>44659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</row>
    <row r="633" spans="1:162" x14ac:dyDescent="0.15">
      <c r="A633" s="44">
        <f t="shared" si="198"/>
        <v>44557</v>
      </c>
      <c r="B633" s="97">
        <f t="shared" ca="1" si="182"/>
        <v>1021.57831699</v>
      </c>
      <c r="C633" s="14">
        <f t="shared" si="183"/>
        <v>1000</v>
      </c>
      <c r="D633" s="13">
        <f ca="1">IF(A633&lt;$B$1,VLOOKUP(A633,[1]DI!$A$4:$B$15000,2,FALSE),0)</f>
        <v>9.1499999999999998E-2</v>
      </c>
      <c r="E633" s="14">
        <f t="shared" ca="1" si="184"/>
        <v>1.00034749</v>
      </c>
      <c r="F633" s="14">
        <f ca="1">(TRUNC(PRODUCT($E$12:$E632),16))</f>
        <v>1.0590822496527901</v>
      </c>
      <c r="G633" s="14">
        <f t="shared" ca="1" si="185"/>
        <v>1.0428570894640801</v>
      </c>
      <c r="H633" s="14">
        <f t="shared" ca="1" si="186"/>
        <v>1.0155583699999999</v>
      </c>
      <c r="I633" s="13">
        <f t="shared" si="199"/>
        <v>2.8500000000000001E-2</v>
      </c>
      <c r="J633" s="35">
        <f t="shared" si="187"/>
        <v>44477</v>
      </c>
      <c r="K633" s="2">
        <f t="shared" si="188"/>
        <v>53</v>
      </c>
      <c r="L633" s="18">
        <f t="shared" si="189"/>
        <v>53</v>
      </c>
      <c r="M633" s="12">
        <f t="shared" si="190"/>
        <v>1.0059277209999999</v>
      </c>
      <c r="N633" s="12">
        <f t="shared" ca="1" si="191"/>
        <v>1.0215783169999999</v>
      </c>
      <c r="O633" s="18">
        <f t="shared" si="192"/>
        <v>0</v>
      </c>
      <c r="P633" s="14">
        <f t="shared" ca="1" si="193"/>
        <v>21.578316990000001</v>
      </c>
      <c r="Q633" s="21">
        <f t="shared" si="197"/>
        <v>0</v>
      </c>
      <c r="R633" s="14">
        <f t="shared" si="194"/>
        <v>0</v>
      </c>
      <c r="S633" s="4" t="str">
        <f t="shared" si="195"/>
        <v>A+J=</v>
      </c>
      <c r="T633" s="35">
        <f t="shared" si="196"/>
        <v>44659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</row>
    <row r="634" spans="1:162" x14ac:dyDescent="0.15">
      <c r="A634" s="44">
        <f t="shared" si="198"/>
        <v>44558</v>
      </c>
      <c r="B634" s="97">
        <f t="shared" ref="B634:B697" ca="1" si="200">IF(A634&lt;=TODAY(),C634+P634,IF(AND(A634&gt;TODAY(),A634&lt;=$B$1),IF(VLOOKUP(TODAY(),$A$10:$D$5000,4,FALSE)=0,"n.d",C634+P634),"n.d"))</f>
        <v>1022.047275</v>
      </c>
      <c r="C634" s="14">
        <f t="shared" ref="C634:C697" si="201">(C633-R633)</f>
        <v>1000</v>
      </c>
      <c r="D634" s="13">
        <f ca="1">IF(A634&lt;$B$1,VLOOKUP(A634,[1]DI!$A$4:$B$15000,2,FALSE),0)</f>
        <v>9.1499999999999998E-2</v>
      </c>
      <c r="E634" s="14">
        <f t="shared" ref="E634:E697" ca="1" si="202">ROUND(((1+D634)^(1/252)),8)</f>
        <v>1.00034749</v>
      </c>
      <c r="F634" s="14">
        <f ca="1">(TRUNC(PRODUCT($E$12:$E633),16))</f>
        <v>1.0594502701437201</v>
      </c>
      <c r="G634" s="14">
        <f t="shared" ref="G634:G697" ca="1" si="203">IF(O633&gt;0,F633,G633)</f>
        <v>1.0428570894640801</v>
      </c>
      <c r="H634" s="14">
        <f t="shared" ref="H634:H697" ca="1" si="204">ROUND(F634/G634,8)</f>
        <v>1.0159112699999999</v>
      </c>
      <c r="I634" s="13">
        <f t="shared" si="199"/>
        <v>2.8500000000000001E-2</v>
      </c>
      <c r="J634" s="35">
        <f t="shared" ref="J634:J697" si="205">IF(O633&gt;0,VLOOKUP(O633,W$12:AG$150,2),J633)</f>
        <v>44477</v>
      </c>
      <c r="K634" s="2">
        <f t="shared" ref="K634:K697" si="206">IF(A634&gt;J634,IF(NETWORKDAYS(J634,A634,$W$22:$W$406)-1=0,1,NETWORKDAYS(J634,A634,$W$22:$W$406)-1),0)</f>
        <v>54</v>
      </c>
      <c r="L634" s="18">
        <f t="shared" ref="L634:L697" si="207">IF(AND(K634=1,K633=1),1,IF(K634&gt;0,IF(K634=K633,K634+1,K634),0))</f>
        <v>54</v>
      </c>
      <c r="M634" s="12">
        <f t="shared" ref="M634:M697" si="208">ROUND((I634+1)^(L634/252),9)</f>
        <v>1.0060399019999999</v>
      </c>
      <c r="N634" s="12">
        <f t="shared" ref="N634:N697" ca="1" si="209">ROUND(H634*M634,9)</f>
        <v>1.022047275</v>
      </c>
      <c r="O634" s="18">
        <f t="shared" ref="O634:O697" si="210">IF(VLOOKUP(A634,X$12:AE$150,8)=VLOOKUP(A633,X$12:AE$150,8),0,VLOOKUP(A634,X$12:AE$150,8))</f>
        <v>0</v>
      </c>
      <c r="P634" s="14">
        <f t="shared" ref="P634:P697" ca="1" si="211">TRUNC(((N634-1)*C634),8)</f>
        <v>22.047274999999999</v>
      </c>
      <c r="Q634" s="21">
        <f t="shared" si="197"/>
        <v>0</v>
      </c>
      <c r="R634" s="14">
        <f t="shared" ref="R634:R697" si="212">IF(Q634&gt;0,TRUNC(Q634*C$12,8),0)</f>
        <v>0</v>
      </c>
      <c r="S634" s="4" t="str">
        <f t="shared" ref="S634:S697" si="213">IF(O633&gt;0,VLOOKUP(O633,W$12:AG$150,10),S633)</f>
        <v>A+J=</v>
      </c>
      <c r="T634" s="35">
        <f t="shared" ref="T634:T697" si="214">IF(O633&gt;0,VLOOKUP(O633,W$12:AG$150,11),T633)</f>
        <v>44659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</row>
    <row r="635" spans="1:162" x14ac:dyDescent="0.15">
      <c r="A635" s="44">
        <f t="shared" si="198"/>
        <v>44559</v>
      </c>
      <c r="B635" s="97">
        <f t="shared" ca="1" si="200"/>
        <v>1022.51644499</v>
      </c>
      <c r="C635" s="14">
        <f t="shared" si="201"/>
        <v>1000</v>
      </c>
      <c r="D635" s="13">
        <f ca="1">IF(A635&lt;$B$1,VLOOKUP(A635,[1]DI!$A$4:$B$15000,2,FALSE),0)</f>
        <v>9.1499999999999998E-2</v>
      </c>
      <c r="E635" s="14">
        <f t="shared" ca="1" si="202"/>
        <v>1.00034749</v>
      </c>
      <c r="F635" s="14">
        <f ca="1">(TRUNC(PRODUCT($E$12:$E634),16))</f>
        <v>1.0598184185180901</v>
      </c>
      <c r="G635" s="14">
        <f t="shared" ca="1" si="203"/>
        <v>1.0428570894640801</v>
      </c>
      <c r="H635" s="14">
        <f t="shared" ca="1" si="204"/>
        <v>1.0162642900000001</v>
      </c>
      <c r="I635" s="13">
        <f t="shared" si="199"/>
        <v>2.8500000000000001E-2</v>
      </c>
      <c r="J635" s="35">
        <f t="shared" si="205"/>
        <v>44477</v>
      </c>
      <c r="K635" s="2">
        <f t="shared" si="206"/>
        <v>55</v>
      </c>
      <c r="L635" s="18">
        <f t="shared" si="207"/>
        <v>55</v>
      </c>
      <c r="M635" s="12">
        <f t="shared" si="208"/>
        <v>1.0061520960000001</v>
      </c>
      <c r="N635" s="12">
        <f t="shared" ca="1" si="209"/>
        <v>1.0225164449999999</v>
      </c>
      <c r="O635" s="18">
        <f t="shared" si="210"/>
        <v>0</v>
      </c>
      <c r="P635" s="14">
        <f t="shared" ca="1" si="211"/>
        <v>22.51644499</v>
      </c>
      <c r="Q635" s="21">
        <f t="shared" si="197"/>
        <v>0</v>
      </c>
      <c r="R635" s="14">
        <f t="shared" si="212"/>
        <v>0</v>
      </c>
      <c r="S635" s="4" t="str">
        <f t="shared" si="213"/>
        <v>A+J=</v>
      </c>
      <c r="T635" s="35">
        <f t="shared" si="214"/>
        <v>44659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</row>
    <row r="636" spans="1:162" x14ac:dyDescent="0.15">
      <c r="A636" s="44">
        <f t="shared" si="198"/>
        <v>44560</v>
      </c>
      <c r="B636" s="97">
        <f t="shared" ca="1" si="200"/>
        <v>1022.98582799</v>
      </c>
      <c r="C636" s="14">
        <f t="shared" si="201"/>
        <v>1000</v>
      </c>
      <c r="D636" s="13">
        <f ca="1">IF(A636&lt;$B$1,VLOOKUP(A636,[1]DI!$A$4:$B$15000,2,FALSE),0)</f>
        <v>9.1499999999999998E-2</v>
      </c>
      <c r="E636" s="14">
        <f t="shared" ca="1" si="202"/>
        <v>1.00034749</v>
      </c>
      <c r="F636" s="14">
        <f ca="1">(TRUNC(PRODUCT($E$12:$E635),16))</f>
        <v>1.06018669482034</v>
      </c>
      <c r="G636" s="14">
        <f t="shared" ca="1" si="203"/>
        <v>1.0428570894640801</v>
      </c>
      <c r="H636" s="14">
        <f t="shared" ca="1" si="204"/>
        <v>1.0166174299999999</v>
      </c>
      <c r="I636" s="13">
        <f t="shared" si="199"/>
        <v>2.8500000000000001E-2</v>
      </c>
      <c r="J636" s="35">
        <f t="shared" si="205"/>
        <v>44477</v>
      </c>
      <c r="K636" s="2">
        <f t="shared" si="206"/>
        <v>56</v>
      </c>
      <c r="L636" s="18">
        <f t="shared" si="207"/>
        <v>56</v>
      </c>
      <c r="M636" s="12">
        <f t="shared" si="208"/>
        <v>1.0062643010000001</v>
      </c>
      <c r="N636" s="12">
        <f t="shared" ca="1" si="209"/>
        <v>1.0229858279999999</v>
      </c>
      <c r="O636" s="18">
        <f t="shared" si="210"/>
        <v>0</v>
      </c>
      <c r="P636" s="14">
        <f t="shared" ca="1" si="211"/>
        <v>22.985827990000001</v>
      </c>
      <c r="Q636" s="21">
        <f t="shared" si="197"/>
        <v>0</v>
      </c>
      <c r="R636" s="14">
        <f t="shared" si="212"/>
        <v>0</v>
      </c>
      <c r="S636" s="4" t="str">
        <f t="shared" si="213"/>
        <v>A+J=</v>
      </c>
      <c r="T636" s="35">
        <f t="shared" si="214"/>
        <v>44659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</row>
    <row r="637" spans="1:162" x14ac:dyDescent="0.15">
      <c r="A637" s="44">
        <f t="shared" si="198"/>
        <v>44561</v>
      </c>
      <c r="B637" s="97">
        <f t="shared" ca="1" si="200"/>
        <v>1023.45543399</v>
      </c>
      <c r="C637" s="14">
        <f t="shared" si="201"/>
        <v>1000</v>
      </c>
      <c r="D637" s="13">
        <f ca="1">IF(A637&lt;$B$1,VLOOKUP(A637,[1]DI!$A$4:$B$15000,2,FALSE),0)</f>
        <v>9.1499999999999998E-2</v>
      </c>
      <c r="E637" s="14">
        <f t="shared" ca="1" si="202"/>
        <v>1.00034749</v>
      </c>
      <c r="F637" s="14">
        <f ca="1">(TRUNC(PRODUCT($E$12:$E636),16))</f>
        <v>1.06055509909493</v>
      </c>
      <c r="G637" s="14">
        <f t="shared" ca="1" si="203"/>
        <v>1.0428570894640801</v>
      </c>
      <c r="H637" s="14">
        <f t="shared" ca="1" si="204"/>
        <v>1.0169706999999999</v>
      </c>
      <c r="I637" s="13">
        <f t="shared" si="199"/>
        <v>2.8500000000000001E-2</v>
      </c>
      <c r="J637" s="35">
        <f t="shared" si="205"/>
        <v>44477</v>
      </c>
      <c r="K637" s="2">
        <f t="shared" si="206"/>
        <v>57</v>
      </c>
      <c r="L637" s="18">
        <f t="shared" si="207"/>
        <v>57</v>
      </c>
      <c r="M637" s="12">
        <f t="shared" si="208"/>
        <v>1.0063765200000001</v>
      </c>
      <c r="N637" s="12">
        <f t="shared" ca="1" si="209"/>
        <v>1.0234554339999999</v>
      </c>
      <c r="O637" s="18">
        <f t="shared" si="210"/>
        <v>0</v>
      </c>
      <c r="P637" s="14">
        <f t="shared" ca="1" si="211"/>
        <v>23.45543399</v>
      </c>
      <c r="Q637" s="21">
        <f t="shared" si="197"/>
        <v>0</v>
      </c>
      <c r="R637" s="14">
        <f t="shared" si="212"/>
        <v>0</v>
      </c>
      <c r="S637" s="4" t="str">
        <f t="shared" si="213"/>
        <v>A+J=</v>
      </c>
      <c r="T637" s="35">
        <f t="shared" si="214"/>
        <v>44659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</row>
    <row r="638" spans="1:162" x14ac:dyDescent="0.15">
      <c r="A638" s="44">
        <f t="shared" si="198"/>
        <v>44562</v>
      </c>
      <c r="B638" s="97">
        <f t="shared" ca="1" si="200"/>
        <v>1023.925243</v>
      </c>
      <c r="C638" s="14">
        <f t="shared" si="201"/>
        <v>1000</v>
      </c>
      <c r="D638" s="13">
        <f ca="1">IF(A638&lt;$B$1,VLOOKUP(A638,[1]DI!$A$4:$B$15000,2,FALSE),0)</f>
        <v>0</v>
      </c>
      <c r="E638" s="14">
        <f t="shared" ca="1" si="202"/>
        <v>1</v>
      </c>
      <c r="F638" s="14">
        <f ca="1">(TRUNC(PRODUCT($E$12:$E637),16))</f>
        <v>1.06092363138631</v>
      </c>
      <c r="G638" s="14">
        <f t="shared" ca="1" si="203"/>
        <v>1.0428570894640801</v>
      </c>
      <c r="H638" s="14">
        <f t="shared" ca="1" si="204"/>
        <v>1.0173240800000001</v>
      </c>
      <c r="I638" s="13">
        <f t="shared" si="199"/>
        <v>2.8500000000000001E-2</v>
      </c>
      <c r="J638" s="35">
        <f t="shared" si="205"/>
        <v>44477</v>
      </c>
      <c r="K638" s="2">
        <f t="shared" si="206"/>
        <v>57</v>
      </c>
      <c r="L638" s="18">
        <f t="shared" si="207"/>
        <v>58</v>
      </c>
      <c r="M638" s="12">
        <f t="shared" si="208"/>
        <v>1.006488751</v>
      </c>
      <c r="N638" s="12">
        <f t="shared" ca="1" si="209"/>
        <v>1.0239252430000001</v>
      </c>
      <c r="O638" s="18">
        <f t="shared" si="210"/>
        <v>0</v>
      </c>
      <c r="P638" s="14">
        <f t="shared" ca="1" si="211"/>
        <v>23.925242999999998</v>
      </c>
      <c r="Q638" s="21">
        <f t="shared" si="197"/>
        <v>0</v>
      </c>
      <c r="R638" s="14">
        <f t="shared" si="212"/>
        <v>0</v>
      </c>
      <c r="S638" s="4" t="str">
        <f t="shared" si="213"/>
        <v>A+J=</v>
      </c>
      <c r="T638" s="35">
        <f t="shared" si="214"/>
        <v>44659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</row>
    <row r="639" spans="1:162" x14ac:dyDescent="0.15">
      <c r="A639" s="44">
        <f t="shared" si="198"/>
        <v>44563</v>
      </c>
      <c r="B639" s="97">
        <f t="shared" ca="1" si="200"/>
        <v>1023.925243</v>
      </c>
      <c r="C639" s="14">
        <f t="shared" si="201"/>
        <v>1000</v>
      </c>
      <c r="D639" s="13">
        <f ca="1">IF(A639&lt;$B$1,VLOOKUP(A639,[1]DI!$A$4:$B$15000,2,FALSE),0)</f>
        <v>0</v>
      </c>
      <c r="E639" s="14">
        <f t="shared" ca="1" si="202"/>
        <v>1</v>
      </c>
      <c r="F639" s="14">
        <f ca="1">(TRUNC(PRODUCT($E$12:$E638),16))</f>
        <v>1.06092363138631</v>
      </c>
      <c r="G639" s="14">
        <f t="shared" ca="1" si="203"/>
        <v>1.0428570894640801</v>
      </c>
      <c r="H639" s="14">
        <f t="shared" ca="1" si="204"/>
        <v>1.0173240800000001</v>
      </c>
      <c r="I639" s="13">
        <f t="shared" si="199"/>
        <v>2.8500000000000001E-2</v>
      </c>
      <c r="J639" s="35">
        <f t="shared" si="205"/>
        <v>44477</v>
      </c>
      <c r="K639" s="2">
        <f t="shared" si="206"/>
        <v>57</v>
      </c>
      <c r="L639" s="18">
        <f t="shared" si="207"/>
        <v>58</v>
      </c>
      <c r="M639" s="12">
        <f t="shared" si="208"/>
        <v>1.006488751</v>
      </c>
      <c r="N639" s="12">
        <f t="shared" ca="1" si="209"/>
        <v>1.0239252430000001</v>
      </c>
      <c r="O639" s="18">
        <f t="shared" si="210"/>
        <v>0</v>
      </c>
      <c r="P639" s="14">
        <f t="shared" ca="1" si="211"/>
        <v>23.925242999999998</v>
      </c>
      <c r="Q639" s="21">
        <f t="shared" si="197"/>
        <v>0</v>
      </c>
      <c r="R639" s="14">
        <f t="shared" si="212"/>
        <v>0</v>
      </c>
      <c r="S639" s="4" t="str">
        <f t="shared" si="213"/>
        <v>A+J=</v>
      </c>
      <c r="T639" s="35">
        <f t="shared" si="214"/>
        <v>44659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</row>
    <row r="640" spans="1:162" x14ac:dyDescent="0.15">
      <c r="A640" s="44">
        <f t="shared" si="198"/>
        <v>44564</v>
      </c>
      <c r="B640" s="97">
        <f t="shared" ca="1" si="200"/>
        <v>1023.925243</v>
      </c>
      <c r="C640" s="14">
        <f t="shared" si="201"/>
        <v>1000</v>
      </c>
      <c r="D640" s="13">
        <f ca="1">IF(A640&lt;$B$1,VLOOKUP(A640,[1]DI!$A$4:$B$15000,2,FALSE),0)</f>
        <v>9.1499999999999998E-2</v>
      </c>
      <c r="E640" s="14">
        <f t="shared" ca="1" si="202"/>
        <v>1.00034749</v>
      </c>
      <c r="F640" s="14">
        <f ca="1">(TRUNC(PRODUCT($E$12:$E639),16))</f>
        <v>1.06092363138631</v>
      </c>
      <c r="G640" s="14">
        <f t="shared" ca="1" si="203"/>
        <v>1.0428570894640801</v>
      </c>
      <c r="H640" s="14">
        <f t="shared" ca="1" si="204"/>
        <v>1.0173240800000001</v>
      </c>
      <c r="I640" s="13">
        <f t="shared" si="199"/>
        <v>2.8500000000000001E-2</v>
      </c>
      <c r="J640" s="35">
        <f t="shared" si="205"/>
        <v>44477</v>
      </c>
      <c r="K640" s="2">
        <f t="shared" si="206"/>
        <v>58</v>
      </c>
      <c r="L640" s="18">
        <f t="shared" si="207"/>
        <v>58</v>
      </c>
      <c r="M640" s="12">
        <f t="shared" si="208"/>
        <v>1.006488751</v>
      </c>
      <c r="N640" s="12">
        <f t="shared" ca="1" si="209"/>
        <v>1.0239252430000001</v>
      </c>
      <c r="O640" s="18">
        <f t="shared" si="210"/>
        <v>0</v>
      </c>
      <c r="P640" s="14">
        <f t="shared" ca="1" si="211"/>
        <v>23.925242999999998</v>
      </c>
      <c r="Q640" s="21">
        <f t="shared" si="197"/>
        <v>0</v>
      </c>
      <c r="R640" s="14">
        <f t="shared" si="212"/>
        <v>0</v>
      </c>
      <c r="S640" s="4" t="str">
        <f t="shared" si="213"/>
        <v>A+J=</v>
      </c>
      <c r="T640" s="35">
        <f t="shared" si="214"/>
        <v>44659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</row>
    <row r="641" spans="1:162" x14ac:dyDescent="0.15">
      <c r="A641" s="44">
        <f t="shared" si="198"/>
        <v>44565</v>
      </c>
      <c r="B641" s="97">
        <f t="shared" ca="1" si="200"/>
        <v>1024.395274</v>
      </c>
      <c r="C641" s="14">
        <f t="shared" si="201"/>
        <v>1000</v>
      </c>
      <c r="D641" s="13">
        <f ca="1">IF(A641&lt;$B$1,VLOOKUP(A641,[1]DI!$A$4:$B$15000,2,FALSE),0)</f>
        <v>9.1499999999999998E-2</v>
      </c>
      <c r="E641" s="14">
        <f t="shared" ca="1" si="202"/>
        <v>1.00034749</v>
      </c>
      <c r="F641" s="14">
        <f ca="1">(TRUNC(PRODUCT($E$12:$E640),16))</f>
        <v>1.06129229173898</v>
      </c>
      <c r="G641" s="14">
        <f t="shared" ca="1" si="203"/>
        <v>1.0428570894640801</v>
      </c>
      <c r="H641" s="14">
        <f t="shared" ca="1" si="204"/>
        <v>1.0176775899999999</v>
      </c>
      <c r="I641" s="13">
        <f t="shared" si="199"/>
        <v>2.8500000000000001E-2</v>
      </c>
      <c r="J641" s="35">
        <f t="shared" si="205"/>
        <v>44477</v>
      </c>
      <c r="K641" s="2">
        <f t="shared" si="206"/>
        <v>59</v>
      </c>
      <c r="L641" s="18">
        <f t="shared" si="207"/>
        <v>59</v>
      </c>
      <c r="M641" s="12">
        <f t="shared" si="208"/>
        <v>1.006600994</v>
      </c>
      <c r="N641" s="12">
        <f t="shared" ca="1" si="209"/>
        <v>1.024395274</v>
      </c>
      <c r="O641" s="18">
        <f t="shared" si="210"/>
        <v>0</v>
      </c>
      <c r="P641" s="14">
        <f t="shared" ca="1" si="211"/>
        <v>24.395274000000001</v>
      </c>
      <c r="Q641" s="21">
        <f t="shared" si="197"/>
        <v>0</v>
      </c>
      <c r="R641" s="14">
        <f t="shared" si="212"/>
        <v>0</v>
      </c>
      <c r="S641" s="4" t="str">
        <f t="shared" si="213"/>
        <v>A+J=</v>
      </c>
      <c r="T641" s="35">
        <f t="shared" si="214"/>
        <v>44659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</row>
    <row r="642" spans="1:162" x14ac:dyDescent="0.15">
      <c r="A642" s="44">
        <f t="shared" si="198"/>
        <v>44566</v>
      </c>
      <c r="B642" s="97">
        <f t="shared" ca="1" si="200"/>
        <v>1024.8655179899999</v>
      </c>
      <c r="C642" s="14">
        <f t="shared" si="201"/>
        <v>1000</v>
      </c>
      <c r="D642" s="13">
        <f ca="1">IF(A642&lt;$B$1,VLOOKUP(A642,[1]DI!$A$4:$B$15000,2,FALSE),0)</f>
        <v>9.1499999999999998E-2</v>
      </c>
      <c r="E642" s="14">
        <f t="shared" ca="1" si="202"/>
        <v>1.00034749</v>
      </c>
      <c r="F642" s="14">
        <f ca="1">(TRUNC(PRODUCT($E$12:$E641),16))</f>
        <v>1.06166108019744</v>
      </c>
      <c r="G642" s="14">
        <f t="shared" ca="1" si="203"/>
        <v>1.0428570894640801</v>
      </c>
      <c r="H642" s="14">
        <f t="shared" ca="1" si="204"/>
        <v>1.0180312199999999</v>
      </c>
      <c r="I642" s="13">
        <f t="shared" si="199"/>
        <v>2.8500000000000001E-2</v>
      </c>
      <c r="J642" s="35">
        <f t="shared" si="205"/>
        <v>44477</v>
      </c>
      <c r="K642" s="2">
        <f t="shared" si="206"/>
        <v>60</v>
      </c>
      <c r="L642" s="18">
        <f t="shared" si="207"/>
        <v>60</v>
      </c>
      <c r="M642" s="12">
        <f t="shared" si="208"/>
        <v>1.00671325</v>
      </c>
      <c r="N642" s="12">
        <f t="shared" ca="1" si="209"/>
        <v>1.0248655179999999</v>
      </c>
      <c r="O642" s="18">
        <f t="shared" si="210"/>
        <v>0</v>
      </c>
      <c r="P642" s="14">
        <f t="shared" ca="1" si="211"/>
        <v>24.865517990000001</v>
      </c>
      <c r="Q642" s="21">
        <f t="shared" si="197"/>
        <v>0</v>
      </c>
      <c r="R642" s="14">
        <f t="shared" si="212"/>
        <v>0</v>
      </c>
      <c r="S642" s="4" t="str">
        <f t="shared" si="213"/>
        <v>A+J=</v>
      </c>
      <c r="T642" s="35">
        <f t="shared" si="214"/>
        <v>44659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</row>
    <row r="643" spans="1:162" x14ac:dyDescent="0.15">
      <c r="A643" s="44">
        <f t="shared" si="198"/>
        <v>44567</v>
      </c>
      <c r="B643" s="97">
        <f t="shared" ca="1" si="200"/>
        <v>1025.335986</v>
      </c>
      <c r="C643" s="14">
        <f t="shared" si="201"/>
        <v>1000</v>
      </c>
      <c r="D643" s="13">
        <f ca="1">IF(A643&lt;$B$1,VLOOKUP(A643,[1]DI!$A$4:$B$15000,2,FALSE),0)</f>
        <v>9.1499999999999998E-2</v>
      </c>
      <c r="E643" s="14">
        <f t="shared" ca="1" si="202"/>
        <v>1.00034749</v>
      </c>
      <c r="F643" s="14">
        <f ca="1">(TRUNC(PRODUCT($E$12:$E642),16))</f>
        <v>1.0620299968061999</v>
      </c>
      <c r="G643" s="14">
        <f t="shared" ca="1" si="203"/>
        <v>1.0428570894640801</v>
      </c>
      <c r="H643" s="14">
        <f t="shared" ca="1" si="204"/>
        <v>1.01838498</v>
      </c>
      <c r="I643" s="13">
        <f t="shared" si="199"/>
        <v>2.8500000000000001E-2</v>
      </c>
      <c r="J643" s="35">
        <f t="shared" si="205"/>
        <v>44477</v>
      </c>
      <c r="K643" s="2">
        <f t="shared" si="206"/>
        <v>61</v>
      </c>
      <c r="L643" s="18">
        <f t="shared" si="207"/>
        <v>61</v>
      </c>
      <c r="M643" s="12">
        <f t="shared" si="208"/>
        <v>1.0068255189999999</v>
      </c>
      <c r="N643" s="12">
        <f t="shared" ca="1" si="209"/>
        <v>1.025335986</v>
      </c>
      <c r="O643" s="18">
        <f t="shared" si="210"/>
        <v>0</v>
      </c>
      <c r="P643" s="14">
        <f t="shared" ca="1" si="211"/>
        <v>25.335985999999998</v>
      </c>
      <c r="Q643" s="21">
        <f t="shared" si="197"/>
        <v>0</v>
      </c>
      <c r="R643" s="14">
        <f t="shared" si="212"/>
        <v>0</v>
      </c>
      <c r="S643" s="4" t="str">
        <f t="shared" si="213"/>
        <v>A+J=</v>
      </c>
      <c r="T643" s="35">
        <f t="shared" si="214"/>
        <v>44659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</row>
    <row r="644" spans="1:162" x14ac:dyDescent="0.15">
      <c r="A644" s="44">
        <f t="shared" si="198"/>
        <v>44568</v>
      </c>
      <c r="B644" s="97">
        <f t="shared" ca="1" si="200"/>
        <v>1025.806666</v>
      </c>
      <c r="C644" s="14">
        <f t="shared" si="201"/>
        <v>1000</v>
      </c>
      <c r="D644" s="13">
        <f ca="1">IF(A644&lt;$B$1,VLOOKUP(A644,[1]DI!$A$4:$B$15000,2,FALSE),0)</f>
        <v>9.1499999999999998E-2</v>
      </c>
      <c r="E644" s="14">
        <f t="shared" ca="1" si="202"/>
        <v>1.00034749</v>
      </c>
      <c r="F644" s="14">
        <f ca="1">(TRUNC(PRODUCT($E$12:$E643),16))</f>
        <v>1.0623990416097899</v>
      </c>
      <c r="G644" s="14">
        <f t="shared" ca="1" si="203"/>
        <v>1.0428570894640801</v>
      </c>
      <c r="H644" s="14">
        <f t="shared" ca="1" si="204"/>
        <v>1.01873886</v>
      </c>
      <c r="I644" s="13">
        <f t="shared" si="199"/>
        <v>2.8500000000000001E-2</v>
      </c>
      <c r="J644" s="35">
        <f t="shared" si="205"/>
        <v>44477</v>
      </c>
      <c r="K644" s="2">
        <f t="shared" si="206"/>
        <v>62</v>
      </c>
      <c r="L644" s="18">
        <f t="shared" si="207"/>
        <v>62</v>
      </c>
      <c r="M644" s="12">
        <f t="shared" si="208"/>
        <v>1.0069378</v>
      </c>
      <c r="N644" s="12">
        <f t="shared" ca="1" si="209"/>
        <v>1.025806666</v>
      </c>
      <c r="O644" s="18">
        <f t="shared" si="210"/>
        <v>0</v>
      </c>
      <c r="P644" s="14">
        <f t="shared" ca="1" si="211"/>
        <v>25.806666</v>
      </c>
      <c r="Q644" s="21">
        <f t="shared" si="197"/>
        <v>0</v>
      </c>
      <c r="R644" s="14">
        <f t="shared" si="212"/>
        <v>0</v>
      </c>
      <c r="S644" s="4" t="str">
        <f t="shared" si="213"/>
        <v>A+J=</v>
      </c>
      <c r="T644" s="35">
        <f t="shared" si="214"/>
        <v>44659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</row>
    <row r="645" spans="1:162" x14ac:dyDescent="0.15">
      <c r="A645" s="44">
        <f t="shared" si="198"/>
        <v>44569</v>
      </c>
      <c r="B645" s="97">
        <f t="shared" ca="1" si="200"/>
        <v>1026.2775590000001</v>
      </c>
      <c r="C645" s="14">
        <f t="shared" si="201"/>
        <v>1000</v>
      </c>
      <c r="D645" s="13">
        <f ca="1">IF(A645&lt;$B$1,VLOOKUP(A645,[1]DI!$A$4:$B$15000,2,FALSE),0)</f>
        <v>0</v>
      </c>
      <c r="E645" s="14">
        <f t="shared" ca="1" si="202"/>
        <v>1</v>
      </c>
      <c r="F645" s="14">
        <f ca="1">(TRUNC(PRODUCT($E$12:$E644),16))</f>
        <v>1.06276821465275</v>
      </c>
      <c r="G645" s="14">
        <f t="shared" ca="1" si="203"/>
        <v>1.0428570894640801</v>
      </c>
      <c r="H645" s="14">
        <f t="shared" ca="1" si="204"/>
        <v>1.01909286</v>
      </c>
      <c r="I645" s="13">
        <f t="shared" si="199"/>
        <v>2.8500000000000001E-2</v>
      </c>
      <c r="J645" s="35">
        <f t="shared" si="205"/>
        <v>44477</v>
      </c>
      <c r="K645" s="2">
        <f t="shared" si="206"/>
        <v>62</v>
      </c>
      <c r="L645" s="18">
        <f t="shared" si="207"/>
        <v>63</v>
      </c>
      <c r="M645" s="12">
        <f t="shared" si="208"/>
        <v>1.0070500929999999</v>
      </c>
      <c r="N645" s="12">
        <f t="shared" ca="1" si="209"/>
        <v>1.026277559</v>
      </c>
      <c r="O645" s="18">
        <f t="shared" si="210"/>
        <v>0</v>
      </c>
      <c r="P645" s="14">
        <f t="shared" ca="1" si="211"/>
        <v>26.277559</v>
      </c>
      <c r="Q645" s="21">
        <f t="shared" si="197"/>
        <v>0</v>
      </c>
      <c r="R645" s="14">
        <f t="shared" si="212"/>
        <v>0</v>
      </c>
      <c r="S645" s="4" t="str">
        <f t="shared" si="213"/>
        <v>A+J=</v>
      </c>
      <c r="T645" s="35">
        <f t="shared" si="214"/>
        <v>44659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</row>
    <row r="646" spans="1:162" x14ac:dyDescent="0.15">
      <c r="A646" s="44">
        <f t="shared" si="198"/>
        <v>44570</v>
      </c>
      <c r="B646" s="97">
        <f t="shared" ca="1" si="200"/>
        <v>1026.2775590000001</v>
      </c>
      <c r="C646" s="14">
        <f t="shared" si="201"/>
        <v>1000</v>
      </c>
      <c r="D646" s="13">
        <f ca="1">IF(A646&lt;$B$1,VLOOKUP(A646,[1]DI!$A$4:$B$15000,2,FALSE),0)</f>
        <v>0</v>
      </c>
      <c r="E646" s="14">
        <f t="shared" ca="1" si="202"/>
        <v>1</v>
      </c>
      <c r="F646" s="14">
        <f ca="1">(TRUNC(PRODUCT($E$12:$E645),16))</f>
        <v>1.06276821465275</v>
      </c>
      <c r="G646" s="14">
        <f t="shared" ca="1" si="203"/>
        <v>1.0428570894640801</v>
      </c>
      <c r="H646" s="14">
        <f t="shared" ca="1" si="204"/>
        <v>1.01909286</v>
      </c>
      <c r="I646" s="13">
        <f t="shared" si="199"/>
        <v>2.8500000000000001E-2</v>
      </c>
      <c r="J646" s="35">
        <f t="shared" si="205"/>
        <v>44477</v>
      </c>
      <c r="K646" s="2">
        <f t="shared" si="206"/>
        <v>62</v>
      </c>
      <c r="L646" s="18">
        <f t="shared" si="207"/>
        <v>63</v>
      </c>
      <c r="M646" s="12">
        <f t="shared" si="208"/>
        <v>1.0070500929999999</v>
      </c>
      <c r="N646" s="12">
        <f t="shared" ca="1" si="209"/>
        <v>1.026277559</v>
      </c>
      <c r="O646" s="18">
        <f t="shared" si="210"/>
        <v>0</v>
      </c>
      <c r="P646" s="14">
        <f t="shared" ca="1" si="211"/>
        <v>26.277559</v>
      </c>
      <c r="Q646" s="21">
        <f t="shared" si="197"/>
        <v>0</v>
      </c>
      <c r="R646" s="14">
        <f t="shared" si="212"/>
        <v>0</v>
      </c>
      <c r="S646" s="4" t="str">
        <f t="shared" si="213"/>
        <v>A+J=</v>
      </c>
      <c r="T646" s="35">
        <f t="shared" si="214"/>
        <v>44659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</row>
    <row r="647" spans="1:162" x14ac:dyDescent="0.15">
      <c r="A647" s="44">
        <f t="shared" si="198"/>
        <v>44571</v>
      </c>
      <c r="B647" s="97">
        <f t="shared" ca="1" si="200"/>
        <v>1026.2775590000001</v>
      </c>
      <c r="C647" s="14">
        <f t="shared" si="201"/>
        <v>1000</v>
      </c>
      <c r="D647" s="13">
        <f ca="1">IF(A647&lt;$B$1,VLOOKUP(A647,[1]DI!$A$4:$B$15000,2,FALSE),0)</f>
        <v>9.1499999999999998E-2</v>
      </c>
      <c r="E647" s="14">
        <f t="shared" ca="1" si="202"/>
        <v>1.00034749</v>
      </c>
      <c r="F647" s="14">
        <f ca="1">(TRUNC(PRODUCT($E$12:$E646),16))</f>
        <v>1.06276821465275</v>
      </c>
      <c r="G647" s="14">
        <f t="shared" ca="1" si="203"/>
        <v>1.0428570894640801</v>
      </c>
      <c r="H647" s="14">
        <f t="shared" ca="1" si="204"/>
        <v>1.01909286</v>
      </c>
      <c r="I647" s="13">
        <f t="shared" si="199"/>
        <v>2.8500000000000001E-2</v>
      </c>
      <c r="J647" s="35">
        <f t="shared" si="205"/>
        <v>44477</v>
      </c>
      <c r="K647" s="2">
        <f t="shared" si="206"/>
        <v>63</v>
      </c>
      <c r="L647" s="18">
        <f t="shared" si="207"/>
        <v>63</v>
      </c>
      <c r="M647" s="12">
        <f t="shared" si="208"/>
        <v>1.0070500929999999</v>
      </c>
      <c r="N647" s="12">
        <f t="shared" ca="1" si="209"/>
        <v>1.026277559</v>
      </c>
      <c r="O647" s="18">
        <f t="shared" si="210"/>
        <v>0</v>
      </c>
      <c r="P647" s="14">
        <f t="shared" ca="1" si="211"/>
        <v>26.277559</v>
      </c>
      <c r="Q647" s="21">
        <f t="shared" si="197"/>
        <v>0</v>
      </c>
      <c r="R647" s="14">
        <f t="shared" si="212"/>
        <v>0</v>
      </c>
      <c r="S647" s="4" t="str">
        <f t="shared" si="213"/>
        <v>A+J=</v>
      </c>
      <c r="T647" s="35">
        <f t="shared" si="214"/>
        <v>44659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</row>
    <row r="648" spans="1:162" x14ac:dyDescent="0.15">
      <c r="A648" s="44">
        <f t="shared" si="198"/>
        <v>44572</v>
      </c>
      <c r="B648" s="97">
        <f t="shared" ca="1" si="200"/>
        <v>1026.7486759999999</v>
      </c>
      <c r="C648" s="14">
        <f t="shared" si="201"/>
        <v>1000</v>
      </c>
      <c r="D648" s="13">
        <f ca="1">IF(A648&lt;$B$1,VLOOKUP(A648,[1]DI!$A$4:$B$15000,2,FALSE),0)</f>
        <v>9.1499999999999998E-2</v>
      </c>
      <c r="E648" s="14">
        <f t="shared" ca="1" si="202"/>
        <v>1.00034749</v>
      </c>
      <c r="F648" s="14">
        <f ca="1">(TRUNC(PRODUCT($E$12:$E647),16))</f>
        <v>1.0631375159796601</v>
      </c>
      <c r="G648" s="14">
        <f t="shared" ca="1" si="203"/>
        <v>1.0428570894640801</v>
      </c>
      <c r="H648" s="14">
        <f t="shared" ca="1" si="204"/>
        <v>1.0194469900000001</v>
      </c>
      <c r="I648" s="13">
        <f t="shared" si="199"/>
        <v>2.8500000000000001E-2</v>
      </c>
      <c r="J648" s="35">
        <f t="shared" si="205"/>
        <v>44477</v>
      </c>
      <c r="K648" s="2">
        <f t="shared" si="206"/>
        <v>64</v>
      </c>
      <c r="L648" s="18">
        <f t="shared" si="207"/>
        <v>64</v>
      </c>
      <c r="M648" s="12">
        <f t="shared" si="208"/>
        <v>1.007162399</v>
      </c>
      <c r="N648" s="12">
        <f t="shared" ca="1" si="209"/>
        <v>1.026748676</v>
      </c>
      <c r="O648" s="18">
        <f t="shared" si="210"/>
        <v>0</v>
      </c>
      <c r="P648" s="14">
        <f t="shared" ca="1" si="211"/>
        <v>26.748676</v>
      </c>
      <c r="Q648" s="21">
        <f t="shared" si="197"/>
        <v>0</v>
      </c>
      <c r="R648" s="14">
        <f t="shared" si="212"/>
        <v>0</v>
      </c>
      <c r="S648" s="4" t="str">
        <f t="shared" si="213"/>
        <v>A+J=</v>
      </c>
      <c r="T648" s="35">
        <f t="shared" si="214"/>
        <v>44659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</row>
    <row r="649" spans="1:162" x14ac:dyDescent="0.15">
      <c r="A649" s="44">
        <f t="shared" si="198"/>
        <v>44573</v>
      </c>
      <c r="B649" s="97">
        <f t="shared" ca="1" si="200"/>
        <v>1027.2199959899999</v>
      </c>
      <c r="C649" s="14">
        <f t="shared" si="201"/>
        <v>1000</v>
      </c>
      <c r="D649" s="13">
        <f ca="1">IF(A649&lt;$B$1,VLOOKUP(A649,[1]DI!$A$4:$B$15000,2,FALSE),0)</f>
        <v>9.1499999999999998E-2</v>
      </c>
      <c r="E649" s="14">
        <f t="shared" ca="1" si="202"/>
        <v>1.00034749</v>
      </c>
      <c r="F649" s="14">
        <f ca="1">(TRUNC(PRODUCT($E$12:$E648),16))</f>
        <v>1.0635069456350901</v>
      </c>
      <c r="G649" s="14">
        <f t="shared" ca="1" si="203"/>
        <v>1.0428570894640801</v>
      </c>
      <c r="H649" s="14">
        <f t="shared" ca="1" si="204"/>
        <v>1.0198012299999999</v>
      </c>
      <c r="I649" s="13">
        <f t="shared" si="199"/>
        <v>2.8500000000000001E-2</v>
      </c>
      <c r="J649" s="35">
        <f t="shared" si="205"/>
        <v>44477</v>
      </c>
      <c r="K649" s="2">
        <f t="shared" si="206"/>
        <v>65</v>
      </c>
      <c r="L649" s="18">
        <f t="shared" si="207"/>
        <v>65</v>
      </c>
      <c r="M649" s="12">
        <f t="shared" si="208"/>
        <v>1.0072747179999999</v>
      </c>
      <c r="N649" s="12">
        <f t="shared" ca="1" si="209"/>
        <v>1.0272199959999999</v>
      </c>
      <c r="O649" s="18">
        <f t="shared" si="210"/>
        <v>0</v>
      </c>
      <c r="P649" s="14">
        <f t="shared" ca="1" si="211"/>
        <v>27.219995990000001</v>
      </c>
      <c r="Q649" s="21">
        <f t="shared" si="197"/>
        <v>0</v>
      </c>
      <c r="R649" s="14">
        <f t="shared" si="212"/>
        <v>0</v>
      </c>
      <c r="S649" s="4" t="str">
        <f t="shared" si="213"/>
        <v>A+J=</v>
      </c>
      <c r="T649" s="35">
        <f t="shared" si="214"/>
        <v>44659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</row>
    <row r="650" spans="1:162" x14ac:dyDescent="0.15">
      <c r="A650" s="44">
        <f t="shared" si="198"/>
        <v>44574</v>
      </c>
      <c r="B650" s="97">
        <f t="shared" ca="1" si="200"/>
        <v>1027.6915389999999</v>
      </c>
      <c r="C650" s="14">
        <f t="shared" si="201"/>
        <v>1000</v>
      </c>
      <c r="D650" s="13">
        <f ca="1">IF(A650&lt;$B$1,VLOOKUP(A650,[1]DI!$A$4:$B$15000,2,FALSE),0)</f>
        <v>9.1499999999999998E-2</v>
      </c>
      <c r="E650" s="14">
        <f t="shared" ca="1" si="202"/>
        <v>1.00034749</v>
      </c>
      <c r="F650" s="14">
        <f ca="1">(TRUNC(PRODUCT($E$12:$E649),16))</f>
        <v>1.06387650366363</v>
      </c>
      <c r="G650" s="14">
        <f t="shared" ca="1" si="203"/>
        <v>1.0428570894640801</v>
      </c>
      <c r="H650" s="14">
        <f t="shared" ca="1" si="204"/>
        <v>1.0201556000000001</v>
      </c>
      <c r="I650" s="13">
        <f t="shared" si="199"/>
        <v>2.8500000000000001E-2</v>
      </c>
      <c r="J650" s="35">
        <f t="shared" si="205"/>
        <v>44477</v>
      </c>
      <c r="K650" s="2">
        <f t="shared" si="206"/>
        <v>66</v>
      </c>
      <c r="L650" s="18">
        <f t="shared" si="207"/>
        <v>66</v>
      </c>
      <c r="M650" s="12">
        <f t="shared" si="208"/>
        <v>1.0073870490000001</v>
      </c>
      <c r="N650" s="12">
        <f t="shared" ca="1" si="209"/>
        <v>1.0276915390000001</v>
      </c>
      <c r="O650" s="18">
        <f t="shared" si="210"/>
        <v>0</v>
      </c>
      <c r="P650" s="14">
        <f t="shared" ca="1" si="211"/>
        <v>27.691538999999999</v>
      </c>
      <c r="Q650" s="21">
        <f t="shared" si="197"/>
        <v>0</v>
      </c>
      <c r="R650" s="14">
        <f t="shared" si="212"/>
        <v>0</v>
      </c>
      <c r="S650" s="4" t="str">
        <f t="shared" si="213"/>
        <v>A+J=</v>
      </c>
      <c r="T650" s="35">
        <f t="shared" si="214"/>
        <v>44659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</row>
    <row r="651" spans="1:162" x14ac:dyDescent="0.15">
      <c r="A651" s="44">
        <f t="shared" si="198"/>
        <v>44575</v>
      </c>
      <c r="B651" s="97">
        <f t="shared" ca="1" si="200"/>
        <v>1028.16330599</v>
      </c>
      <c r="C651" s="14">
        <f t="shared" si="201"/>
        <v>1000</v>
      </c>
      <c r="D651" s="13">
        <f ca="1">IF(A651&lt;$B$1,VLOOKUP(A651,[1]DI!$A$4:$B$15000,2,FALSE),0)</f>
        <v>9.1499999999999998E-2</v>
      </c>
      <c r="E651" s="14">
        <f t="shared" ca="1" si="202"/>
        <v>1.00034749</v>
      </c>
      <c r="F651" s="14">
        <f ca="1">(TRUNC(PRODUCT($E$12:$E650),16))</f>
        <v>1.0642461901098901</v>
      </c>
      <c r="G651" s="14">
        <f t="shared" ca="1" si="203"/>
        <v>1.0428570894640801</v>
      </c>
      <c r="H651" s="14">
        <f t="shared" ca="1" si="204"/>
        <v>1.0205101000000001</v>
      </c>
      <c r="I651" s="13">
        <f t="shared" si="199"/>
        <v>2.8500000000000001E-2</v>
      </c>
      <c r="J651" s="35">
        <f t="shared" si="205"/>
        <v>44477</v>
      </c>
      <c r="K651" s="2">
        <f t="shared" si="206"/>
        <v>67</v>
      </c>
      <c r="L651" s="18">
        <f t="shared" si="207"/>
        <v>67</v>
      </c>
      <c r="M651" s="12">
        <f t="shared" si="208"/>
        <v>1.007499393</v>
      </c>
      <c r="N651" s="12">
        <f t="shared" ca="1" si="209"/>
        <v>1.0281633059999999</v>
      </c>
      <c r="O651" s="18">
        <f t="shared" si="210"/>
        <v>0</v>
      </c>
      <c r="P651" s="14">
        <f t="shared" ca="1" si="211"/>
        <v>28.163305990000001</v>
      </c>
      <c r="Q651" s="21">
        <f t="shared" si="197"/>
        <v>0</v>
      </c>
      <c r="R651" s="14">
        <f t="shared" si="212"/>
        <v>0</v>
      </c>
      <c r="S651" s="4" t="str">
        <f t="shared" si="213"/>
        <v>A+J=</v>
      </c>
      <c r="T651" s="35">
        <f t="shared" si="214"/>
        <v>44659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</row>
    <row r="652" spans="1:162" x14ac:dyDescent="0.15">
      <c r="A652" s="44">
        <f t="shared" si="198"/>
        <v>44576</v>
      </c>
      <c r="B652" s="97">
        <f t="shared" ca="1" si="200"/>
        <v>1028.6352759900001</v>
      </c>
      <c r="C652" s="14">
        <f t="shared" si="201"/>
        <v>1000</v>
      </c>
      <c r="D652" s="13">
        <f ca="1">IF(A652&lt;$B$1,VLOOKUP(A652,[1]DI!$A$4:$B$15000,2,FALSE),0)</f>
        <v>0</v>
      </c>
      <c r="E652" s="14">
        <f t="shared" ca="1" si="202"/>
        <v>1</v>
      </c>
      <c r="F652" s="14">
        <f ca="1">(TRUNC(PRODUCT($E$12:$E651),16))</f>
        <v>1.0646160050184901</v>
      </c>
      <c r="G652" s="14">
        <f t="shared" ca="1" si="203"/>
        <v>1.0428570894640801</v>
      </c>
      <c r="H652" s="14">
        <f t="shared" ca="1" si="204"/>
        <v>1.0208647099999999</v>
      </c>
      <c r="I652" s="13">
        <f t="shared" si="199"/>
        <v>2.8500000000000001E-2</v>
      </c>
      <c r="J652" s="35">
        <f t="shared" si="205"/>
        <v>44477</v>
      </c>
      <c r="K652" s="2">
        <f t="shared" si="206"/>
        <v>67</v>
      </c>
      <c r="L652" s="18">
        <f t="shared" si="207"/>
        <v>68</v>
      </c>
      <c r="M652" s="12">
        <f t="shared" si="208"/>
        <v>1.0076117490000001</v>
      </c>
      <c r="N652" s="12">
        <f t="shared" ca="1" si="209"/>
        <v>1.0286352759999999</v>
      </c>
      <c r="O652" s="18">
        <f t="shared" si="210"/>
        <v>0</v>
      </c>
      <c r="P652" s="14">
        <f t="shared" ca="1" si="211"/>
        <v>28.63527599</v>
      </c>
      <c r="Q652" s="21">
        <f t="shared" ref="Q652:Q715" si="215">IF($O652&gt;0,VLOOKUP($O652,$W$12:$AC$19,7),0)</f>
        <v>0</v>
      </c>
      <c r="R652" s="14">
        <f t="shared" si="212"/>
        <v>0</v>
      </c>
      <c r="S652" s="4" t="str">
        <f t="shared" si="213"/>
        <v>A+J=</v>
      </c>
      <c r="T652" s="35">
        <f t="shared" si="214"/>
        <v>44659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</row>
    <row r="653" spans="1:162" x14ac:dyDescent="0.15">
      <c r="A653" s="44">
        <f t="shared" ref="A653:A716" si="216">(A652+1)</f>
        <v>44577</v>
      </c>
      <c r="B653" s="97">
        <f t="shared" ca="1" si="200"/>
        <v>1028.6352759900001</v>
      </c>
      <c r="C653" s="14">
        <f t="shared" si="201"/>
        <v>1000</v>
      </c>
      <c r="D653" s="13">
        <f ca="1">IF(A653&lt;$B$1,VLOOKUP(A653,[1]DI!$A$4:$B$15000,2,FALSE),0)</f>
        <v>0</v>
      </c>
      <c r="E653" s="14">
        <f t="shared" ca="1" si="202"/>
        <v>1</v>
      </c>
      <c r="F653" s="14">
        <f ca="1">(TRUNC(PRODUCT($E$12:$E652),16))</f>
        <v>1.0646160050184901</v>
      </c>
      <c r="G653" s="14">
        <f t="shared" ca="1" si="203"/>
        <v>1.0428570894640801</v>
      </c>
      <c r="H653" s="14">
        <f t="shared" ca="1" si="204"/>
        <v>1.0208647099999999</v>
      </c>
      <c r="I653" s="13">
        <f t="shared" ref="I653:I716" si="217">I652</f>
        <v>2.8500000000000001E-2</v>
      </c>
      <c r="J653" s="35">
        <f t="shared" si="205"/>
        <v>44477</v>
      </c>
      <c r="K653" s="2">
        <f t="shared" si="206"/>
        <v>67</v>
      </c>
      <c r="L653" s="18">
        <f t="shared" si="207"/>
        <v>68</v>
      </c>
      <c r="M653" s="12">
        <f t="shared" si="208"/>
        <v>1.0076117490000001</v>
      </c>
      <c r="N653" s="12">
        <f t="shared" ca="1" si="209"/>
        <v>1.0286352759999999</v>
      </c>
      <c r="O653" s="18">
        <f t="shared" si="210"/>
        <v>0</v>
      </c>
      <c r="P653" s="14">
        <f t="shared" ca="1" si="211"/>
        <v>28.63527599</v>
      </c>
      <c r="Q653" s="21">
        <f t="shared" si="215"/>
        <v>0</v>
      </c>
      <c r="R653" s="14">
        <f t="shared" si="212"/>
        <v>0</v>
      </c>
      <c r="S653" s="4" t="str">
        <f t="shared" si="213"/>
        <v>A+J=</v>
      </c>
      <c r="T653" s="35">
        <f t="shared" si="214"/>
        <v>44659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</row>
    <row r="654" spans="1:162" x14ac:dyDescent="0.15">
      <c r="A654" s="44">
        <f t="shared" si="216"/>
        <v>44578</v>
      </c>
      <c r="B654" s="97">
        <f t="shared" ca="1" si="200"/>
        <v>1028.6352759900001</v>
      </c>
      <c r="C654" s="14">
        <f t="shared" si="201"/>
        <v>1000</v>
      </c>
      <c r="D654" s="13">
        <f ca="1">IF(A654&lt;$B$1,VLOOKUP(A654,[1]DI!$A$4:$B$15000,2,FALSE),0)</f>
        <v>9.1499999999999998E-2</v>
      </c>
      <c r="E654" s="14">
        <f t="shared" ca="1" si="202"/>
        <v>1.00034749</v>
      </c>
      <c r="F654" s="14">
        <f ca="1">(TRUNC(PRODUCT($E$12:$E653),16))</f>
        <v>1.0646160050184901</v>
      </c>
      <c r="G654" s="14">
        <f t="shared" ca="1" si="203"/>
        <v>1.0428570894640801</v>
      </c>
      <c r="H654" s="14">
        <f t="shared" ca="1" si="204"/>
        <v>1.0208647099999999</v>
      </c>
      <c r="I654" s="13">
        <f t="shared" si="217"/>
        <v>2.8500000000000001E-2</v>
      </c>
      <c r="J654" s="35">
        <f t="shared" si="205"/>
        <v>44477</v>
      </c>
      <c r="K654" s="2">
        <f t="shared" si="206"/>
        <v>68</v>
      </c>
      <c r="L654" s="18">
        <f t="shared" si="207"/>
        <v>68</v>
      </c>
      <c r="M654" s="12">
        <f t="shared" si="208"/>
        <v>1.0076117490000001</v>
      </c>
      <c r="N654" s="12">
        <f t="shared" ca="1" si="209"/>
        <v>1.0286352759999999</v>
      </c>
      <c r="O654" s="18">
        <f t="shared" si="210"/>
        <v>0</v>
      </c>
      <c r="P654" s="14">
        <f t="shared" ca="1" si="211"/>
        <v>28.63527599</v>
      </c>
      <c r="Q654" s="21">
        <f t="shared" si="215"/>
        <v>0</v>
      </c>
      <c r="R654" s="14">
        <f t="shared" si="212"/>
        <v>0</v>
      </c>
      <c r="S654" s="4" t="str">
        <f t="shared" si="213"/>
        <v>A+J=</v>
      </c>
      <c r="T654" s="35">
        <f t="shared" si="214"/>
        <v>44659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</row>
    <row r="655" spans="1:162" x14ac:dyDescent="0.15">
      <c r="A655" s="44">
        <f t="shared" si="216"/>
        <v>44579</v>
      </c>
      <c r="B655" s="97">
        <f t="shared" ca="1" si="200"/>
        <v>1029.1074689899999</v>
      </c>
      <c r="C655" s="14">
        <f t="shared" si="201"/>
        <v>1000</v>
      </c>
      <c r="D655" s="13">
        <f ca="1">IF(A655&lt;$B$1,VLOOKUP(A655,[1]DI!$A$4:$B$15000,2,FALSE),0)</f>
        <v>9.1499999999999998E-2</v>
      </c>
      <c r="E655" s="14">
        <f t="shared" ca="1" si="202"/>
        <v>1.00034749</v>
      </c>
      <c r="F655" s="14">
        <f ca="1">(TRUNC(PRODUCT($E$12:$E654),16))</f>
        <v>1.06498594843407</v>
      </c>
      <c r="G655" s="14">
        <f t="shared" ca="1" si="203"/>
        <v>1.0428570894640801</v>
      </c>
      <c r="H655" s="14">
        <f t="shared" ca="1" si="204"/>
        <v>1.02121945</v>
      </c>
      <c r="I655" s="13">
        <f t="shared" si="217"/>
        <v>2.8500000000000001E-2</v>
      </c>
      <c r="J655" s="35">
        <f t="shared" si="205"/>
        <v>44477</v>
      </c>
      <c r="K655" s="2">
        <f t="shared" si="206"/>
        <v>69</v>
      </c>
      <c r="L655" s="18">
        <f t="shared" si="207"/>
        <v>69</v>
      </c>
      <c r="M655" s="12">
        <f t="shared" si="208"/>
        <v>1.007724117</v>
      </c>
      <c r="N655" s="12">
        <f t="shared" ca="1" si="209"/>
        <v>1.0291074689999999</v>
      </c>
      <c r="O655" s="18">
        <f t="shared" si="210"/>
        <v>0</v>
      </c>
      <c r="P655" s="14">
        <f t="shared" ca="1" si="211"/>
        <v>29.107468990000001</v>
      </c>
      <c r="Q655" s="21">
        <f t="shared" si="215"/>
        <v>0</v>
      </c>
      <c r="R655" s="14">
        <f t="shared" si="212"/>
        <v>0</v>
      </c>
      <c r="S655" s="4" t="str">
        <f t="shared" si="213"/>
        <v>A+J=</v>
      </c>
      <c r="T655" s="35">
        <f t="shared" si="214"/>
        <v>44659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</row>
    <row r="656" spans="1:162" x14ac:dyDescent="0.15">
      <c r="A656" s="44">
        <f t="shared" si="216"/>
        <v>44580</v>
      </c>
      <c r="B656" s="97">
        <f t="shared" ca="1" si="200"/>
        <v>1029.579886</v>
      </c>
      <c r="C656" s="14">
        <f t="shared" si="201"/>
        <v>1000</v>
      </c>
      <c r="D656" s="13">
        <f ca="1">IF(A656&lt;$B$1,VLOOKUP(A656,[1]DI!$A$4:$B$15000,2,FALSE),0)</f>
        <v>9.1499999999999998E-2</v>
      </c>
      <c r="E656" s="14">
        <f t="shared" ca="1" si="202"/>
        <v>1.00034749</v>
      </c>
      <c r="F656" s="14">
        <f ca="1">(TRUNC(PRODUCT($E$12:$E655),16))</f>
        <v>1.0653560204013</v>
      </c>
      <c r="G656" s="14">
        <f t="shared" ca="1" si="203"/>
        <v>1.0428570894640801</v>
      </c>
      <c r="H656" s="14">
        <f t="shared" ca="1" si="204"/>
        <v>1.02157432</v>
      </c>
      <c r="I656" s="13">
        <f t="shared" si="217"/>
        <v>2.8500000000000001E-2</v>
      </c>
      <c r="J656" s="35">
        <f t="shared" si="205"/>
        <v>44477</v>
      </c>
      <c r="K656" s="2">
        <f t="shared" si="206"/>
        <v>70</v>
      </c>
      <c r="L656" s="18">
        <f t="shared" si="207"/>
        <v>70</v>
      </c>
      <c r="M656" s="12">
        <f t="shared" si="208"/>
        <v>1.0078364989999999</v>
      </c>
      <c r="N656" s="12">
        <f t="shared" ca="1" si="209"/>
        <v>1.0295798860000001</v>
      </c>
      <c r="O656" s="18">
        <f t="shared" si="210"/>
        <v>0</v>
      </c>
      <c r="P656" s="14">
        <f t="shared" ca="1" si="211"/>
        <v>29.579885999999998</v>
      </c>
      <c r="Q656" s="21">
        <f t="shared" si="215"/>
        <v>0</v>
      </c>
      <c r="R656" s="14">
        <f t="shared" si="212"/>
        <v>0</v>
      </c>
      <c r="S656" s="4" t="str">
        <f t="shared" si="213"/>
        <v>A+J=</v>
      </c>
      <c r="T656" s="35">
        <f t="shared" si="214"/>
        <v>44659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</row>
    <row r="657" spans="1:162" x14ac:dyDescent="0.15">
      <c r="A657" s="44">
        <f t="shared" si="216"/>
        <v>44581</v>
      </c>
      <c r="B657" s="97">
        <f t="shared" ca="1" si="200"/>
        <v>1030.052516</v>
      </c>
      <c r="C657" s="14">
        <f t="shared" si="201"/>
        <v>1000</v>
      </c>
      <c r="D657" s="13">
        <f ca="1">IF(A657&lt;$B$1,VLOOKUP(A657,[1]DI!$A$4:$B$15000,2,FALSE),0)</f>
        <v>9.1499999999999998E-2</v>
      </c>
      <c r="E657" s="14">
        <f t="shared" ca="1" si="202"/>
        <v>1.00034749</v>
      </c>
      <c r="F657" s="14">
        <f ca="1">(TRUNC(PRODUCT($E$12:$E656),16))</f>
        <v>1.0657262209648299</v>
      </c>
      <c r="G657" s="14">
        <f t="shared" ca="1" si="203"/>
        <v>1.0428570894640801</v>
      </c>
      <c r="H657" s="14">
        <f t="shared" ca="1" si="204"/>
        <v>1.02192931</v>
      </c>
      <c r="I657" s="13">
        <f t="shared" si="217"/>
        <v>2.8500000000000001E-2</v>
      </c>
      <c r="J657" s="35">
        <f t="shared" si="205"/>
        <v>44477</v>
      </c>
      <c r="K657" s="2">
        <f t="shared" si="206"/>
        <v>71</v>
      </c>
      <c r="L657" s="18">
        <f t="shared" si="207"/>
        <v>71</v>
      </c>
      <c r="M657" s="12">
        <f t="shared" si="208"/>
        <v>1.0079488919999999</v>
      </c>
      <c r="N657" s="12">
        <f t="shared" ca="1" si="209"/>
        <v>1.030052516</v>
      </c>
      <c r="O657" s="18">
        <f t="shared" si="210"/>
        <v>0</v>
      </c>
      <c r="P657" s="14">
        <f t="shared" ca="1" si="211"/>
        <v>30.052516000000001</v>
      </c>
      <c r="Q657" s="21">
        <f t="shared" si="215"/>
        <v>0</v>
      </c>
      <c r="R657" s="14">
        <f t="shared" si="212"/>
        <v>0</v>
      </c>
      <c r="S657" s="4" t="str">
        <f t="shared" si="213"/>
        <v>A+J=</v>
      </c>
      <c r="T657" s="35">
        <f t="shared" si="214"/>
        <v>44659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</row>
    <row r="658" spans="1:162" x14ac:dyDescent="0.15">
      <c r="A658" s="44">
        <f t="shared" si="216"/>
        <v>44582</v>
      </c>
      <c r="B658" s="97">
        <f t="shared" ca="1" si="200"/>
        <v>1030.52535999</v>
      </c>
      <c r="C658" s="14">
        <f t="shared" si="201"/>
        <v>1000</v>
      </c>
      <c r="D658" s="13">
        <f ca="1">IF(A658&lt;$B$1,VLOOKUP(A658,[1]DI!$A$4:$B$15000,2,FALSE),0)</f>
        <v>9.1499999999999998E-2</v>
      </c>
      <c r="E658" s="14">
        <f t="shared" ca="1" si="202"/>
        <v>1.00034749</v>
      </c>
      <c r="F658" s="14">
        <f ca="1">(TRUNC(PRODUCT($E$12:$E657),16))</f>
        <v>1.06609655016935</v>
      </c>
      <c r="G658" s="14">
        <f t="shared" ca="1" si="203"/>
        <v>1.0428570894640801</v>
      </c>
      <c r="H658" s="14">
        <f t="shared" ca="1" si="204"/>
        <v>1.0222844200000001</v>
      </c>
      <c r="I658" s="13">
        <f t="shared" si="217"/>
        <v>2.8500000000000001E-2</v>
      </c>
      <c r="J658" s="35">
        <f t="shared" si="205"/>
        <v>44477</v>
      </c>
      <c r="K658" s="2">
        <f t="shared" si="206"/>
        <v>72</v>
      </c>
      <c r="L658" s="18">
        <f t="shared" si="207"/>
        <v>72</v>
      </c>
      <c r="M658" s="12">
        <f t="shared" si="208"/>
        <v>1.008061299</v>
      </c>
      <c r="N658" s="12">
        <f t="shared" ca="1" si="209"/>
        <v>1.0305253599999999</v>
      </c>
      <c r="O658" s="18">
        <f t="shared" si="210"/>
        <v>0</v>
      </c>
      <c r="P658" s="14">
        <f t="shared" ca="1" si="211"/>
        <v>30.525359989999998</v>
      </c>
      <c r="Q658" s="21">
        <f t="shared" si="215"/>
        <v>0</v>
      </c>
      <c r="R658" s="14">
        <f t="shared" si="212"/>
        <v>0</v>
      </c>
      <c r="S658" s="4" t="str">
        <f t="shared" si="213"/>
        <v>A+J=</v>
      </c>
      <c r="T658" s="35">
        <f t="shared" si="214"/>
        <v>44659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</row>
    <row r="659" spans="1:162" x14ac:dyDescent="0.15">
      <c r="A659" s="44">
        <f t="shared" si="216"/>
        <v>44583</v>
      </c>
      <c r="B659" s="97">
        <f t="shared" ca="1" si="200"/>
        <v>1030.9984179999999</v>
      </c>
      <c r="C659" s="14">
        <f t="shared" si="201"/>
        <v>1000</v>
      </c>
      <c r="D659" s="13">
        <f ca="1">IF(A659&lt;$B$1,VLOOKUP(A659,[1]DI!$A$4:$B$15000,2,FALSE),0)</f>
        <v>0</v>
      </c>
      <c r="E659" s="14">
        <f t="shared" ca="1" si="202"/>
        <v>1</v>
      </c>
      <c r="F659" s="14">
        <f ca="1">(TRUNC(PRODUCT($E$12:$E658),16))</f>
        <v>1.06646700805957</v>
      </c>
      <c r="G659" s="14">
        <f t="shared" ca="1" si="203"/>
        <v>1.0428570894640801</v>
      </c>
      <c r="H659" s="14">
        <f t="shared" ca="1" si="204"/>
        <v>1.0226396499999999</v>
      </c>
      <c r="I659" s="13">
        <f t="shared" si="217"/>
        <v>2.8500000000000001E-2</v>
      </c>
      <c r="J659" s="35">
        <f t="shared" si="205"/>
        <v>44477</v>
      </c>
      <c r="K659" s="2">
        <f t="shared" si="206"/>
        <v>72</v>
      </c>
      <c r="L659" s="18">
        <f t="shared" si="207"/>
        <v>73</v>
      </c>
      <c r="M659" s="12">
        <f t="shared" si="208"/>
        <v>1.0081737180000001</v>
      </c>
      <c r="N659" s="12">
        <f t="shared" ca="1" si="209"/>
        <v>1.030998418</v>
      </c>
      <c r="O659" s="18">
        <f t="shared" si="210"/>
        <v>0</v>
      </c>
      <c r="P659" s="14">
        <f t="shared" ca="1" si="211"/>
        <v>30.998418000000001</v>
      </c>
      <c r="Q659" s="21">
        <f t="shared" si="215"/>
        <v>0</v>
      </c>
      <c r="R659" s="14">
        <f t="shared" si="212"/>
        <v>0</v>
      </c>
      <c r="S659" s="4" t="str">
        <f t="shared" si="213"/>
        <v>A+J=</v>
      </c>
      <c r="T659" s="35">
        <f t="shared" si="214"/>
        <v>44659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</row>
    <row r="660" spans="1:162" x14ac:dyDescent="0.15">
      <c r="A660" s="44">
        <f t="shared" si="216"/>
        <v>44584</v>
      </c>
      <c r="B660" s="97">
        <f t="shared" ca="1" si="200"/>
        <v>1030.9984179999999</v>
      </c>
      <c r="C660" s="14">
        <f t="shared" si="201"/>
        <v>1000</v>
      </c>
      <c r="D660" s="13">
        <f ca="1">IF(A660&lt;$B$1,VLOOKUP(A660,[1]DI!$A$4:$B$15000,2,FALSE),0)</f>
        <v>0</v>
      </c>
      <c r="E660" s="14">
        <f t="shared" ca="1" si="202"/>
        <v>1</v>
      </c>
      <c r="F660" s="14">
        <f ca="1">(TRUNC(PRODUCT($E$12:$E659),16))</f>
        <v>1.06646700805957</v>
      </c>
      <c r="G660" s="14">
        <f t="shared" ca="1" si="203"/>
        <v>1.0428570894640801</v>
      </c>
      <c r="H660" s="14">
        <f t="shared" ca="1" si="204"/>
        <v>1.0226396499999999</v>
      </c>
      <c r="I660" s="13">
        <f t="shared" si="217"/>
        <v>2.8500000000000001E-2</v>
      </c>
      <c r="J660" s="35">
        <f t="shared" si="205"/>
        <v>44477</v>
      </c>
      <c r="K660" s="2">
        <f t="shared" si="206"/>
        <v>72</v>
      </c>
      <c r="L660" s="18">
        <f t="shared" si="207"/>
        <v>73</v>
      </c>
      <c r="M660" s="12">
        <f t="shared" si="208"/>
        <v>1.0081737180000001</v>
      </c>
      <c r="N660" s="12">
        <f t="shared" ca="1" si="209"/>
        <v>1.030998418</v>
      </c>
      <c r="O660" s="18">
        <f t="shared" si="210"/>
        <v>0</v>
      </c>
      <c r="P660" s="14">
        <f t="shared" ca="1" si="211"/>
        <v>30.998418000000001</v>
      </c>
      <c r="Q660" s="21">
        <f t="shared" si="215"/>
        <v>0</v>
      </c>
      <c r="R660" s="14">
        <f t="shared" si="212"/>
        <v>0</v>
      </c>
      <c r="S660" s="4" t="str">
        <f t="shared" si="213"/>
        <v>A+J=</v>
      </c>
      <c r="T660" s="35">
        <f t="shared" si="214"/>
        <v>44659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</row>
    <row r="661" spans="1:162" x14ac:dyDescent="0.15">
      <c r="A661" s="44">
        <f t="shared" si="216"/>
        <v>44585</v>
      </c>
      <c r="B661" s="97">
        <f t="shared" ca="1" si="200"/>
        <v>1030.9984179999999</v>
      </c>
      <c r="C661" s="14">
        <f t="shared" si="201"/>
        <v>1000</v>
      </c>
      <c r="D661" s="13">
        <f ca="1">IF(A661&lt;$B$1,VLOOKUP(A661,[1]DI!$A$4:$B$15000,2,FALSE),0)</f>
        <v>9.1499999999999998E-2</v>
      </c>
      <c r="E661" s="14">
        <f t="shared" ca="1" si="202"/>
        <v>1.00034749</v>
      </c>
      <c r="F661" s="14">
        <f ca="1">(TRUNC(PRODUCT($E$12:$E660),16))</f>
        <v>1.06646700805957</v>
      </c>
      <c r="G661" s="14">
        <f t="shared" ca="1" si="203"/>
        <v>1.0428570894640801</v>
      </c>
      <c r="H661" s="14">
        <f t="shared" ca="1" si="204"/>
        <v>1.0226396499999999</v>
      </c>
      <c r="I661" s="13">
        <f t="shared" si="217"/>
        <v>2.8500000000000001E-2</v>
      </c>
      <c r="J661" s="35">
        <f t="shared" si="205"/>
        <v>44477</v>
      </c>
      <c r="K661" s="2">
        <f t="shared" si="206"/>
        <v>73</v>
      </c>
      <c r="L661" s="18">
        <f t="shared" si="207"/>
        <v>73</v>
      </c>
      <c r="M661" s="12">
        <f t="shared" si="208"/>
        <v>1.0081737180000001</v>
      </c>
      <c r="N661" s="12">
        <f t="shared" ca="1" si="209"/>
        <v>1.030998418</v>
      </c>
      <c r="O661" s="18">
        <f t="shared" si="210"/>
        <v>0</v>
      </c>
      <c r="P661" s="14">
        <f t="shared" ca="1" si="211"/>
        <v>30.998418000000001</v>
      </c>
      <c r="Q661" s="21">
        <f t="shared" si="215"/>
        <v>0</v>
      </c>
      <c r="R661" s="14">
        <f t="shared" si="212"/>
        <v>0</v>
      </c>
      <c r="S661" s="4" t="str">
        <f t="shared" si="213"/>
        <v>A+J=</v>
      </c>
      <c r="T661" s="35">
        <f t="shared" si="214"/>
        <v>44659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</row>
    <row r="662" spans="1:162" x14ac:dyDescent="0.15">
      <c r="A662" s="44">
        <f t="shared" si="216"/>
        <v>44586</v>
      </c>
      <c r="B662" s="97">
        <f t="shared" ca="1" si="200"/>
        <v>1031.47169899</v>
      </c>
      <c r="C662" s="14">
        <f t="shared" si="201"/>
        <v>1000</v>
      </c>
      <c r="D662" s="13">
        <f ca="1">IF(A662&lt;$B$1,VLOOKUP(A662,[1]DI!$A$4:$B$15000,2,FALSE),0)</f>
        <v>9.1499999999999998E-2</v>
      </c>
      <c r="E662" s="14">
        <f t="shared" ca="1" si="202"/>
        <v>1.00034749</v>
      </c>
      <c r="F662" s="14">
        <f ca="1">(TRUNC(PRODUCT($E$12:$E661),16))</f>
        <v>1.0668375946802</v>
      </c>
      <c r="G662" s="14">
        <f t="shared" ca="1" si="203"/>
        <v>1.0428570894640801</v>
      </c>
      <c r="H662" s="14">
        <f t="shared" ca="1" si="204"/>
        <v>1.02299501</v>
      </c>
      <c r="I662" s="13">
        <f t="shared" si="217"/>
        <v>2.8500000000000001E-2</v>
      </c>
      <c r="J662" s="35">
        <f t="shared" si="205"/>
        <v>44477</v>
      </c>
      <c r="K662" s="2">
        <f t="shared" si="206"/>
        <v>74</v>
      </c>
      <c r="L662" s="18">
        <f t="shared" si="207"/>
        <v>74</v>
      </c>
      <c r="M662" s="12">
        <f t="shared" si="208"/>
        <v>1.0082861489999999</v>
      </c>
      <c r="N662" s="12">
        <f t="shared" ca="1" si="209"/>
        <v>1.0314716989999999</v>
      </c>
      <c r="O662" s="18">
        <f t="shared" si="210"/>
        <v>0</v>
      </c>
      <c r="P662" s="14">
        <f t="shared" ca="1" si="211"/>
        <v>31.47169899</v>
      </c>
      <c r="Q662" s="21">
        <f t="shared" si="215"/>
        <v>0</v>
      </c>
      <c r="R662" s="14">
        <f t="shared" si="212"/>
        <v>0</v>
      </c>
      <c r="S662" s="4" t="str">
        <f t="shared" si="213"/>
        <v>A+J=</v>
      </c>
      <c r="T662" s="35">
        <f t="shared" si="214"/>
        <v>44659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</row>
    <row r="663" spans="1:162" x14ac:dyDescent="0.15">
      <c r="A663" s="44">
        <f t="shared" si="216"/>
        <v>44587</v>
      </c>
      <c r="B663" s="97">
        <f t="shared" ca="1" si="200"/>
        <v>1031.9451939999999</v>
      </c>
      <c r="C663" s="14">
        <f t="shared" si="201"/>
        <v>1000</v>
      </c>
      <c r="D663" s="13">
        <f ca="1">IF(A663&lt;$B$1,VLOOKUP(A663,[1]DI!$A$4:$B$15000,2,FALSE),0)</f>
        <v>9.1499999999999998E-2</v>
      </c>
      <c r="E663" s="14">
        <f t="shared" ca="1" si="202"/>
        <v>1.00034749</v>
      </c>
      <c r="F663" s="14">
        <f ca="1">(TRUNC(PRODUCT($E$12:$E662),16))</f>
        <v>1.0672083100759699</v>
      </c>
      <c r="G663" s="14">
        <f t="shared" ca="1" si="203"/>
        <v>1.0428570894640801</v>
      </c>
      <c r="H663" s="14">
        <f t="shared" ca="1" si="204"/>
        <v>1.0233504899999999</v>
      </c>
      <c r="I663" s="13">
        <f t="shared" si="217"/>
        <v>2.8500000000000001E-2</v>
      </c>
      <c r="J663" s="35">
        <f t="shared" si="205"/>
        <v>44477</v>
      </c>
      <c r="K663" s="2">
        <f t="shared" si="206"/>
        <v>75</v>
      </c>
      <c r="L663" s="18">
        <f t="shared" si="207"/>
        <v>75</v>
      </c>
      <c r="M663" s="12">
        <f t="shared" si="208"/>
        <v>1.0083985929999999</v>
      </c>
      <c r="N663" s="12">
        <f t="shared" ca="1" si="209"/>
        <v>1.031945194</v>
      </c>
      <c r="O663" s="18">
        <f t="shared" si="210"/>
        <v>0</v>
      </c>
      <c r="P663" s="14">
        <f t="shared" ca="1" si="211"/>
        <v>31.945194000000001</v>
      </c>
      <c r="Q663" s="21">
        <f t="shared" si="215"/>
        <v>0</v>
      </c>
      <c r="R663" s="14">
        <f t="shared" si="212"/>
        <v>0</v>
      </c>
      <c r="S663" s="4" t="str">
        <f t="shared" si="213"/>
        <v>A+J=</v>
      </c>
      <c r="T663" s="35">
        <f t="shared" si="214"/>
        <v>44659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</row>
    <row r="664" spans="1:162" x14ac:dyDescent="0.15">
      <c r="A664" s="44">
        <f t="shared" si="216"/>
        <v>44588</v>
      </c>
      <c r="B664" s="97">
        <f t="shared" ca="1" si="200"/>
        <v>1032.4189029900001</v>
      </c>
      <c r="C664" s="14">
        <f t="shared" si="201"/>
        <v>1000</v>
      </c>
      <c r="D664" s="13">
        <f ca="1">IF(A664&lt;$B$1,VLOOKUP(A664,[1]DI!$A$4:$B$15000,2,FALSE),0)</f>
        <v>9.1499999999999998E-2</v>
      </c>
      <c r="E664" s="14">
        <f t="shared" ca="1" si="202"/>
        <v>1.00034749</v>
      </c>
      <c r="F664" s="14">
        <f ca="1">(TRUNC(PRODUCT($E$12:$E663),16))</f>
        <v>1.06757915429164</v>
      </c>
      <c r="G664" s="14">
        <f t="shared" ca="1" si="203"/>
        <v>1.0428570894640801</v>
      </c>
      <c r="H664" s="14">
        <f t="shared" ca="1" si="204"/>
        <v>1.0237060899999999</v>
      </c>
      <c r="I664" s="13">
        <f t="shared" si="217"/>
        <v>2.8500000000000001E-2</v>
      </c>
      <c r="J664" s="35">
        <f t="shared" si="205"/>
        <v>44477</v>
      </c>
      <c r="K664" s="2">
        <f t="shared" si="206"/>
        <v>76</v>
      </c>
      <c r="L664" s="18">
        <f t="shared" si="207"/>
        <v>76</v>
      </c>
      <c r="M664" s="12">
        <f t="shared" si="208"/>
        <v>1.008511049</v>
      </c>
      <c r="N664" s="12">
        <f t="shared" ca="1" si="209"/>
        <v>1.0324189029999999</v>
      </c>
      <c r="O664" s="18">
        <f t="shared" si="210"/>
        <v>0</v>
      </c>
      <c r="P664" s="14">
        <f t="shared" ca="1" si="211"/>
        <v>32.418902989999999</v>
      </c>
      <c r="Q664" s="21">
        <f t="shared" si="215"/>
        <v>0</v>
      </c>
      <c r="R664" s="14">
        <f t="shared" si="212"/>
        <v>0</v>
      </c>
      <c r="S664" s="4" t="str">
        <f t="shared" si="213"/>
        <v>A+J=</v>
      </c>
      <c r="T664" s="35">
        <f t="shared" si="214"/>
        <v>44659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</row>
    <row r="665" spans="1:162" x14ac:dyDescent="0.15">
      <c r="A665" s="44">
        <f t="shared" si="216"/>
        <v>44589</v>
      </c>
      <c r="B665" s="97">
        <f t="shared" ca="1" si="200"/>
        <v>1032.892836</v>
      </c>
      <c r="C665" s="14">
        <f t="shared" si="201"/>
        <v>1000</v>
      </c>
      <c r="D665" s="13">
        <f ca="1">IF(A665&lt;$B$1,VLOOKUP(A665,[1]DI!$A$4:$B$15000,2,FALSE),0)</f>
        <v>9.1499999999999998E-2</v>
      </c>
      <c r="E665" s="14">
        <f t="shared" ca="1" si="202"/>
        <v>1.00034749</v>
      </c>
      <c r="F665" s="14">
        <f ca="1">(TRUNC(PRODUCT($E$12:$E664),16))</f>
        <v>1.06795012737197</v>
      </c>
      <c r="G665" s="14">
        <f t="shared" ca="1" si="203"/>
        <v>1.0428570894640801</v>
      </c>
      <c r="H665" s="14">
        <f t="shared" ca="1" si="204"/>
        <v>1.02406182</v>
      </c>
      <c r="I665" s="13">
        <f t="shared" si="217"/>
        <v>2.8500000000000001E-2</v>
      </c>
      <c r="J665" s="35">
        <f t="shared" si="205"/>
        <v>44477</v>
      </c>
      <c r="K665" s="2">
        <f t="shared" si="206"/>
        <v>77</v>
      </c>
      <c r="L665" s="18">
        <f t="shared" si="207"/>
        <v>77</v>
      </c>
      <c r="M665" s="12">
        <f t="shared" si="208"/>
        <v>1.0086235180000001</v>
      </c>
      <c r="N665" s="12">
        <f t="shared" ca="1" si="209"/>
        <v>1.032892836</v>
      </c>
      <c r="O665" s="18">
        <f t="shared" si="210"/>
        <v>0</v>
      </c>
      <c r="P665" s="14">
        <f t="shared" ca="1" si="211"/>
        <v>32.892836000000003</v>
      </c>
      <c r="Q665" s="21">
        <f t="shared" si="215"/>
        <v>0</v>
      </c>
      <c r="R665" s="14">
        <f t="shared" si="212"/>
        <v>0</v>
      </c>
      <c r="S665" s="4" t="str">
        <f t="shared" si="213"/>
        <v>A+J=</v>
      </c>
      <c r="T665" s="35">
        <f t="shared" si="214"/>
        <v>44659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</row>
    <row r="666" spans="1:162" x14ac:dyDescent="0.15">
      <c r="A666" s="44">
        <f t="shared" si="216"/>
        <v>44590</v>
      </c>
      <c r="B666" s="97">
        <f t="shared" ca="1" si="200"/>
        <v>1033.3669829999999</v>
      </c>
      <c r="C666" s="14">
        <f t="shared" si="201"/>
        <v>1000</v>
      </c>
      <c r="D666" s="13">
        <f ca="1">IF(A666&lt;$B$1,VLOOKUP(A666,[1]DI!$A$4:$B$15000,2,FALSE),0)</f>
        <v>0</v>
      </c>
      <c r="E666" s="14">
        <f t="shared" ca="1" si="202"/>
        <v>1</v>
      </c>
      <c r="F666" s="14">
        <f ca="1">(TRUNC(PRODUCT($E$12:$E665),16))</f>
        <v>1.0683212293617299</v>
      </c>
      <c r="G666" s="14">
        <f t="shared" ca="1" si="203"/>
        <v>1.0428570894640801</v>
      </c>
      <c r="H666" s="14">
        <f t="shared" ca="1" si="204"/>
        <v>1.0244176700000001</v>
      </c>
      <c r="I666" s="13">
        <f t="shared" si="217"/>
        <v>2.8500000000000001E-2</v>
      </c>
      <c r="J666" s="35">
        <f t="shared" si="205"/>
        <v>44477</v>
      </c>
      <c r="K666" s="2">
        <f t="shared" si="206"/>
        <v>77</v>
      </c>
      <c r="L666" s="18">
        <f t="shared" si="207"/>
        <v>78</v>
      </c>
      <c r="M666" s="12">
        <f t="shared" si="208"/>
        <v>1.0087360000000001</v>
      </c>
      <c r="N666" s="12">
        <f t="shared" ca="1" si="209"/>
        <v>1.0333669830000001</v>
      </c>
      <c r="O666" s="18">
        <f t="shared" si="210"/>
        <v>0</v>
      </c>
      <c r="P666" s="14">
        <f t="shared" ca="1" si="211"/>
        <v>33.366982999999998</v>
      </c>
      <c r="Q666" s="21">
        <f t="shared" si="215"/>
        <v>0</v>
      </c>
      <c r="R666" s="14">
        <f t="shared" si="212"/>
        <v>0</v>
      </c>
      <c r="S666" s="4" t="str">
        <f t="shared" si="213"/>
        <v>A+J=</v>
      </c>
      <c r="T666" s="35">
        <f t="shared" si="214"/>
        <v>44659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</row>
    <row r="667" spans="1:162" x14ac:dyDescent="0.15">
      <c r="A667" s="44">
        <f t="shared" si="216"/>
        <v>44591</v>
      </c>
      <c r="B667" s="97">
        <f t="shared" ca="1" si="200"/>
        <v>1033.3669829999999</v>
      </c>
      <c r="C667" s="14">
        <f t="shared" si="201"/>
        <v>1000</v>
      </c>
      <c r="D667" s="13">
        <f ca="1">IF(A667&lt;$B$1,VLOOKUP(A667,[1]DI!$A$4:$B$15000,2,FALSE),0)</f>
        <v>0</v>
      </c>
      <c r="E667" s="14">
        <f t="shared" ca="1" si="202"/>
        <v>1</v>
      </c>
      <c r="F667" s="14">
        <f ca="1">(TRUNC(PRODUCT($E$12:$E666),16))</f>
        <v>1.0683212293617299</v>
      </c>
      <c r="G667" s="14">
        <f t="shared" ca="1" si="203"/>
        <v>1.0428570894640801</v>
      </c>
      <c r="H667" s="14">
        <f t="shared" ca="1" si="204"/>
        <v>1.0244176700000001</v>
      </c>
      <c r="I667" s="13">
        <f t="shared" si="217"/>
        <v>2.8500000000000001E-2</v>
      </c>
      <c r="J667" s="35">
        <f t="shared" si="205"/>
        <v>44477</v>
      </c>
      <c r="K667" s="2">
        <f t="shared" si="206"/>
        <v>77</v>
      </c>
      <c r="L667" s="18">
        <f t="shared" si="207"/>
        <v>78</v>
      </c>
      <c r="M667" s="12">
        <f t="shared" si="208"/>
        <v>1.0087360000000001</v>
      </c>
      <c r="N667" s="12">
        <f t="shared" ca="1" si="209"/>
        <v>1.0333669830000001</v>
      </c>
      <c r="O667" s="18">
        <f t="shared" si="210"/>
        <v>0</v>
      </c>
      <c r="P667" s="14">
        <f t="shared" ca="1" si="211"/>
        <v>33.366982999999998</v>
      </c>
      <c r="Q667" s="21">
        <f t="shared" si="215"/>
        <v>0</v>
      </c>
      <c r="R667" s="14">
        <f t="shared" si="212"/>
        <v>0</v>
      </c>
      <c r="S667" s="4" t="str">
        <f t="shared" si="213"/>
        <v>A+J=</v>
      </c>
      <c r="T667" s="35">
        <f t="shared" si="214"/>
        <v>44659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</row>
    <row r="668" spans="1:162" x14ac:dyDescent="0.15">
      <c r="A668" s="44">
        <f t="shared" si="216"/>
        <v>44592</v>
      </c>
      <c r="B668" s="97">
        <f t="shared" ca="1" si="200"/>
        <v>1033.3669829999999</v>
      </c>
      <c r="C668" s="14">
        <f t="shared" si="201"/>
        <v>1000</v>
      </c>
      <c r="D668" s="13">
        <f ca="1">IF(A668&lt;$B$1,VLOOKUP(A668,[1]DI!$A$4:$B$15000,2,FALSE),0)</f>
        <v>9.1499999999999998E-2</v>
      </c>
      <c r="E668" s="14">
        <f t="shared" ca="1" si="202"/>
        <v>1.00034749</v>
      </c>
      <c r="F668" s="14">
        <f ca="1">(TRUNC(PRODUCT($E$12:$E667),16))</f>
        <v>1.0683212293617299</v>
      </c>
      <c r="G668" s="14">
        <f t="shared" ca="1" si="203"/>
        <v>1.0428570894640801</v>
      </c>
      <c r="H668" s="14">
        <f t="shared" ca="1" si="204"/>
        <v>1.0244176700000001</v>
      </c>
      <c r="I668" s="13">
        <f t="shared" si="217"/>
        <v>2.8500000000000001E-2</v>
      </c>
      <c r="J668" s="35">
        <f t="shared" si="205"/>
        <v>44477</v>
      </c>
      <c r="K668" s="2">
        <f t="shared" si="206"/>
        <v>78</v>
      </c>
      <c r="L668" s="18">
        <f t="shared" si="207"/>
        <v>78</v>
      </c>
      <c r="M668" s="12">
        <f t="shared" si="208"/>
        <v>1.0087360000000001</v>
      </c>
      <c r="N668" s="12">
        <f t="shared" ca="1" si="209"/>
        <v>1.0333669830000001</v>
      </c>
      <c r="O668" s="18">
        <f t="shared" si="210"/>
        <v>0</v>
      </c>
      <c r="P668" s="14">
        <f t="shared" ca="1" si="211"/>
        <v>33.366982999999998</v>
      </c>
      <c r="Q668" s="21">
        <f t="shared" si="215"/>
        <v>0</v>
      </c>
      <c r="R668" s="14">
        <f t="shared" si="212"/>
        <v>0</v>
      </c>
      <c r="S668" s="4" t="str">
        <f t="shared" si="213"/>
        <v>A+J=</v>
      </c>
      <c r="T668" s="35">
        <f t="shared" si="214"/>
        <v>44659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</row>
    <row r="669" spans="1:162" x14ac:dyDescent="0.15">
      <c r="A669" s="44">
        <f t="shared" si="216"/>
        <v>44593</v>
      </c>
      <c r="B669" s="97">
        <f t="shared" ca="1" si="200"/>
        <v>1033.8413430000001</v>
      </c>
      <c r="C669" s="14">
        <f t="shared" si="201"/>
        <v>1000</v>
      </c>
      <c r="D669" s="13">
        <f ca="1">IF(A669&lt;$B$1,VLOOKUP(A669,[1]DI!$A$4:$B$15000,2,FALSE),0)</f>
        <v>9.1499999999999998E-2</v>
      </c>
      <c r="E669" s="14">
        <f t="shared" ca="1" si="202"/>
        <v>1.00034749</v>
      </c>
      <c r="F669" s="14">
        <f ca="1">(TRUNC(PRODUCT($E$12:$E668),16))</f>
        <v>1.06869246030572</v>
      </c>
      <c r="G669" s="14">
        <f t="shared" ca="1" si="203"/>
        <v>1.0428570894640801</v>
      </c>
      <c r="H669" s="14">
        <f t="shared" ca="1" si="204"/>
        <v>1.02477364</v>
      </c>
      <c r="I669" s="13">
        <f t="shared" si="217"/>
        <v>2.8500000000000001E-2</v>
      </c>
      <c r="J669" s="35">
        <f t="shared" si="205"/>
        <v>44477</v>
      </c>
      <c r="K669" s="2">
        <f t="shared" si="206"/>
        <v>79</v>
      </c>
      <c r="L669" s="18">
        <f t="shared" si="207"/>
        <v>79</v>
      </c>
      <c r="M669" s="12">
        <f t="shared" si="208"/>
        <v>1.008848494</v>
      </c>
      <c r="N669" s="12">
        <f t="shared" ca="1" si="209"/>
        <v>1.033841343</v>
      </c>
      <c r="O669" s="18">
        <f t="shared" si="210"/>
        <v>0</v>
      </c>
      <c r="P669" s="14">
        <f t="shared" ca="1" si="211"/>
        <v>33.841343000000002</v>
      </c>
      <c r="Q669" s="21">
        <f t="shared" si="215"/>
        <v>0</v>
      </c>
      <c r="R669" s="14">
        <f t="shared" si="212"/>
        <v>0</v>
      </c>
      <c r="S669" s="4" t="str">
        <f t="shared" si="213"/>
        <v>A+J=</v>
      </c>
      <c r="T669" s="35">
        <f t="shared" si="214"/>
        <v>44659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</row>
    <row r="670" spans="1:162" x14ac:dyDescent="0.15">
      <c r="A670" s="44">
        <f t="shared" si="216"/>
        <v>44594</v>
      </c>
      <c r="B670" s="97">
        <f t="shared" ca="1" si="200"/>
        <v>1034.315928</v>
      </c>
      <c r="C670" s="14">
        <f t="shared" si="201"/>
        <v>1000</v>
      </c>
      <c r="D670" s="13">
        <f ca="1">IF(A670&lt;$B$1,VLOOKUP(A670,[1]DI!$A$4:$B$15000,2,FALSE),0)</f>
        <v>9.1499999999999998E-2</v>
      </c>
      <c r="E670" s="14">
        <f t="shared" ca="1" si="202"/>
        <v>1.00034749</v>
      </c>
      <c r="F670" s="14">
        <f ca="1">(TRUNC(PRODUCT($E$12:$E669),16))</f>
        <v>1.0690638202487499</v>
      </c>
      <c r="G670" s="14">
        <f t="shared" ca="1" si="203"/>
        <v>1.0428570894640801</v>
      </c>
      <c r="H670" s="14">
        <f t="shared" ca="1" si="204"/>
        <v>1.0251297399999999</v>
      </c>
      <c r="I670" s="13">
        <f t="shared" si="217"/>
        <v>2.8500000000000001E-2</v>
      </c>
      <c r="J670" s="35">
        <f t="shared" si="205"/>
        <v>44477</v>
      </c>
      <c r="K670" s="2">
        <f t="shared" si="206"/>
        <v>80</v>
      </c>
      <c r="L670" s="18">
        <f t="shared" si="207"/>
        <v>80</v>
      </c>
      <c r="M670" s="12">
        <f t="shared" si="208"/>
        <v>1.008961</v>
      </c>
      <c r="N670" s="12">
        <f t="shared" ca="1" si="209"/>
        <v>1.0343159280000001</v>
      </c>
      <c r="O670" s="18">
        <f t="shared" si="210"/>
        <v>0</v>
      </c>
      <c r="P670" s="14">
        <f t="shared" ca="1" si="211"/>
        <v>34.315928</v>
      </c>
      <c r="Q670" s="21">
        <f t="shared" si="215"/>
        <v>0</v>
      </c>
      <c r="R670" s="14">
        <f t="shared" si="212"/>
        <v>0</v>
      </c>
      <c r="S670" s="4" t="str">
        <f t="shared" si="213"/>
        <v>A+J=</v>
      </c>
      <c r="T670" s="35">
        <f t="shared" si="214"/>
        <v>44659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</row>
    <row r="671" spans="1:162" x14ac:dyDescent="0.15">
      <c r="A671" s="44">
        <f t="shared" si="216"/>
        <v>44595</v>
      </c>
      <c r="B671" s="97">
        <f t="shared" ca="1" si="200"/>
        <v>1034.790737</v>
      </c>
      <c r="C671" s="14">
        <f t="shared" si="201"/>
        <v>1000</v>
      </c>
      <c r="D671" s="13">
        <f ca="1">IF(A671&lt;$B$1,VLOOKUP(A671,[1]DI!$A$4:$B$15000,2,FALSE),0)</f>
        <v>0.1065</v>
      </c>
      <c r="E671" s="14">
        <f t="shared" ca="1" si="202"/>
        <v>1.00040168</v>
      </c>
      <c r="F671" s="14">
        <f ca="1">(TRUNC(PRODUCT($E$12:$E670),16))</f>
        <v>1.0694353092356499</v>
      </c>
      <c r="G671" s="14">
        <f t="shared" ca="1" si="203"/>
        <v>1.0428570894640801</v>
      </c>
      <c r="H671" s="14">
        <f t="shared" ca="1" si="204"/>
        <v>1.0254859700000001</v>
      </c>
      <c r="I671" s="13">
        <f t="shared" si="217"/>
        <v>2.8500000000000001E-2</v>
      </c>
      <c r="J671" s="35">
        <f t="shared" si="205"/>
        <v>44477</v>
      </c>
      <c r="K671" s="2">
        <f t="shared" si="206"/>
        <v>81</v>
      </c>
      <c r="L671" s="18">
        <f t="shared" si="207"/>
        <v>81</v>
      </c>
      <c r="M671" s="12">
        <f t="shared" si="208"/>
        <v>1.0090735200000001</v>
      </c>
      <c r="N671" s="12">
        <f t="shared" ca="1" si="209"/>
        <v>1.034790737</v>
      </c>
      <c r="O671" s="18">
        <f t="shared" si="210"/>
        <v>0</v>
      </c>
      <c r="P671" s="14">
        <f t="shared" ca="1" si="211"/>
        <v>34.790737</v>
      </c>
      <c r="Q671" s="21">
        <f t="shared" si="215"/>
        <v>0</v>
      </c>
      <c r="R671" s="14">
        <f t="shared" si="212"/>
        <v>0</v>
      </c>
      <c r="S671" s="4" t="str">
        <f t="shared" si="213"/>
        <v>A+J=</v>
      </c>
      <c r="T671" s="35">
        <f t="shared" si="214"/>
        <v>44659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</row>
    <row r="672" spans="1:162" x14ac:dyDescent="0.15">
      <c r="A672" s="44">
        <f t="shared" si="216"/>
        <v>44596</v>
      </c>
      <c r="B672" s="97">
        <f t="shared" ca="1" si="200"/>
        <v>1035.3218300000001</v>
      </c>
      <c r="C672" s="14">
        <f t="shared" si="201"/>
        <v>1000</v>
      </c>
      <c r="D672" s="13">
        <f ca="1">IF(A672&lt;$B$1,VLOOKUP(A672,[1]DI!$A$4:$B$15000,2,FALSE),0)</f>
        <v>0.1065</v>
      </c>
      <c r="E672" s="14">
        <f t="shared" ca="1" si="202"/>
        <v>1.00040168</v>
      </c>
      <c r="F672" s="14">
        <f ca="1">(TRUNC(PRODUCT($E$12:$E671),16))</f>
        <v>1.06986488001066</v>
      </c>
      <c r="G672" s="14">
        <f t="shared" ca="1" si="203"/>
        <v>1.0428570894640801</v>
      </c>
      <c r="H672" s="14">
        <f t="shared" ca="1" si="204"/>
        <v>1.02589788</v>
      </c>
      <c r="I672" s="13">
        <f t="shared" si="217"/>
        <v>2.8500000000000001E-2</v>
      </c>
      <c r="J672" s="35">
        <f t="shared" si="205"/>
        <v>44477</v>
      </c>
      <c r="K672" s="2">
        <f t="shared" si="206"/>
        <v>82</v>
      </c>
      <c r="L672" s="18">
        <f t="shared" si="207"/>
        <v>82</v>
      </c>
      <c r="M672" s="12">
        <f t="shared" si="208"/>
        <v>1.0091860509999999</v>
      </c>
      <c r="N672" s="12">
        <f t="shared" ca="1" si="209"/>
        <v>1.03532183</v>
      </c>
      <c r="O672" s="18">
        <f t="shared" si="210"/>
        <v>0</v>
      </c>
      <c r="P672" s="14">
        <f t="shared" ca="1" si="211"/>
        <v>35.321829999999999</v>
      </c>
      <c r="Q672" s="21">
        <f t="shared" si="215"/>
        <v>0</v>
      </c>
      <c r="R672" s="14">
        <f t="shared" si="212"/>
        <v>0</v>
      </c>
      <c r="S672" s="4" t="str">
        <f t="shared" si="213"/>
        <v>A+J=</v>
      </c>
      <c r="T672" s="35">
        <f t="shared" si="214"/>
        <v>44659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</row>
    <row r="673" spans="1:162" x14ac:dyDescent="0.15">
      <c r="A673" s="44">
        <f t="shared" si="216"/>
        <v>44597</v>
      </c>
      <c r="B673" s="97">
        <f t="shared" ca="1" si="200"/>
        <v>1035.8532119900001</v>
      </c>
      <c r="C673" s="14">
        <f t="shared" si="201"/>
        <v>1000</v>
      </c>
      <c r="D673" s="13">
        <f ca="1">IF(A673&lt;$B$1,VLOOKUP(A673,[1]DI!$A$4:$B$15000,2,FALSE),0)</f>
        <v>0</v>
      </c>
      <c r="E673" s="14">
        <f t="shared" ca="1" si="202"/>
        <v>1</v>
      </c>
      <c r="F673" s="14">
        <f ca="1">(TRUNC(PRODUCT($E$12:$E672),16))</f>
        <v>1.0702946233356601</v>
      </c>
      <c r="G673" s="14">
        <f t="shared" ca="1" si="203"/>
        <v>1.0428570894640801</v>
      </c>
      <c r="H673" s="14">
        <f t="shared" ca="1" si="204"/>
        <v>1.02630997</v>
      </c>
      <c r="I673" s="13">
        <f t="shared" si="217"/>
        <v>2.8500000000000001E-2</v>
      </c>
      <c r="J673" s="35">
        <f t="shared" si="205"/>
        <v>44477</v>
      </c>
      <c r="K673" s="2">
        <f t="shared" si="206"/>
        <v>82</v>
      </c>
      <c r="L673" s="18">
        <f t="shared" si="207"/>
        <v>83</v>
      </c>
      <c r="M673" s="12">
        <f t="shared" si="208"/>
        <v>1.009298596</v>
      </c>
      <c r="N673" s="12">
        <f t="shared" ca="1" si="209"/>
        <v>1.0358532119999999</v>
      </c>
      <c r="O673" s="18">
        <f t="shared" si="210"/>
        <v>0</v>
      </c>
      <c r="P673" s="14">
        <f t="shared" ca="1" si="211"/>
        <v>35.853211989999998</v>
      </c>
      <c r="Q673" s="21">
        <f t="shared" si="215"/>
        <v>0</v>
      </c>
      <c r="R673" s="14">
        <f t="shared" si="212"/>
        <v>0</v>
      </c>
      <c r="S673" s="4" t="str">
        <f t="shared" si="213"/>
        <v>A+J=</v>
      </c>
      <c r="T673" s="35">
        <f t="shared" si="214"/>
        <v>44659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</row>
    <row r="674" spans="1:162" x14ac:dyDescent="0.15">
      <c r="A674" s="44">
        <f t="shared" si="216"/>
        <v>44598</v>
      </c>
      <c r="B674" s="97">
        <f t="shared" ca="1" si="200"/>
        <v>1035.8532119900001</v>
      </c>
      <c r="C674" s="14">
        <f t="shared" si="201"/>
        <v>1000</v>
      </c>
      <c r="D674" s="13">
        <f ca="1">IF(A674&lt;$B$1,VLOOKUP(A674,[1]DI!$A$4:$B$15000,2,FALSE),0)</f>
        <v>0</v>
      </c>
      <c r="E674" s="14">
        <f t="shared" ca="1" si="202"/>
        <v>1</v>
      </c>
      <c r="F674" s="14">
        <f ca="1">(TRUNC(PRODUCT($E$12:$E673),16))</f>
        <v>1.0702946233356601</v>
      </c>
      <c r="G674" s="14">
        <f t="shared" ca="1" si="203"/>
        <v>1.0428570894640801</v>
      </c>
      <c r="H674" s="14">
        <f t="shared" ca="1" si="204"/>
        <v>1.02630997</v>
      </c>
      <c r="I674" s="13">
        <f t="shared" si="217"/>
        <v>2.8500000000000001E-2</v>
      </c>
      <c r="J674" s="35">
        <f t="shared" si="205"/>
        <v>44477</v>
      </c>
      <c r="K674" s="2">
        <f t="shared" si="206"/>
        <v>82</v>
      </c>
      <c r="L674" s="18">
        <f t="shared" si="207"/>
        <v>83</v>
      </c>
      <c r="M674" s="12">
        <f t="shared" si="208"/>
        <v>1.009298596</v>
      </c>
      <c r="N674" s="12">
        <f t="shared" ca="1" si="209"/>
        <v>1.0358532119999999</v>
      </c>
      <c r="O674" s="18">
        <f t="shared" si="210"/>
        <v>0</v>
      </c>
      <c r="P674" s="14">
        <f t="shared" ca="1" si="211"/>
        <v>35.853211989999998</v>
      </c>
      <c r="Q674" s="21">
        <f t="shared" si="215"/>
        <v>0</v>
      </c>
      <c r="R674" s="14">
        <f t="shared" si="212"/>
        <v>0</v>
      </c>
      <c r="S674" s="4" t="str">
        <f t="shared" si="213"/>
        <v>A+J=</v>
      </c>
      <c r="T674" s="35">
        <f t="shared" si="214"/>
        <v>44659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</row>
    <row r="675" spans="1:162" x14ac:dyDescent="0.15">
      <c r="A675" s="44">
        <f t="shared" si="216"/>
        <v>44599</v>
      </c>
      <c r="B675" s="97">
        <f t="shared" ca="1" si="200"/>
        <v>1035.8532119900001</v>
      </c>
      <c r="C675" s="14">
        <f t="shared" si="201"/>
        <v>1000</v>
      </c>
      <c r="D675" s="13">
        <f ca="1">IF(A675&lt;$B$1,VLOOKUP(A675,[1]DI!$A$4:$B$15000,2,FALSE),0)</f>
        <v>0.1065</v>
      </c>
      <c r="E675" s="14">
        <f t="shared" ca="1" si="202"/>
        <v>1.00040168</v>
      </c>
      <c r="F675" s="14">
        <f ca="1">(TRUNC(PRODUCT($E$12:$E674),16))</f>
        <v>1.0702946233356601</v>
      </c>
      <c r="G675" s="14">
        <f t="shared" ca="1" si="203"/>
        <v>1.0428570894640801</v>
      </c>
      <c r="H675" s="14">
        <f t="shared" ca="1" si="204"/>
        <v>1.02630997</v>
      </c>
      <c r="I675" s="13">
        <f t="shared" si="217"/>
        <v>2.8500000000000001E-2</v>
      </c>
      <c r="J675" s="35">
        <f t="shared" si="205"/>
        <v>44477</v>
      </c>
      <c r="K675" s="2">
        <f t="shared" si="206"/>
        <v>83</v>
      </c>
      <c r="L675" s="18">
        <f t="shared" si="207"/>
        <v>83</v>
      </c>
      <c r="M675" s="12">
        <f t="shared" si="208"/>
        <v>1.009298596</v>
      </c>
      <c r="N675" s="12">
        <f t="shared" ca="1" si="209"/>
        <v>1.0358532119999999</v>
      </c>
      <c r="O675" s="18">
        <f t="shared" si="210"/>
        <v>0</v>
      </c>
      <c r="P675" s="14">
        <f t="shared" ca="1" si="211"/>
        <v>35.853211989999998</v>
      </c>
      <c r="Q675" s="21">
        <f t="shared" si="215"/>
        <v>0</v>
      </c>
      <c r="R675" s="14">
        <f t="shared" si="212"/>
        <v>0</v>
      </c>
      <c r="S675" s="4" t="str">
        <f t="shared" si="213"/>
        <v>A+J=</v>
      </c>
      <c r="T675" s="35">
        <f t="shared" si="214"/>
        <v>44659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</row>
    <row r="676" spans="1:162" x14ac:dyDescent="0.15">
      <c r="A676" s="44">
        <f t="shared" si="216"/>
        <v>44600</v>
      </c>
      <c r="B676" s="97">
        <f t="shared" ca="1" si="200"/>
        <v>1036.384849</v>
      </c>
      <c r="C676" s="14">
        <f t="shared" si="201"/>
        <v>1000</v>
      </c>
      <c r="D676" s="13">
        <f ca="1">IF(A676&lt;$B$1,VLOOKUP(A676,[1]DI!$A$4:$B$15000,2,FALSE),0)</f>
        <v>0.1065</v>
      </c>
      <c r="E676" s="14">
        <f t="shared" ca="1" si="202"/>
        <v>1.00040168</v>
      </c>
      <c r="F676" s="14">
        <f ca="1">(TRUNC(PRODUCT($E$12:$E675),16))</f>
        <v>1.07072453927997</v>
      </c>
      <c r="G676" s="14">
        <f t="shared" ca="1" si="203"/>
        <v>1.0428570894640801</v>
      </c>
      <c r="H676" s="14">
        <f t="shared" ca="1" si="204"/>
        <v>1.02672221</v>
      </c>
      <c r="I676" s="13">
        <f t="shared" si="217"/>
        <v>2.8500000000000001E-2</v>
      </c>
      <c r="J676" s="35">
        <f t="shared" si="205"/>
        <v>44477</v>
      </c>
      <c r="K676" s="2">
        <f t="shared" si="206"/>
        <v>84</v>
      </c>
      <c r="L676" s="18">
        <f t="shared" si="207"/>
        <v>84</v>
      </c>
      <c r="M676" s="12">
        <f t="shared" si="208"/>
        <v>1.009411152</v>
      </c>
      <c r="N676" s="12">
        <f t="shared" ca="1" si="209"/>
        <v>1.0363848490000001</v>
      </c>
      <c r="O676" s="18">
        <f t="shared" si="210"/>
        <v>0</v>
      </c>
      <c r="P676" s="14">
        <f t="shared" ca="1" si="211"/>
        <v>36.384849000000003</v>
      </c>
      <c r="Q676" s="21">
        <f t="shared" si="215"/>
        <v>0</v>
      </c>
      <c r="R676" s="14">
        <f t="shared" si="212"/>
        <v>0</v>
      </c>
      <c r="S676" s="4" t="str">
        <f t="shared" si="213"/>
        <v>A+J=</v>
      </c>
      <c r="T676" s="35">
        <f t="shared" si="214"/>
        <v>44659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</row>
    <row r="677" spans="1:162" x14ac:dyDescent="0.15">
      <c r="A677" s="44">
        <f t="shared" si="216"/>
        <v>44601</v>
      </c>
      <c r="B677" s="97">
        <f t="shared" ca="1" si="200"/>
        <v>1036.91677499</v>
      </c>
      <c r="C677" s="14">
        <f t="shared" si="201"/>
        <v>1000</v>
      </c>
      <c r="D677" s="13">
        <f ca="1">IF(A677&lt;$B$1,VLOOKUP(A677,[1]DI!$A$4:$B$15000,2,FALSE),0)</f>
        <v>0.1065</v>
      </c>
      <c r="E677" s="14">
        <f t="shared" ca="1" si="202"/>
        <v>1.00040168</v>
      </c>
      <c r="F677" s="14">
        <f ca="1">(TRUNC(PRODUCT($E$12:$E676),16))</f>
        <v>1.0711546279129001</v>
      </c>
      <c r="G677" s="14">
        <f t="shared" ca="1" si="203"/>
        <v>1.0428570894640801</v>
      </c>
      <c r="H677" s="14">
        <f t="shared" ca="1" si="204"/>
        <v>1.0271346299999999</v>
      </c>
      <c r="I677" s="13">
        <f t="shared" si="217"/>
        <v>2.8500000000000001E-2</v>
      </c>
      <c r="J677" s="35">
        <f t="shared" si="205"/>
        <v>44477</v>
      </c>
      <c r="K677" s="2">
        <f t="shared" si="206"/>
        <v>85</v>
      </c>
      <c r="L677" s="18">
        <f t="shared" si="207"/>
        <v>85</v>
      </c>
      <c r="M677" s="12">
        <f t="shared" si="208"/>
        <v>1.009523722</v>
      </c>
      <c r="N677" s="12">
        <f t="shared" ca="1" si="209"/>
        <v>1.0369167749999999</v>
      </c>
      <c r="O677" s="18">
        <f t="shared" si="210"/>
        <v>0</v>
      </c>
      <c r="P677" s="14">
        <f t="shared" ca="1" si="211"/>
        <v>36.91677499</v>
      </c>
      <c r="Q677" s="21">
        <f t="shared" si="215"/>
        <v>0</v>
      </c>
      <c r="R677" s="14">
        <f t="shared" si="212"/>
        <v>0</v>
      </c>
      <c r="S677" s="4" t="str">
        <f t="shared" si="213"/>
        <v>A+J=</v>
      </c>
      <c r="T677" s="35">
        <f t="shared" si="214"/>
        <v>44659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</row>
    <row r="678" spans="1:162" x14ac:dyDescent="0.15">
      <c r="A678" s="44">
        <f t="shared" si="216"/>
        <v>44602</v>
      </c>
      <c r="B678" s="97">
        <f t="shared" ca="1" si="200"/>
        <v>1037.448967</v>
      </c>
      <c r="C678" s="14">
        <f t="shared" si="201"/>
        <v>1000</v>
      </c>
      <c r="D678" s="13">
        <f ca="1">IF(A678&lt;$B$1,VLOOKUP(A678,[1]DI!$A$4:$B$15000,2,FALSE),0)</f>
        <v>0.1065</v>
      </c>
      <c r="E678" s="14">
        <f t="shared" ca="1" si="202"/>
        <v>1.00040168</v>
      </c>
      <c r="F678" s="14">
        <f ca="1">(TRUNC(PRODUCT($E$12:$E677),16))</f>
        <v>1.07158488930384</v>
      </c>
      <c r="G678" s="14">
        <f t="shared" ca="1" si="203"/>
        <v>1.0428570894640801</v>
      </c>
      <c r="H678" s="14">
        <f t="shared" ca="1" si="204"/>
        <v>1.02754721</v>
      </c>
      <c r="I678" s="13">
        <f t="shared" si="217"/>
        <v>2.8500000000000001E-2</v>
      </c>
      <c r="J678" s="35">
        <f t="shared" si="205"/>
        <v>44477</v>
      </c>
      <c r="K678" s="2">
        <f t="shared" si="206"/>
        <v>86</v>
      </c>
      <c r="L678" s="18">
        <f t="shared" si="207"/>
        <v>86</v>
      </c>
      <c r="M678" s="12">
        <f t="shared" si="208"/>
        <v>1.009636304</v>
      </c>
      <c r="N678" s="12">
        <f t="shared" ca="1" si="209"/>
        <v>1.037448967</v>
      </c>
      <c r="O678" s="18">
        <f t="shared" si="210"/>
        <v>0</v>
      </c>
      <c r="P678" s="14">
        <f t="shared" ca="1" si="211"/>
        <v>37.448967000000003</v>
      </c>
      <c r="Q678" s="21">
        <f t="shared" si="215"/>
        <v>0</v>
      </c>
      <c r="R678" s="14">
        <f t="shared" si="212"/>
        <v>0</v>
      </c>
      <c r="S678" s="4" t="str">
        <f t="shared" si="213"/>
        <v>A+J=</v>
      </c>
      <c r="T678" s="35">
        <f t="shared" si="214"/>
        <v>44659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</row>
    <row r="679" spans="1:162" x14ac:dyDescent="0.15">
      <c r="A679" s="44">
        <f t="shared" si="216"/>
        <v>44603</v>
      </c>
      <c r="B679" s="97">
        <f t="shared" ca="1" si="200"/>
        <v>1037.9814269999999</v>
      </c>
      <c r="C679" s="14">
        <f t="shared" si="201"/>
        <v>1000</v>
      </c>
      <c r="D679" s="13">
        <f ca="1">IF(A679&lt;$B$1,VLOOKUP(A679,[1]DI!$A$4:$B$15000,2,FALSE),0)</f>
        <v>0.1065</v>
      </c>
      <c r="E679" s="14">
        <f t="shared" ca="1" si="202"/>
        <v>1.00040168</v>
      </c>
      <c r="F679" s="14">
        <f ca="1">(TRUNC(PRODUCT($E$12:$E678),16))</f>
        <v>1.0720153235221801</v>
      </c>
      <c r="G679" s="14">
        <f t="shared" ca="1" si="203"/>
        <v>1.0428570894640801</v>
      </c>
      <c r="H679" s="14">
        <f t="shared" ca="1" si="204"/>
        <v>1.0279599500000001</v>
      </c>
      <c r="I679" s="13">
        <f t="shared" si="217"/>
        <v>2.8500000000000001E-2</v>
      </c>
      <c r="J679" s="35">
        <f t="shared" si="205"/>
        <v>44477</v>
      </c>
      <c r="K679" s="2">
        <f t="shared" si="206"/>
        <v>87</v>
      </c>
      <c r="L679" s="18">
        <f t="shared" si="207"/>
        <v>87</v>
      </c>
      <c r="M679" s="12">
        <f t="shared" si="208"/>
        <v>1.009748898</v>
      </c>
      <c r="N679" s="12">
        <f t="shared" ca="1" si="209"/>
        <v>1.0379814270000001</v>
      </c>
      <c r="O679" s="18">
        <f t="shared" si="210"/>
        <v>0</v>
      </c>
      <c r="P679" s="14">
        <f t="shared" ca="1" si="211"/>
        <v>37.981426999999996</v>
      </c>
      <c r="Q679" s="21">
        <f t="shared" si="215"/>
        <v>0</v>
      </c>
      <c r="R679" s="14">
        <f t="shared" si="212"/>
        <v>0</v>
      </c>
      <c r="S679" s="4" t="str">
        <f t="shared" si="213"/>
        <v>A+J=</v>
      </c>
      <c r="T679" s="35">
        <f t="shared" si="214"/>
        <v>44659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</row>
    <row r="680" spans="1:162" x14ac:dyDescent="0.15">
      <c r="A680" s="44">
        <f t="shared" si="216"/>
        <v>44604</v>
      </c>
      <c r="B680" s="97">
        <f t="shared" ca="1" si="200"/>
        <v>1038.5141639999999</v>
      </c>
      <c r="C680" s="14">
        <f t="shared" si="201"/>
        <v>1000</v>
      </c>
      <c r="D680" s="13">
        <f ca="1">IF(A680&lt;$B$1,VLOOKUP(A680,[1]DI!$A$4:$B$15000,2,FALSE),0)</f>
        <v>0</v>
      </c>
      <c r="E680" s="14">
        <f t="shared" ca="1" si="202"/>
        <v>1</v>
      </c>
      <c r="F680" s="14">
        <f ca="1">(TRUNC(PRODUCT($E$12:$E679),16))</f>
        <v>1.07244593063733</v>
      </c>
      <c r="G680" s="14">
        <f t="shared" ca="1" si="203"/>
        <v>1.0428570894640801</v>
      </c>
      <c r="H680" s="14">
        <f t="shared" ca="1" si="204"/>
        <v>1.0283728599999999</v>
      </c>
      <c r="I680" s="13">
        <f t="shared" si="217"/>
        <v>2.8500000000000001E-2</v>
      </c>
      <c r="J680" s="35">
        <f t="shared" si="205"/>
        <v>44477</v>
      </c>
      <c r="K680" s="2">
        <f t="shared" si="206"/>
        <v>87</v>
      </c>
      <c r="L680" s="18">
        <f t="shared" si="207"/>
        <v>88</v>
      </c>
      <c r="M680" s="12">
        <f t="shared" si="208"/>
        <v>1.0098615049999999</v>
      </c>
      <c r="N680" s="12">
        <f t="shared" ca="1" si="209"/>
        <v>1.038514164</v>
      </c>
      <c r="O680" s="18">
        <f t="shared" si="210"/>
        <v>0</v>
      </c>
      <c r="P680" s="14">
        <f t="shared" ca="1" si="211"/>
        <v>38.514164000000001</v>
      </c>
      <c r="Q680" s="21">
        <f t="shared" si="215"/>
        <v>0</v>
      </c>
      <c r="R680" s="14">
        <f t="shared" si="212"/>
        <v>0</v>
      </c>
      <c r="S680" s="4" t="str">
        <f t="shared" si="213"/>
        <v>A+J=</v>
      </c>
      <c r="T680" s="35">
        <f t="shared" si="214"/>
        <v>44659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</row>
    <row r="681" spans="1:162" x14ac:dyDescent="0.15">
      <c r="A681" s="44">
        <f t="shared" si="216"/>
        <v>44605</v>
      </c>
      <c r="B681" s="97">
        <f t="shared" ca="1" si="200"/>
        <v>1038.5141639999999</v>
      </c>
      <c r="C681" s="14">
        <f t="shared" si="201"/>
        <v>1000</v>
      </c>
      <c r="D681" s="13">
        <f ca="1">IF(A681&lt;$B$1,VLOOKUP(A681,[1]DI!$A$4:$B$15000,2,FALSE),0)</f>
        <v>0</v>
      </c>
      <c r="E681" s="14">
        <f t="shared" ca="1" si="202"/>
        <v>1</v>
      </c>
      <c r="F681" s="14">
        <f ca="1">(TRUNC(PRODUCT($E$12:$E680),16))</f>
        <v>1.07244593063733</v>
      </c>
      <c r="G681" s="14">
        <f t="shared" ca="1" si="203"/>
        <v>1.0428570894640801</v>
      </c>
      <c r="H681" s="14">
        <f t="shared" ca="1" si="204"/>
        <v>1.0283728599999999</v>
      </c>
      <c r="I681" s="13">
        <f t="shared" si="217"/>
        <v>2.8500000000000001E-2</v>
      </c>
      <c r="J681" s="35">
        <f t="shared" si="205"/>
        <v>44477</v>
      </c>
      <c r="K681" s="2">
        <f t="shared" si="206"/>
        <v>87</v>
      </c>
      <c r="L681" s="18">
        <f t="shared" si="207"/>
        <v>88</v>
      </c>
      <c r="M681" s="12">
        <f t="shared" si="208"/>
        <v>1.0098615049999999</v>
      </c>
      <c r="N681" s="12">
        <f t="shared" ca="1" si="209"/>
        <v>1.038514164</v>
      </c>
      <c r="O681" s="18">
        <f t="shared" si="210"/>
        <v>0</v>
      </c>
      <c r="P681" s="14">
        <f t="shared" ca="1" si="211"/>
        <v>38.514164000000001</v>
      </c>
      <c r="Q681" s="21">
        <f t="shared" si="215"/>
        <v>0</v>
      </c>
      <c r="R681" s="14">
        <f t="shared" si="212"/>
        <v>0</v>
      </c>
      <c r="S681" s="4" t="str">
        <f t="shared" si="213"/>
        <v>A+J=</v>
      </c>
      <c r="T681" s="35">
        <f t="shared" si="214"/>
        <v>44659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</row>
    <row r="682" spans="1:162" x14ac:dyDescent="0.15">
      <c r="A682" s="44">
        <f t="shared" si="216"/>
        <v>44606</v>
      </c>
      <c r="B682" s="97">
        <f t="shared" ca="1" si="200"/>
        <v>1038.5141639999999</v>
      </c>
      <c r="C682" s="14">
        <f t="shared" si="201"/>
        <v>1000</v>
      </c>
      <c r="D682" s="13">
        <f ca="1">IF(A682&lt;$B$1,VLOOKUP(A682,[1]DI!$A$4:$B$15000,2,FALSE),0)</f>
        <v>0.1065</v>
      </c>
      <c r="E682" s="14">
        <f t="shared" ca="1" si="202"/>
        <v>1.00040168</v>
      </c>
      <c r="F682" s="14">
        <f ca="1">(TRUNC(PRODUCT($E$12:$E681),16))</f>
        <v>1.07244593063733</v>
      </c>
      <c r="G682" s="14">
        <f t="shared" ca="1" si="203"/>
        <v>1.0428570894640801</v>
      </c>
      <c r="H682" s="14">
        <f t="shared" ca="1" si="204"/>
        <v>1.0283728599999999</v>
      </c>
      <c r="I682" s="13">
        <f t="shared" si="217"/>
        <v>2.8500000000000001E-2</v>
      </c>
      <c r="J682" s="35">
        <f t="shared" si="205"/>
        <v>44477</v>
      </c>
      <c r="K682" s="2">
        <f t="shared" si="206"/>
        <v>88</v>
      </c>
      <c r="L682" s="18">
        <f t="shared" si="207"/>
        <v>88</v>
      </c>
      <c r="M682" s="12">
        <f t="shared" si="208"/>
        <v>1.0098615049999999</v>
      </c>
      <c r="N682" s="12">
        <f t="shared" ca="1" si="209"/>
        <v>1.038514164</v>
      </c>
      <c r="O682" s="18">
        <f t="shared" si="210"/>
        <v>0</v>
      </c>
      <c r="P682" s="14">
        <f t="shared" ca="1" si="211"/>
        <v>38.514164000000001</v>
      </c>
      <c r="Q682" s="21">
        <f t="shared" si="215"/>
        <v>0</v>
      </c>
      <c r="R682" s="14">
        <f t="shared" si="212"/>
        <v>0</v>
      </c>
      <c r="S682" s="4" t="str">
        <f t="shared" si="213"/>
        <v>A+J=</v>
      </c>
      <c r="T682" s="35">
        <f t="shared" si="214"/>
        <v>44659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</row>
    <row r="683" spans="1:162" x14ac:dyDescent="0.15">
      <c r="A683" s="44">
        <f t="shared" si="216"/>
        <v>44607</v>
      </c>
      <c r="B683" s="97">
        <f t="shared" ca="1" si="200"/>
        <v>1039.04718</v>
      </c>
      <c r="C683" s="14">
        <f t="shared" si="201"/>
        <v>1000</v>
      </c>
      <c r="D683" s="13">
        <f ca="1">IF(A683&lt;$B$1,VLOOKUP(A683,[1]DI!$A$4:$B$15000,2,FALSE),0)</f>
        <v>0.1065</v>
      </c>
      <c r="E683" s="14">
        <f t="shared" ca="1" si="202"/>
        <v>1.00040168</v>
      </c>
      <c r="F683" s="14">
        <f ca="1">(TRUNC(PRODUCT($E$12:$E682),16))</f>
        <v>1.07287671071875</v>
      </c>
      <c r="G683" s="14">
        <f t="shared" ca="1" si="203"/>
        <v>1.0428570894640801</v>
      </c>
      <c r="H683" s="14">
        <f t="shared" ca="1" si="204"/>
        <v>1.0287859399999999</v>
      </c>
      <c r="I683" s="13">
        <f t="shared" si="217"/>
        <v>2.8500000000000001E-2</v>
      </c>
      <c r="J683" s="35">
        <f t="shared" si="205"/>
        <v>44477</v>
      </c>
      <c r="K683" s="2">
        <f t="shared" si="206"/>
        <v>89</v>
      </c>
      <c r="L683" s="18">
        <f t="shared" si="207"/>
        <v>89</v>
      </c>
      <c r="M683" s="12">
        <f t="shared" si="208"/>
        <v>1.0099741250000001</v>
      </c>
      <c r="N683" s="12">
        <f t="shared" ca="1" si="209"/>
        <v>1.0390471800000001</v>
      </c>
      <c r="O683" s="18">
        <f t="shared" si="210"/>
        <v>0</v>
      </c>
      <c r="P683" s="14">
        <f t="shared" ca="1" si="211"/>
        <v>39.047179999999997</v>
      </c>
      <c r="Q683" s="21">
        <f t="shared" si="215"/>
        <v>0</v>
      </c>
      <c r="R683" s="14">
        <f t="shared" si="212"/>
        <v>0</v>
      </c>
      <c r="S683" s="4" t="str">
        <f t="shared" si="213"/>
        <v>A+J=</v>
      </c>
      <c r="T683" s="35">
        <f t="shared" si="214"/>
        <v>44659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</row>
    <row r="684" spans="1:162" x14ac:dyDescent="0.15">
      <c r="A684" s="44">
        <f t="shared" si="216"/>
        <v>44608</v>
      </c>
      <c r="B684" s="97">
        <f t="shared" ca="1" si="200"/>
        <v>1039.5804619999999</v>
      </c>
      <c r="C684" s="14">
        <f t="shared" si="201"/>
        <v>1000</v>
      </c>
      <c r="D684" s="13">
        <f ca="1">IF(A684&lt;$B$1,VLOOKUP(A684,[1]DI!$A$4:$B$15000,2,FALSE),0)</f>
        <v>0.1065</v>
      </c>
      <c r="E684" s="14">
        <f t="shared" ca="1" si="202"/>
        <v>1.00040168</v>
      </c>
      <c r="F684" s="14">
        <f ca="1">(TRUNC(PRODUCT($E$12:$E683),16))</f>
        <v>1.07330766383591</v>
      </c>
      <c r="G684" s="14">
        <f t="shared" ca="1" si="203"/>
        <v>1.0428570894640801</v>
      </c>
      <c r="H684" s="14">
        <f t="shared" ca="1" si="204"/>
        <v>1.02919918</v>
      </c>
      <c r="I684" s="13">
        <f t="shared" si="217"/>
        <v>2.8500000000000001E-2</v>
      </c>
      <c r="J684" s="35">
        <f t="shared" si="205"/>
        <v>44477</v>
      </c>
      <c r="K684" s="2">
        <f t="shared" si="206"/>
        <v>90</v>
      </c>
      <c r="L684" s="18">
        <f t="shared" si="207"/>
        <v>90</v>
      </c>
      <c r="M684" s="12">
        <f t="shared" si="208"/>
        <v>1.0100867570000001</v>
      </c>
      <c r="N684" s="12">
        <f t="shared" ca="1" si="209"/>
        <v>1.039580462</v>
      </c>
      <c r="O684" s="18">
        <f t="shared" si="210"/>
        <v>0</v>
      </c>
      <c r="P684" s="14">
        <f t="shared" ca="1" si="211"/>
        <v>39.580461999999997</v>
      </c>
      <c r="Q684" s="21">
        <f t="shared" si="215"/>
        <v>0</v>
      </c>
      <c r="R684" s="14">
        <f t="shared" si="212"/>
        <v>0</v>
      </c>
      <c r="S684" s="4" t="str">
        <f t="shared" si="213"/>
        <v>A+J=</v>
      </c>
      <c r="T684" s="35">
        <f t="shared" si="214"/>
        <v>44659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</row>
    <row r="685" spans="1:162" x14ac:dyDescent="0.15">
      <c r="A685" s="44">
        <f t="shared" si="216"/>
        <v>44609</v>
      </c>
      <c r="B685" s="97">
        <f t="shared" ca="1" si="200"/>
        <v>1040.1140230000001</v>
      </c>
      <c r="C685" s="14">
        <f t="shared" si="201"/>
        <v>1000</v>
      </c>
      <c r="D685" s="13">
        <f ca="1">IF(A685&lt;$B$1,VLOOKUP(A685,[1]DI!$A$4:$B$15000,2,FALSE),0)</f>
        <v>0.1065</v>
      </c>
      <c r="E685" s="14">
        <f t="shared" ca="1" si="202"/>
        <v>1.00040168</v>
      </c>
      <c r="F685" s="14">
        <f ca="1">(TRUNC(PRODUCT($E$12:$E684),16))</f>
        <v>1.07373879005832</v>
      </c>
      <c r="G685" s="14">
        <f t="shared" ca="1" si="203"/>
        <v>1.0428570894640801</v>
      </c>
      <c r="H685" s="14">
        <f t="shared" ca="1" si="204"/>
        <v>1.0296125899999999</v>
      </c>
      <c r="I685" s="13">
        <f t="shared" si="217"/>
        <v>2.8500000000000001E-2</v>
      </c>
      <c r="J685" s="35">
        <f t="shared" si="205"/>
        <v>44477</v>
      </c>
      <c r="K685" s="2">
        <f t="shared" si="206"/>
        <v>91</v>
      </c>
      <c r="L685" s="18">
        <f t="shared" si="207"/>
        <v>91</v>
      </c>
      <c r="M685" s="12">
        <f t="shared" si="208"/>
        <v>1.010199402</v>
      </c>
      <c r="N685" s="12">
        <f t="shared" ca="1" si="209"/>
        <v>1.0401140230000001</v>
      </c>
      <c r="O685" s="18">
        <f t="shared" si="210"/>
        <v>0</v>
      </c>
      <c r="P685" s="14">
        <f t="shared" ca="1" si="211"/>
        <v>40.114023000000003</v>
      </c>
      <c r="Q685" s="21">
        <f t="shared" si="215"/>
        <v>0</v>
      </c>
      <c r="R685" s="14">
        <f t="shared" si="212"/>
        <v>0</v>
      </c>
      <c r="S685" s="4" t="str">
        <f t="shared" si="213"/>
        <v>A+J=</v>
      </c>
      <c r="T685" s="35">
        <f t="shared" si="214"/>
        <v>44659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</row>
    <row r="686" spans="1:162" x14ac:dyDescent="0.15">
      <c r="A686" s="44">
        <f t="shared" si="216"/>
        <v>44610</v>
      </c>
      <c r="B686" s="97">
        <f t="shared" ca="1" si="200"/>
        <v>1040.6478609999999</v>
      </c>
      <c r="C686" s="14">
        <f t="shared" si="201"/>
        <v>1000</v>
      </c>
      <c r="D686" s="13">
        <f ca="1">IF(A686&lt;$B$1,VLOOKUP(A686,[1]DI!$A$4:$B$15000,2,FALSE),0)</f>
        <v>0.1065</v>
      </c>
      <c r="E686" s="14">
        <f t="shared" ca="1" si="202"/>
        <v>1.00040168</v>
      </c>
      <c r="F686" s="14">
        <f ca="1">(TRUNC(PRODUCT($E$12:$E685),16))</f>
        <v>1.07417008945551</v>
      </c>
      <c r="G686" s="14">
        <f t="shared" ca="1" si="203"/>
        <v>1.0428570894640801</v>
      </c>
      <c r="H686" s="14">
        <f t="shared" ca="1" si="204"/>
        <v>1.03002617</v>
      </c>
      <c r="I686" s="13">
        <f t="shared" si="217"/>
        <v>2.8500000000000001E-2</v>
      </c>
      <c r="J686" s="35">
        <f t="shared" si="205"/>
        <v>44477</v>
      </c>
      <c r="K686" s="2">
        <f t="shared" si="206"/>
        <v>92</v>
      </c>
      <c r="L686" s="18">
        <f t="shared" si="207"/>
        <v>92</v>
      </c>
      <c r="M686" s="12">
        <f t="shared" si="208"/>
        <v>1.0103120590000001</v>
      </c>
      <c r="N686" s="12">
        <f t="shared" ca="1" si="209"/>
        <v>1.0406478610000001</v>
      </c>
      <c r="O686" s="18">
        <f t="shared" si="210"/>
        <v>0</v>
      </c>
      <c r="P686" s="14">
        <f t="shared" ca="1" si="211"/>
        <v>40.647860999999999</v>
      </c>
      <c r="Q686" s="21">
        <f t="shared" si="215"/>
        <v>0</v>
      </c>
      <c r="R686" s="14">
        <f t="shared" si="212"/>
        <v>0</v>
      </c>
      <c r="S686" s="4" t="str">
        <f t="shared" si="213"/>
        <v>A+J=</v>
      </c>
      <c r="T686" s="35">
        <f t="shared" si="214"/>
        <v>44659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</row>
    <row r="687" spans="1:162" x14ac:dyDescent="0.15">
      <c r="A687" s="44">
        <f t="shared" si="216"/>
        <v>44611</v>
      </c>
      <c r="B687" s="97">
        <f t="shared" ca="1" si="200"/>
        <v>1041.181967</v>
      </c>
      <c r="C687" s="14">
        <f t="shared" si="201"/>
        <v>1000</v>
      </c>
      <c r="D687" s="13">
        <f ca="1">IF(A687&lt;$B$1,VLOOKUP(A687,[1]DI!$A$4:$B$15000,2,FALSE),0)</f>
        <v>0</v>
      </c>
      <c r="E687" s="14">
        <f t="shared" ca="1" si="202"/>
        <v>1</v>
      </c>
      <c r="F687" s="14">
        <f ca="1">(TRUNC(PRODUCT($E$12:$E686),16))</f>
        <v>1.0746015620970399</v>
      </c>
      <c r="G687" s="14">
        <f t="shared" ca="1" si="203"/>
        <v>1.0428570894640801</v>
      </c>
      <c r="H687" s="14">
        <f t="shared" ca="1" si="204"/>
        <v>1.0304399099999999</v>
      </c>
      <c r="I687" s="13">
        <f t="shared" si="217"/>
        <v>2.8500000000000001E-2</v>
      </c>
      <c r="J687" s="35">
        <f t="shared" si="205"/>
        <v>44477</v>
      </c>
      <c r="K687" s="2">
        <f t="shared" si="206"/>
        <v>92</v>
      </c>
      <c r="L687" s="18">
        <f t="shared" si="207"/>
        <v>93</v>
      </c>
      <c r="M687" s="12">
        <f t="shared" si="208"/>
        <v>1.0104247289999999</v>
      </c>
      <c r="N687" s="12">
        <f t="shared" ca="1" si="209"/>
        <v>1.041181967</v>
      </c>
      <c r="O687" s="18">
        <f t="shared" si="210"/>
        <v>0</v>
      </c>
      <c r="P687" s="14">
        <f t="shared" ca="1" si="211"/>
        <v>41.181967</v>
      </c>
      <c r="Q687" s="21">
        <f t="shared" si="215"/>
        <v>0</v>
      </c>
      <c r="R687" s="14">
        <f t="shared" si="212"/>
        <v>0</v>
      </c>
      <c r="S687" s="4" t="str">
        <f t="shared" si="213"/>
        <v>A+J=</v>
      </c>
      <c r="T687" s="35">
        <f t="shared" si="214"/>
        <v>44659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</row>
    <row r="688" spans="1:162" x14ac:dyDescent="0.15">
      <c r="A688" s="44">
        <f t="shared" si="216"/>
        <v>44612</v>
      </c>
      <c r="B688" s="97">
        <f t="shared" ca="1" si="200"/>
        <v>1041.181967</v>
      </c>
      <c r="C688" s="14">
        <f t="shared" si="201"/>
        <v>1000</v>
      </c>
      <c r="D688" s="13">
        <f ca="1">IF(A688&lt;$B$1,VLOOKUP(A688,[1]DI!$A$4:$B$15000,2,FALSE),0)</f>
        <v>0</v>
      </c>
      <c r="E688" s="14">
        <f t="shared" ca="1" si="202"/>
        <v>1</v>
      </c>
      <c r="F688" s="14">
        <f ca="1">(TRUNC(PRODUCT($E$12:$E687),16))</f>
        <v>1.0746015620970399</v>
      </c>
      <c r="G688" s="14">
        <f t="shared" ca="1" si="203"/>
        <v>1.0428570894640801</v>
      </c>
      <c r="H688" s="14">
        <f t="shared" ca="1" si="204"/>
        <v>1.0304399099999999</v>
      </c>
      <c r="I688" s="13">
        <f t="shared" si="217"/>
        <v>2.8500000000000001E-2</v>
      </c>
      <c r="J688" s="35">
        <f t="shared" si="205"/>
        <v>44477</v>
      </c>
      <c r="K688" s="2">
        <f t="shared" si="206"/>
        <v>92</v>
      </c>
      <c r="L688" s="18">
        <f t="shared" si="207"/>
        <v>93</v>
      </c>
      <c r="M688" s="12">
        <f t="shared" si="208"/>
        <v>1.0104247289999999</v>
      </c>
      <c r="N688" s="12">
        <f t="shared" ca="1" si="209"/>
        <v>1.041181967</v>
      </c>
      <c r="O688" s="18">
        <f t="shared" si="210"/>
        <v>0</v>
      </c>
      <c r="P688" s="14">
        <f t="shared" ca="1" si="211"/>
        <v>41.181967</v>
      </c>
      <c r="Q688" s="21">
        <f t="shared" si="215"/>
        <v>0</v>
      </c>
      <c r="R688" s="14">
        <f t="shared" si="212"/>
        <v>0</v>
      </c>
      <c r="S688" s="4" t="str">
        <f t="shared" si="213"/>
        <v>A+J=</v>
      </c>
      <c r="T688" s="35">
        <f t="shared" si="214"/>
        <v>44659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</row>
    <row r="689" spans="1:162" x14ac:dyDescent="0.15">
      <c r="A689" s="44">
        <f t="shared" si="216"/>
        <v>44613</v>
      </c>
      <c r="B689" s="97">
        <f t="shared" ca="1" si="200"/>
        <v>1041.181967</v>
      </c>
      <c r="C689" s="14">
        <f t="shared" si="201"/>
        <v>1000</v>
      </c>
      <c r="D689" s="13">
        <f ca="1">IF(A689&lt;$B$1,VLOOKUP(A689,[1]DI!$A$4:$B$15000,2,FALSE),0)</f>
        <v>0.1065</v>
      </c>
      <c r="E689" s="14">
        <f t="shared" ca="1" si="202"/>
        <v>1.00040168</v>
      </c>
      <c r="F689" s="14">
        <f ca="1">(TRUNC(PRODUCT($E$12:$E688),16))</f>
        <v>1.0746015620970399</v>
      </c>
      <c r="G689" s="14">
        <f t="shared" ca="1" si="203"/>
        <v>1.0428570894640801</v>
      </c>
      <c r="H689" s="14">
        <f t="shared" ca="1" si="204"/>
        <v>1.0304399099999999</v>
      </c>
      <c r="I689" s="13">
        <f t="shared" si="217"/>
        <v>2.8500000000000001E-2</v>
      </c>
      <c r="J689" s="35">
        <f t="shared" si="205"/>
        <v>44477</v>
      </c>
      <c r="K689" s="2">
        <f t="shared" si="206"/>
        <v>93</v>
      </c>
      <c r="L689" s="18">
        <f t="shared" si="207"/>
        <v>93</v>
      </c>
      <c r="M689" s="12">
        <f t="shared" si="208"/>
        <v>1.0104247289999999</v>
      </c>
      <c r="N689" s="12">
        <f t="shared" ca="1" si="209"/>
        <v>1.041181967</v>
      </c>
      <c r="O689" s="18">
        <f t="shared" si="210"/>
        <v>0</v>
      </c>
      <c r="P689" s="14">
        <f t="shared" ca="1" si="211"/>
        <v>41.181967</v>
      </c>
      <c r="Q689" s="21">
        <f t="shared" si="215"/>
        <v>0</v>
      </c>
      <c r="R689" s="14">
        <f t="shared" si="212"/>
        <v>0</v>
      </c>
      <c r="S689" s="4" t="str">
        <f t="shared" si="213"/>
        <v>A+J=</v>
      </c>
      <c r="T689" s="35">
        <f t="shared" si="214"/>
        <v>44659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</row>
    <row r="690" spans="1:162" x14ac:dyDescent="0.15">
      <c r="A690" s="44">
        <f t="shared" si="216"/>
        <v>44614</v>
      </c>
      <c r="B690" s="97">
        <f t="shared" ca="1" si="200"/>
        <v>1041.7163399999999</v>
      </c>
      <c r="C690" s="14">
        <f t="shared" si="201"/>
        <v>1000</v>
      </c>
      <c r="D690" s="13">
        <f ca="1">IF(A690&lt;$B$1,VLOOKUP(A690,[1]DI!$A$4:$B$15000,2,FALSE),0)</f>
        <v>0.1065</v>
      </c>
      <c r="E690" s="14">
        <f t="shared" ca="1" si="202"/>
        <v>1.00040168</v>
      </c>
      <c r="F690" s="14">
        <f ca="1">(TRUNC(PRODUCT($E$12:$E689),16))</f>
        <v>1.07503320805251</v>
      </c>
      <c r="G690" s="14">
        <f t="shared" ca="1" si="203"/>
        <v>1.0428570894640801</v>
      </c>
      <c r="H690" s="14">
        <f t="shared" ca="1" si="204"/>
        <v>1.03085381</v>
      </c>
      <c r="I690" s="13">
        <f t="shared" si="217"/>
        <v>2.8500000000000001E-2</v>
      </c>
      <c r="J690" s="35">
        <f t="shared" si="205"/>
        <v>44477</v>
      </c>
      <c r="K690" s="2">
        <f t="shared" si="206"/>
        <v>94</v>
      </c>
      <c r="L690" s="18">
        <f t="shared" si="207"/>
        <v>94</v>
      </c>
      <c r="M690" s="12">
        <f t="shared" si="208"/>
        <v>1.0105374110000001</v>
      </c>
      <c r="N690" s="12">
        <f t="shared" ca="1" si="209"/>
        <v>1.04171634</v>
      </c>
      <c r="O690" s="18">
        <f t="shared" si="210"/>
        <v>0</v>
      </c>
      <c r="P690" s="14">
        <f t="shared" ca="1" si="211"/>
        <v>41.716340000000002</v>
      </c>
      <c r="Q690" s="21">
        <f t="shared" si="215"/>
        <v>0</v>
      </c>
      <c r="R690" s="14">
        <f t="shared" si="212"/>
        <v>0</v>
      </c>
      <c r="S690" s="4" t="str">
        <f t="shared" si="213"/>
        <v>A+J=</v>
      </c>
      <c r="T690" s="35">
        <f t="shared" si="214"/>
        <v>44659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</row>
    <row r="691" spans="1:162" x14ac:dyDescent="0.15">
      <c r="A691" s="44">
        <f t="shared" si="216"/>
        <v>44615</v>
      </c>
      <c r="B691" s="97">
        <f t="shared" ca="1" si="200"/>
        <v>1042.251002</v>
      </c>
      <c r="C691" s="14">
        <f t="shared" si="201"/>
        <v>1000</v>
      </c>
      <c r="D691" s="13">
        <f ca="1">IF(A691&lt;$B$1,VLOOKUP(A691,[1]DI!$A$4:$B$15000,2,FALSE),0)</f>
        <v>0.1065</v>
      </c>
      <c r="E691" s="14">
        <f t="shared" ca="1" si="202"/>
        <v>1.00040168</v>
      </c>
      <c r="F691" s="14">
        <f ca="1">(TRUNC(PRODUCT($E$12:$E690),16))</f>
        <v>1.0754650273915201</v>
      </c>
      <c r="G691" s="14">
        <f t="shared" ca="1" si="203"/>
        <v>1.0428570894640801</v>
      </c>
      <c r="H691" s="14">
        <f t="shared" ca="1" si="204"/>
        <v>1.0312678900000001</v>
      </c>
      <c r="I691" s="13">
        <f t="shared" si="217"/>
        <v>2.8500000000000001E-2</v>
      </c>
      <c r="J691" s="35">
        <f t="shared" si="205"/>
        <v>44477</v>
      </c>
      <c r="K691" s="2">
        <f t="shared" si="206"/>
        <v>95</v>
      </c>
      <c r="L691" s="18">
        <f t="shared" si="207"/>
        <v>95</v>
      </c>
      <c r="M691" s="12">
        <f t="shared" si="208"/>
        <v>1.0106501059999999</v>
      </c>
      <c r="N691" s="12">
        <f t="shared" ca="1" si="209"/>
        <v>1.042251002</v>
      </c>
      <c r="O691" s="18">
        <f t="shared" si="210"/>
        <v>0</v>
      </c>
      <c r="P691" s="14">
        <f t="shared" ca="1" si="211"/>
        <v>42.251002</v>
      </c>
      <c r="Q691" s="21">
        <f t="shared" si="215"/>
        <v>0</v>
      </c>
      <c r="R691" s="14">
        <f t="shared" si="212"/>
        <v>0</v>
      </c>
      <c r="S691" s="4" t="str">
        <f t="shared" si="213"/>
        <v>A+J=</v>
      </c>
      <c r="T691" s="35">
        <f t="shared" si="214"/>
        <v>44659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</row>
    <row r="692" spans="1:162" x14ac:dyDescent="0.15">
      <c r="A692" s="44">
        <f t="shared" si="216"/>
        <v>44616</v>
      </c>
      <c r="B692" s="97">
        <f t="shared" ca="1" si="200"/>
        <v>1042.7859330000001</v>
      </c>
      <c r="C692" s="14">
        <f t="shared" si="201"/>
        <v>1000</v>
      </c>
      <c r="D692" s="13">
        <f ca="1">IF(A692&lt;$B$1,VLOOKUP(A692,[1]DI!$A$4:$B$15000,2,FALSE),0)</f>
        <v>0.1065</v>
      </c>
      <c r="E692" s="14">
        <f t="shared" ca="1" si="202"/>
        <v>1.00040168</v>
      </c>
      <c r="F692" s="14">
        <f ca="1">(TRUNC(PRODUCT($E$12:$E691),16))</f>
        <v>1.0758970201837199</v>
      </c>
      <c r="G692" s="14">
        <f t="shared" ca="1" si="203"/>
        <v>1.0428570894640801</v>
      </c>
      <c r="H692" s="14">
        <f t="shared" ca="1" si="204"/>
        <v>1.0316821300000001</v>
      </c>
      <c r="I692" s="13">
        <f t="shared" si="217"/>
        <v>2.8500000000000001E-2</v>
      </c>
      <c r="J692" s="35">
        <f t="shared" si="205"/>
        <v>44477</v>
      </c>
      <c r="K692" s="2">
        <f t="shared" si="206"/>
        <v>96</v>
      </c>
      <c r="L692" s="18">
        <f t="shared" si="207"/>
        <v>96</v>
      </c>
      <c r="M692" s="12">
        <f t="shared" si="208"/>
        <v>1.010762814</v>
      </c>
      <c r="N692" s="12">
        <f t="shared" ca="1" si="209"/>
        <v>1.042785933</v>
      </c>
      <c r="O692" s="18">
        <f t="shared" si="210"/>
        <v>0</v>
      </c>
      <c r="P692" s="14">
        <f t="shared" ca="1" si="211"/>
        <v>42.785933</v>
      </c>
      <c r="Q692" s="21">
        <f t="shared" si="215"/>
        <v>0</v>
      </c>
      <c r="R692" s="14">
        <f t="shared" si="212"/>
        <v>0</v>
      </c>
      <c r="S692" s="4" t="str">
        <f t="shared" si="213"/>
        <v>A+J=</v>
      </c>
      <c r="T692" s="35">
        <f t="shared" si="214"/>
        <v>44659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</row>
    <row r="693" spans="1:162" x14ac:dyDescent="0.15">
      <c r="A693" s="44">
        <f t="shared" si="216"/>
        <v>44617</v>
      </c>
      <c r="B693" s="97">
        <f t="shared" ca="1" si="200"/>
        <v>1043.32113099</v>
      </c>
      <c r="C693" s="14">
        <f t="shared" si="201"/>
        <v>1000</v>
      </c>
      <c r="D693" s="13">
        <f ca="1">IF(A693&lt;$B$1,VLOOKUP(A693,[1]DI!$A$4:$B$15000,2,FALSE),0)</f>
        <v>0.1065</v>
      </c>
      <c r="E693" s="14">
        <f t="shared" ca="1" si="202"/>
        <v>1.00040168</v>
      </c>
      <c r="F693" s="14">
        <f ca="1">(TRUNC(PRODUCT($E$12:$E692),16))</f>
        <v>1.0763291864987901</v>
      </c>
      <c r="G693" s="14">
        <f t="shared" ca="1" si="203"/>
        <v>1.0428570894640801</v>
      </c>
      <c r="H693" s="14">
        <f t="shared" ca="1" si="204"/>
        <v>1.03209653</v>
      </c>
      <c r="I693" s="13">
        <f t="shared" si="217"/>
        <v>2.8500000000000001E-2</v>
      </c>
      <c r="J693" s="35">
        <f t="shared" si="205"/>
        <v>44477</v>
      </c>
      <c r="K693" s="2">
        <f t="shared" si="206"/>
        <v>97</v>
      </c>
      <c r="L693" s="18">
        <f t="shared" si="207"/>
        <v>97</v>
      </c>
      <c r="M693" s="12">
        <f t="shared" si="208"/>
        <v>1.010875534</v>
      </c>
      <c r="N693" s="12">
        <f t="shared" ca="1" si="209"/>
        <v>1.0433211309999999</v>
      </c>
      <c r="O693" s="18">
        <f t="shared" si="210"/>
        <v>0</v>
      </c>
      <c r="P693" s="14">
        <f t="shared" ca="1" si="211"/>
        <v>43.32113099</v>
      </c>
      <c r="Q693" s="21">
        <f t="shared" si="215"/>
        <v>0</v>
      </c>
      <c r="R693" s="14">
        <f t="shared" si="212"/>
        <v>0</v>
      </c>
      <c r="S693" s="4" t="str">
        <f t="shared" si="213"/>
        <v>A+J=</v>
      </c>
      <c r="T693" s="35">
        <f t="shared" si="214"/>
        <v>44659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</row>
    <row r="694" spans="1:162" x14ac:dyDescent="0.15">
      <c r="A694" s="44">
        <f t="shared" si="216"/>
        <v>44618</v>
      </c>
      <c r="B694" s="97">
        <f t="shared" ca="1" si="200"/>
        <v>1043.8566169999999</v>
      </c>
      <c r="C694" s="14">
        <f t="shared" si="201"/>
        <v>1000</v>
      </c>
      <c r="D694" s="13">
        <f ca="1">IF(A694&lt;$B$1,VLOOKUP(A694,[1]DI!$A$4:$B$15000,2,FALSE),0)</f>
        <v>0</v>
      </c>
      <c r="E694" s="14">
        <f t="shared" ca="1" si="202"/>
        <v>1</v>
      </c>
      <c r="F694" s="14">
        <f ca="1">(TRUNC(PRODUCT($E$12:$E693),16))</f>
        <v>1.0767615264064201</v>
      </c>
      <c r="G694" s="14">
        <f t="shared" ca="1" si="203"/>
        <v>1.0428570894640801</v>
      </c>
      <c r="H694" s="14">
        <f t="shared" ca="1" si="204"/>
        <v>1.03251111</v>
      </c>
      <c r="I694" s="13">
        <f t="shared" si="217"/>
        <v>2.8500000000000001E-2</v>
      </c>
      <c r="J694" s="35">
        <f t="shared" si="205"/>
        <v>44477</v>
      </c>
      <c r="K694" s="2">
        <f t="shared" si="206"/>
        <v>97</v>
      </c>
      <c r="L694" s="18">
        <f t="shared" si="207"/>
        <v>98</v>
      </c>
      <c r="M694" s="12">
        <f t="shared" si="208"/>
        <v>1.010988266</v>
      </c>
      <c r="N694" s="12">
        <f t="shared" ca="1" si="209"/>
        <v>1.0438566170000001</v>
      </c>
      <c r="O694" s="18">
        <f t="shared" si="210"/>
        <v>0</v>
      </c>
      <c r="P694" s="14">
        <f t="shared" ca="1" si="211"/>
        <v>43.856617</v>
      </c>
      <c r="Q694" s="21">
        <f t="shared" si="215"/>
        <v>0</v>
      </c>
      <c r="R694" s="14">
        <f t="shared" si="212"/>
        <v>0</v>
      </c>
      <c r="S694" s="4" t="str">
        <f t="shared" si="213"/>
        <v>A+J=</v>
      </c>
      <c r="T694" s="35">
        <f t="shared" si="214"/>
        <v>44659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</row>
    <row r="695" spans="1:162" x14ac:dyDescent="0.15">
      <c r="A695" s="44">
        <f t="shared" si="216"/>
        <v>44619</v>
      </c>
      <c r="B695" s="97">
        <f t="shared" ca="1" si="200"/>
        <v>1043.8566169999999</v>
      </c>
      <c r="C695" s="14">
        <f t="shared" si="201"/>
        <v>1000</v>
      </c>
      <c r="D695" s="13">
        <f ca="1">IF(A695&lt;$B$1,VLOOKUP(A695,[1]DI!$A$4:$B$15000,2,FALSE),0)</f>
        <v>0</v>
      </c>
      <c r="E695" s="14">
        <f t="shared" ca="1" si="202"/>
        <v>1</v>
      </c>
      <c r="F695" s="14">
        <f ca="1">(TRUNC(PRODUCT($E$12:$E694),16))</f>
        <v>1.0767615264064201</v>
      </c>
      <c r="G695" s="14">
        <f t="shared" ca="1" si="203"/>
        <v>1.0428570894640801</v>
      </c>
      <c r="H695" s="14">
        <f t="shared" ca="1" si="204"/>
        <v>1.03251111</v>
      </c>
      <c r="I695" s="13">
        <f t="shared" si="217"/>
        <v>2.8500000000000001E-2</v>
      </c>
      <c r="J695" s="35">
        <f t="shared" si="205"/>
        <v>44477</v>
      </c>
      <c r="K695" s="2">
        <f t="shared" si="206"/>
        <v>97</v>
      </c>
      <c r="L695" s="18">
        <f t="shared" si="207"/>
        <v>98</v>
      </c>
      <c r="M695" s="12">
        <f t="shared" si="208"/>
        <v>1.010988266</v>
      </c>
      <c r="N695" s="12">
        <f t="shared" ca="1" si="209"/>
        <v>1.0438566170000001</v>
      </c>
      <c r="O695" s="18">
        <f t="shared" si="210"/>
        <v>0</v>
      </c>
      <c r="P695" s="14">
        <f t="shared" ca="1" si="211"/>
        <v>43.856617</v>
      </c>
      <c r="Q695" s="21">
        <f t="shared" si="215"/>
        <v>0</v>
      </c>
      <c r="R695" s="14">
        <f t="shared" si="212"/>
        <v>0</v>
      </c>
      <c r="S695" s="4" t="str">
        <f t="shared" si="213"/>
        <v>A+J=</v>
      </c>
      <c r="T695" s="35">
        <f t="shared" si="214"/>
        <v>44659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</row>
    <row r="696" spans="1:162" x14ac:dyDescent="0.15">
      <c r="A696" s="44">
        <f t="shared" si="216"/>
        <v>44620</v>
      </c>
      <c r="B696" s="97">
        <f t="shared" ca="1" si="200"/>
        <v>1043.8566169999999</v>
      </c>
      <c r="C696" s="14">
        <f t="shared" si="201"/>
        <v>1000</v>
      </c>
      <c r="D696" s="13">
        <f ca="1">IF(A696&lt;$B$1,VLOOKUP(A696,[1]DI!$A$4:$B$15000,2,FALSE),0)</f>
        <v>0</v>
      </c>
      <c r="E696" s="14">
        <f t="shared" ca="1" si="202"/>
        <v>1</v>
      </c>
      <c r="F696" s="14">
        <f ca="1">(TRUNC(PRODUCT($E$12:$E695),16))</f>
        <v>1.0767615264064201</v>
      </c>
      <c r="G696" s="14">
        <f t="shared" ca="1" si="203"/>
        <v>1.0428570894640801</v>
      </c>
      <c r="H696" s="14">
        <f t="shared" ca="1" si="204"/>
        <v>1.03251111</v>
      </c>
      <c r="I696" s="13">
        <f t="shared" si="217"/>
        <v>2.8500000000000001E-2</v>
      </c>
      <c r="J696" s="35">
        <f t="shared" si="205"/>
        <v>44477</v>
      </c>
      <c r="K696" s="2">
        <f t="shared" si="206"/>
        <v>97</v>
      </c>
      <c r="L696" s="18">
        <f t="shared" si="207"/>
        <v>98</v>
      </c>
      <c r="M696" s="12">
        <f t="shared" si="208"/>
        <v>1.010988266</v>
      </c>
      <c r="N696" s="12">
        <f t="shared" ca="1" si="209"/>
        <v>1.0438566170000001</v>
      </c>
      <c r="O696" s="18">
        <f t="shared" si="210"/>
        <v>0</v>
      </c>
      <c r="P696" s="14">
        <f t="shared" ca="1" si="211"/>
        <v>43.856617</v>
      </c>
      <c r="Q696" s="21">
        <f t="shared" si="215"/>
        <v>0</v>
      </c>
      <c r="R696" s="14">
        <f t="shared" si="212"/>
        <v>0</v>
      </c>
      <c r="S696" s="4" t="str">
        <f t="shared" si="213"/>
        <v>A+J=</v>
      </c>
      <c r="T696" s="35">
        <f t="shared" si="214"/>
        <v>44659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</row>
    <row r="697" spans="1:162" x14ac:dyDescent="0.15">
      <c r="A697" s="44">
        <f t="shared" si="216"/>
        <v>44621</v>
      </c>
      <c r="B697" s="97">
        <f t="shared" ca="1" si="200"/>
        <v>1043.8566169999999</v>
      </c>
      <c r="C697" s="14">
        <f t="shared" si="201"/>
        <v>1000</v>
      </c>
      <c r="D697" s="13">
        <f ca="1">IF(A697&lt;$B$1,VLOOKUP(A697,[1]DI!$A$4:$B$15000,2,FALSE),0)</f>
        <v>0</v>
      </c>
      <c r="E697" s="14">
        <f t="shared" ca="1" si="202"/>
        <v>1</v>
      </c>
      <c r="F697" s="14">
        <f ca="1">(TRUNC(PRODUCT($E$12:$E696),16))</f>
        <v>1.0767615264064201</v>
      </c>
      <c r="G697" s="14">
        <f t="shared" ca="1" si="203"/>
        <v>1.0428570894640801</v>
      </c>
      <c r="H697" s="14">
        <f t="shared" ca="1" si="204"/>
        <v>1.03251111</v>
      </c>
      <c r="I697" s="13">
        <f t="shared" si="217"/>
        <v>2.8500000000000001E-2</v>
      </c>
      <c r="J697" s="35">
        <f t="shared" si="205"/>
        <v>44477</v>
      </c>
      <c r="K697" s="2">
        <f t="shared" si="206"/>
        <v>97</v>
      </c>
      <c r="L697" s="18">
        <f t="shared" si="207"/>
        <v>98</v>
      </c>
      <c r="M697" s="12">
        <f t="shared" si="208"/>
        <v>1.010988266</v>
      </c>
      <c r="N697" s="12">
        <f t="shared" ca="1" si="209"/>
        <v>1.0438566170000001</v>
      </c>
      <c r="O697" s="18">
        <f t="shared" si="210"/>
        <v>0</v>
      </c>
      <c r="P697" s="14">
        <f t="shared" ca="1" si="211"/>
        <v>43.856617</v>
      </c>
      <c r="Q697" s="21">
        <f t="shared" si="215"/>
        <v>0</v>
      </c>
      <c r="R697" s="14">
        <f t="shared" si="212"/>
        <v>0</v>
      </c>
      <c r="S697" s="4" t="str">
        <f t="shared" si="213"/>
        <v>A+J=</v>
      </c>
      <c r="T697" s="35">
        <f t="shared" si="214"/>
        <v>44659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</row>
    <row r="698" spans="1:162" x14ac:dyDescent="0.15">
      <c r="A698" s="44">
        <f t="shared" si="216"/>
        <v>44622</v>
      </c>
      <c r="B698" s="97">
        <f t="shared" ref="B698:B737" ca="1" si="218">IF(A698&lt;=TODAY(),C698+P698,IF(AND(A698&gt;TODAY(),A698&lt;=$B$1),IF(VLOOKUP(TODAY(),$A$10:$D$5000,4,FALSE)=0,"n.d",C698+P698),"n.d"))</f>
        <v>1043.8566169999999</v>
      </c>
      <c r="C698" s="14">
        <f t="shared" ref="C698:C737" si="219">(C697-R697)</f>
        <v>1000</v>
      </c>
      <c r="D698" s="13">
        <f ca="1">IF(A698&lt;$B$1,VLOOKUP(A698,[1]DI!$A$4:$B$15000,2,FALSE),0)</f>
        <v>0.1065</v>
      </c>
      <c r="E698" s="14">
        <f t="shared" ref="E698:E737" ca="1" si="220">ROUND(((1+D698)^(1/252)),8)</f>
        <v>1.00040168</v>
      </c>
      <c r="F698" s="14">
        <f ca="1">(TRUNC(PRODUCT($E$12:$E697),16))</f>
        <v>1.0767615264064201</v>
      </c>
      <c r="G698" s="14">
        <f t="shared" ref="G698:G737" ca="1" si="221">IF(O697&gt;0,F697,G697)</f>
        <v>1.0428570894640801</v>
      </c>
      <c r="H698" s="14">
        <f t="shared" ref="H698:H737" ca="1" si="222">ROUND(F698/G698,8)</f>
        <v>1.03251111</v>
      </c>
      <c r="I698" s="13">
        <f t="shared" si="217"/>
        <v>2.8500000000000001E-2</v>
      </c>
      <c r="J698" s="35">
        <f t="shared" ref="J698:J737" si="223">IF(O697&gt;0,VLOOKUP(O697,W$12:AG$150,2),J697)</f>
        <v>44477</v>
      </c>
      <c r="K698" s="2">
        <f t="shared" ref="K698:K737" si="224">IF(A698&gt;J698,IF(NETWORKDAYS(J698,A698,$W$22:$W$406)-1=0,1,NETWORKDAYS(J698,A698,$W$22:$W$406)-1),0)</f>
        <v>98</v>
      </c>
      <c r="L698" s="18">
        <f t="shared" ref="L698:L737" si="225">IF(AND(K698=1,K697=1),1,IF(K698&gt;0,IF(K698=K697,K698+1,K698),0))</f>
        <v>98</v>
      </c>
      <c r="M698" s="12">
        <f t="shared" ref="M698:M737" si="226">ROUND((I698+1)^(L698/252),9)</f>
        <v>1.010988266</v>
      </c>
      <c r="N698" s="12">
        <f t="shared" ref="N698:N737" ca="1" si="227">ROUND(H698*M698,9)</f>
        <v>1.0438566170000001</v>
      </c>
      <c r="O698" s="18">
        <f t="shared" ref="O698:O737" si="228">IF(VLOOKUP(A698,X$12:AE$150,8)=VLOOKUP(A697,X$12:AE$150,8),0,VLOOKUP(A698,X$12:AE$150,8))</f>
        <v>0</v>
      </c>
      <c r="P698" s="14">
        <f t="shared" ref="P698:P737" ca="1" si="229">TRUNC(((N698-1)*C698),8)</f>
        <v>43.856617</v>
      </c>
      <c r="Q698" s="21">
        <f t="shared" si="215"/>
        <v>0</v>
      </c>
      <c r="R698" s="14">
        <f t="shared" ref="R698:R737" si="230">IF(Q698&gt;0,TRUNC(Q698*C$12,8),0)</f>
        <v>0</v>
      </c>
      <c r="S698" s="4" t="str">
        <f t="shared" ref="S698:S737" si="231">IF(O697&gt;0,VLOOKUP(O697,W$12:AG$150,10),S697)</f>
        <v>A+J=</v>
      </c>
      <c r="T698" s="35">
        <f t="shared" ref="T698:T737" si="232">IF(O697&gt;0,VLOOKUP(O697,W$12:AG$150,11),T697)</f>
        <v>44659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</row>
    <row r="699" spans="1:162" x14ac:dyDescent="0.15">
      <c r="A699" s="44">
        <f t="shared" si="216"/>
        <v>44623</v>
      </c>
      <c r="B699" s="97">
        <f t="shared" ca="1" si="218"/>
        <v>1044.392362</v>
      </c>
      <c r="C699" s="14">
        <f t="shared" si="219"/>
        <v>1000</v>
      </c>
      <c r="D699" s="13">
        <f ca="1">IF(A699&lt;$B$1,VLOOKUP(A699,[1]DI!$A$4:$B$15000,2,FALSE),0)</f>
        <v>0.1065</v>
      </c>
      <c r="E699" s="14">
        <f t="shared" ca="1" si="220"/>
        <v>1.00040168</v>
      </c>
      <c r="F699" s="14">
        <f ca="1">(TRUNC(PRODUCT($E$12:$E698),16))</f>
        <v>1.07719403997635</v>
      </c>
      <c r="G699" s="14">
        <f t="shared" ca="1" si="221"/>
        <v>1.0428570894640801</v>
      </c>
      <c r="H699" s="14">
        <f t="shared" ca="1" si="222"/>
        <v>1.0329258400000001</v>
      </c>
      <c r="I699" s="13">
        <f t="shared" si="217"/>
        <v>2.8500000000000001E-2</v>
      </c>
      <c r="J699" s="35">
        <f t="shared" si="223"/>
        <v>44477</v>
      </c>
      <c r="K699" s="2">
        <f t="shared" si="224"/>
        <v>99</v>
      </c>
      <c r="L699" s="18">
        <f t="shared" si="225"/>
        <v>99</v>
      </c>
      <c r="M699" s="12">
        <f t="shared" si="226"/>
        <v>1.0111010119999999</v>
      </c>
      <c r="N699" s="12">
        <f t="shared" ca="1" si="227"/>
        <v>1.044392362</v>
      </c>
      <c r="O699" s="18">
        <f t="shared" si="228"/>
        <v>0</v>
      </c>
      <c r="P699" s="14">
        <f t="shared" ca="1" si="229"/>
        <v>44.392361999999999</v>
      </c>
      <c r="Q699" s="21">
        <f t="shared" si="215"/>
        <v>0</v>
      </c>
      <c r="R699" s="14">
        <f t="shared" si="230"/>
        <v>0</v>
      </c>
      <c r="S699" s="4" t="str">
        <f t="shared" si="231"/>
        <v>A+J=</v>
      </c>
      <c r="T699" s="35">
        <f t="shared" si="232"/>
        <v>44659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</row>
    <row r="700" spans="1:162" x14ac:dyDescent="0.15">
      <c r="A700" s="44">
        <f t="shared" si="216"/>
        <v>44624</v>
      </c>
      <c r="B700" s="97">
        <f t="shared" ca="1" si="218"/>
        <v>1044.928394</v>
      </c>
      <c r="C700" s="14">
        <f t="shared" si="219"/>
        <v>1000</v>
      </c>
      <c r="D700" s="13">
        <f ca="1">IF(A700&lt;$B$1,VLOOKUP(A700,[1]DI!$A$4:$B$15000,2,FALSE),0)</f>
        <v>0.1065</v>
      </c>
      <c r="E700" s="14">
        <f t="shared" ca="1" si="220"/>
        <v>1.00040168</v>
      </c>
      <c r="F700" s="14">
        <f ca="1">(TRUNC(PRODUCT($E$12:$E699),16))</f>
        <v>1.07762672727832</v>
      </c>
      <c r="G700" s="14">
        <f t="shared" ca="1" si="221"/>
        <v>1.0428570894640801</v>
      </c>
      <c r="H700" s="14">
        <f t="shared" ca="1" si="222"/>
        <v>1.03334075</v>
      </c>
      <c r="I700" s="13">
        <f t="shared" si="217"/>
        <v>2.8500000000000001E-2</v>
      </c>
      <c r="J700" s="35">
        <f t="shared" si="223"/>
        <v>44477</v>
      </c>
      <c r="K700" s="2">
        <f t="shared" si="224"/>
        <v>100</v>
      </c>
      <c r="L700" s="18">
        <f t="shared" si="225"/>
        <v>100</v>
      </c>
      <c r="M700" s="12">
        <f t="shared" si="226"/>
        <v>1.011213769</v>
      </c>
      <c r="N700" s="12">
        <f t="shared" ca="1" si="227"/>
        <v>1.044928394</v>
      </c>
      <c r="O700" s="18">
        <f t="shared" si="228"/>
        <v>0</v>
      </c>
      <c r="P700" s="14">
        <f t="shared" ca="1" si="229"/>
        <v>44.928393999999997</v>
      </c>
      <c r="Q700" s="21">
        <f t="shared" si="215"/>
        <v>0</v>
      </c>
      <c r="R700" s="14">
        <f t="shared" si="230"/>
        <v>0</v>
      </c>
      <c r="S700" s="4" t="str">
        <f t="shared" si="231"/>
        <v>A+J=</v>
      </c>
      <c r="T700" s="35">
        <f t="shared" si="232"/>
        <v>44659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</row>
    <row r="701" spans="1:162" x14ac:dyDescent="0.15">
      <c r="A701" s="44">
        <f t="shared" si="216"/>
        <v>44625</v>
      </c>
      <c r="B701" s="97">
        <f t="shared" ca="1" si="218"/>
        <v>1045.4646969999999</v>
      </c>
      <c r="C701" s="14">
        <f t="shared" si="219"/>
        <v>1000</v>
      </c>
      <c r="D701" s="13">
        <f ca="1">IF(A701&lt;$B$1,VLOOKUP(A701,[1]DI!$A$4:$B$15000,2,FALSE),0)</f>
        <v>0</v>
      </c>
      <c r="E701" s="14">
        <f t="shared" ca="1" si="220"/>
        <v>1</v>
      </c>
      <c r="F701" s="14">
        <f ca="1">(TRUNC(PRODUCT($E$12:$E700),16))</f>
        <v>1.07805958838214</v>
      </c>
      <c r="G701" s="14">
        <f t="shared" ca="1" si="221"/>
        <v>1.0428570894640801</v>
      </c>
      <c r="H701" s="14">
        <f t="shared" ca="1" si="222"/>
        <v>1.0337558200000001</v>
      </c>
      <c r="I701" s="13">
        <f t="shared" si="217"/>
        <v>2.8500000000000001E-2</v>
      </c>
      <c r="J701" s="35">
        <f t="shared" si="223"/>
        <v>44477</v>
      </c>
      <c r="K701" s="2">
        <f t="shared" si="224"/>
        <v>100</v>
      </c>
      <c r="L701" s="18">
        <f t="shared" si="225"/>
        <v>101</v>
      </c>
      <c r="M701" s="12">
        <f t="shared" si="226"/>
        <v>1.01132654</v>
      </c>
      <c r="N701" s="12">
        <f t="shared" ca="1" si="227"/>
        <v>1.0454646970000001</v>
      </c>
      <c r="O701" s="18">
        <f t="shared" si="228"/>
        <v>0</v>
      </c>
      <c r="P701" s="14">
        <f t="shared" ca="1" si="229"/>
        <v>45.464697000000001</v>
      </c>
      <c r="Q701" s="21">
        <f t="shared" si="215"/>
        <v>0</v>
      </c>
      <c r="R701" s="14">
        <f t="shared" si="230"/>
        <v>0</v>
      </c>
      <c r="S701" s="4" t="str">
        <f t="shared" si="231"/>
        <v>A+J=</v>
      </c>
      <c r="T701" s="35">
        <f t="shared" si="232"/>
        <v>44659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</row>
    <row r="702" spans="1:162" x14ac:dyDescent="0.15">
      <c r="A702" s="44">
        <f t="shared" si="216"/>
        <v>44626</v>
      </c>
      <c r="B702" s="97">
        <f t="shared" ca="1" si="218"/>
        <v>1045.4646969999999</v>
      </c>
      <c r="C702" s="14">
        <f t="shared" si="219"/>
        <v>1000</v>
      </c>
      <c r="D702" s="13">
        <f ca="1">IF(A702&lt;$B$1,VLOOKUP(A702,[1]DI!$A$4:$B$15000,2,FALSE),0)</f>
        <v>0</v>
      </c>
      <c r="E702" s="14">
        <f t="shared" ca="1" si="220"/>
        <v>1</v>
      </c>
      <c r="F702" s="14">
        <f ca="1">(TRUNC(PRODUCT($E$12:$E701),16))</f>
        <v>1.07805958838214</v>
      </c>
      <c r="G702" s="14">
        <f t="shared" ca="1" si="221"/>
        <v>1.0428570894640801</v>
      </c>
      <c r="H702" s="14">
        <f t="shared" ca="1" si="222"/>
        <v>1.0337558200000001</v>
      </c>
      <c r="I702" s="13">
        <f t="shared" si="217"/>
        <v>2.8500000000000001E-2</v>
      </c>
      <c r="J702" s="35">
        <f t="shared" si="223"/>
        <v>44477</v>
      </c>
      <c r="K702" s="2">
        <f t="shared" si="224"/>
        <v>100</v>
      </c>
      <c r="L702" s="18">
        <f t="shared" si="225"/>
        <v>101</v>
      </c>
      <c r="M702" s="12">
        <f t="shared" si="226"/>
        <v>1.01132654</v>
      </c>
      <c r="N702" s="12">
        <f t="shared" ca="1" si="227"/>
        <v>1.0454646970000001</v>
      </c>
      <c r="O702" s="18">
        <f t="shared" si="228"/>
        <v>0</v>
      </c>
      <c r="P702" s="14">
        <f t="shared" ca="1" si="229"/>
        <v>45.464697000000001</v>
      </c>
      <c r="Q702" s="21">
        <f t="shared" si="215"/>
        <v>0</v>
      </c>
      <c r="R702" s="14">
        <f t="shared" si="230"/>
        <v>0</v>
      </c>
      <c r="S702" s="4" t="str">
        <f t="shared" si="231"/>
        <v>A+J=</v>
      </c>
      <c r="T702" s="35">
        <f t="shared" si="232"/>
        <v>44659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</row>
    <row r="703" spans="1:162" x14ac:dyDescent="0.15">
      <c r="A703" s="44">
        <f t="shared" si="216"/>
        <v>44627</v>
      </c>
      <c r="B703" s="97">
        <f t="shared" ca="1" si="218"/>
        <v>1045.4646969999999</v>
      </c>
      <c r="C703" s="14">
        <f t="shared" si="219"/>
        <v>1000</v>
      </c>
      <c r="D703" s="13">
        <f ca="1">IF(A703&lt;$B$1,VLOOKUP(A703,[1]DI!$A$4:$B$15000,2,FALSE),0)</f>
        <v>0.1065</v>
      </c>
      <c r="E703" s="14">
        <f t="shared" ca="1" si="220"/>
        <v>1.00040168</v>
      </c>
      <c r="F703" s="14">
        <f ca="1">(TRUNC(PRODUCT($E$12:$E702),16))</f>
        <v>1.07805958838214</v>
      </c>
      <c r="G703" s="14">
        <f t="shared" ca="1" si="221"/>
        <v>1.0428570894640801</v>
      </c>
      <c r="H703" s="14">
        <f t="shared" ca="1" si="222"/>
        <v>1.0337558200000001</v>
      </c>
      <c r="I703" s="13">
        <f t="shared" si="217"/>
        <v>2.8500000000000001E-2</v>
      </c>
      <c r="J703" s="35">
        <f t="shared" si="223"/>
        <v>44477</v>
      </c>
      <c r="K703" s="2">
        <f t="shared" si="224"/>
        <v>101</v>
      </c>
      <c r="L703" s="18">
        <f t="shared" si="225"/>
        <v>101</v>
      </c>
      <c r="M703" s="12">
        <f t="shared" si="226"/>
        <v>1.01132654</v>
      </c>
      <c r="N703" s="12">
        <f t="shared" ca="1" si="227"/>
        <v>1.0454646970000001</v>
      </c>
      <c r="O703" s="18">
        <f t="shared" si="228"/>
        <v>0</v>
      </c>
      <c r="P703" s="14">
        <f t="shared" ca="1" si="229"/>
        <v>45.464697000000001</v>
      </c>
      <c r="Q703" s="21">
        <f t="shared" si="215"/>
        <v>0</v>
      </c>
      <c r="R703" s="14">
        <f t="shared" si="230"/>
        <v>0</v>
      </c>
      <c r="S703" s="4" t="str">
        <f t="shared" si="231"/>
        <v>A+J=</v>
      </c>
      <c r="T703" s="35">
        <f t="shared" si="232"/>
        <v>44659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</row>
    <row r="704" spans="1:162" x14ac:dyDescent="0.15">
      <c r="A704" s="44">
        <f t="shared" si="216"/>
        <v>44628</v>
      </c>
      <c r="B704" s="97">
        <f t="shared" ca="1" si="218"/>
        <v>1046.0012770000001</v>
      </c>
      <c r="C704" s="14">
        <f t="shared" si="219"/>
        <v>1000</v>
      </c>
      <c r="D704" s="13">
        <f ca="1">IF(A704&lt;$B$1,VLOOKUP(A704,[1]DI!$A$4:$B$15000,2,FALSE),0)</f>
        <v>0.1065</v>
      </c>
      <c r="E704" s="14">
        <f t="shared" ca="1" si="220"/>
        <v>1.00040168</v>
      </c>
      <c r="F704" s="14">
        <f ca="1">(TRUNC(PRODUCT($E$12:$E703),16))</f>
        <v>1.0784926233576</v>
      </c>
      <c r="G704" s="14">
        <f t="shared" ca="1" si="221"/>
        <v>1.0428570894640801</v>
      </c>
      <c r="H704" s="14">
        <f t="shared" ca="1" si="222"/>
        <v>1.03417106</v>
      </c>
      <c r="I704" s="13">
        <f t="shared" si="217"/>
        <v>2.8500000000000001E-2</v>
      </c>
      <c r="J704" s="35">
        <f t="shared" si="223"/>
        <v>44477</v>
      </c>
      <c r="K704" s="2">
        <f t="shared" si="224"/>
        <v>102</v>
      </c>
      <c r="L704" s="18">
        <f t="shared" si="225"/>
        <v>102</v>
      </c>
      <c r="M704" s="12">
        <f t="shared" si="226"/>
        <v>1.0114393230000001</v>
      </c>
      <c r="N704" s="12">
        <f t="shared" ca="1" si="227"/>
        <v>1.046001277</v>
      </c>
      <c r="O704" s="18">
        <f t="shared" si="228"/>
        <v>0</v>
      </c>
      <c r="P704" s="14">
        <f t="shared" ca="1" si="229"/>
        <v>46.001277000000002</v>
      </c>
      <c r="Q704" s="21">
        <f t="shared" si="215"/>
        <v>0</v>
      </c>
      <c r="R704" s="14">
        <f t="shared" si="230"/>
        <v>0</v>
      </c>
      <c r="S704" s="4" t="str">
        <f t="shared" si="231"/>
        <v>A+J=</v>
      </c>
      <c r="T704" s="35">
        <f t="shared" si="232"/>
        <v>44659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</row>
    <row r="705" spans="1:162" x14ac:dyDescent="0.15">
      <c r="A705" s="44">
        <f t="shared" si="216"/>
        <v>44629</v>
      </c>
      <c r="B705" s="97">
        <f t="shared" ca="1" si="218"/>
        <v>1046.538135</v>
      </c>
      <c r="C705" s="14">
        <f t="shared" si="219"/>
        <v>1000</v>
      </c>
      <c r="D705" s="13">
        <f ca="1">IF(A705&lt;$B$1,VLOOKUP(A705,[1]DI!$A$4:$B$15000,2,FALSE),0)</f>
        <v>0.1065</v>
      </c>
      <c r="E705" s="14">
        <f t="shared" ca="1" si="220"/>
        <v>1.00040168</v>
      </c>
      <c r="F705" s="14">
        <f ca="1">(TRUNC(PRODUCT($E$12:$E704),16))</f>
        <v>1.0789258322745501</v>
      </c>
      <c r="G705" s="14">
        <f t="shared" ca="1" si="221"/>
        <v>1.0428570894640801</v>
      </c>
      <c r="H705" s="14">
        <f t="shared" ca="1" si="222"/>
        <v>1.03458647</v>
      </c>
      <c r="I705" s="13">
        <f t="shared" si="217"/>
        <v>2.8500000000000001E-2</v>
      </c>
      <c r="J705" s="35">
        <f t="shared" si="223"/>
        <v>44477</v>
      </c>
      <c r="K705" s="2">
        <f t="shared" si="224"/>
        <v>103</v>
      </c>
      <c r="L705" s="18">
        <f t="shared" si="225"/>
        <v>103</v>
      </c>
      <c r="M705" s="12">
        <f t="shared" si="226"/>
        <v>1.011552118</v>
      </c>
      <c r="N705" s="12">
        <f t="shared" ca="1" si="227"/>
        <v>1.046538135</v>
      </c>
      <c r="O705" s="18">
        <f t="shared" si="228"/>
        <v>0</v>
      </c>
      <c r="P705" s="14">
        <f t="shared" ca="1" si="229"/>
        <v>46.538134999999997</v>
      </c>
      <c r="Q705" s="21">
        <f t="shared" si="215"/>
        <v>0</v>
      </c>
      <c r="R705" s="14">
        <f t="shared" si="230"/>
        <v>0</v>
      </c>
      <c r="S705" s="4" t="str">
        <f t="shared" si="231"/>
        <v>A+J=</v>
      </c>
      <c r="T705" s="35">
        <f t="shared" si="232"/>
        <v>44659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</row>
    <row r="706" spans="1:162" x14ac:dyDescent="0.15">
      <c r="A706" s="44">
        <f t="shared" si="216"/>
        <v>44630</v>
      </c>
      <c r="B706" s="97">
        <f t="shared" ca="1" si="218"/>
        <v>1047.0752619899999</v>
      </c>
      <c r="C706" s="14">
        <f t="shared" si="219"/>
        <v>1000</v>
      </c>
      <c r="D706" s="13">
        <f ca="1">IF(A706&lt;$B$1,VLOOKUP(A706,[1]DI!$A$4:$B$15000,2,FALSE),0)</f>
        <v>0.1065</v>
      </c>
      <c r="E706" s="14">
        <f t="shared" ca="1" si="220"/>
        <v>1.00040168</v>
      </c>
      <c r="F706" s="14">
        <f ca="1">(TRUNC(PRODUCT($E$12:$E705),16))</f>
        <v>1.0793592152028599</v>
      </c>
      <c r="G706" s="14">
        <f t="shared" ca="1" si="221"/>
        <v>1.0428570894640801</v>
      </c>
      <c r="H706" s="14">
        <f t="shared" ca="1" si="222"/>
        <v>1.03500204</v>
      </c>
      <c r="I706" s="13">
        <f t="shared" si="217"/>
        <v>2.8500000000000001E-2</v>
      </c>
      <c r="J706" s="35">
        <f t="shared" si="223"/>
        <v>44477</v>
      </c>
      <c r="K706" s="2">
        <f t="shared" si="224"/>
        <v>104</v>
      </c>
      <c r="L706" s="18">
        <f t="shared" si="225"/>
        <v>104</v>
      </c>
      <c r="M706" s="12">
        <f t="shared" si="226"/>
        <v>1.0116649259999999</v>
      </c>
      <c r="N706" s="12">
        <f t="shared" ca="1" si="227"/>
        <v>1.0470752619999999</v>
      </c>
      <c r="O706" s="18">
        <f t="shared" si="228"/>
        <v>0</v>
      </c>
      <c r="P706" s="14">
        <f t="shared" ca="1" si="229"/>
        <v>47.075261990000001</v>
      </c>
      <c r="Q706" s="21">
        <f t="shared" si="215"/>
        <v>0</v>
      </c>
      <c r="R706" s="14">
        <f t="shared" si="230"/>
        <v>0</v>
      </c>
      <c r="S706" s="4" t="str">
        <f t="shared" si="231"/>
        <v>A+J=</v>
      </c>
      <c r="T706" s="35">
        <f t="shared" si="232"/>
        <v>44659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</row>
    <row r="707" spans="1:162" x14ac:dyDescent="0.15">
      <c r="A707" s="44">
        <f t="shared" si="216"/>
        <v>44631</v>
      </c>
      <c r="B707" s="97">
        <f t="shared" ca="1" si="218"/>
        <v>1047.6126690000001</v>
      </c>
      <c r="C707" s="14">
        <f t="shared" si="219"/>
        <v>1000</v>
      </c>
      <c r="D707" s="13">
        <f ca="1">IF(A707&lt;$B$1,VLOOKUP(A707,[1]DI!$A$4:$B$15000,2,FALSE),0)</f>
        <v>0.1065</v>
      </c>
      <c r="E707" s="14">
        <f t="shared" ca="1" si="220"/>
        <v>1.00040168</v>
      </c>
      <c r="F707" s="14">
        <f ca="1">(TRUNC(PRODUCT($E$12:$E706),16))</f>
        <v>1.0797927722124201</v>
      </c>
      <c r="G707" s="14">
        <f t="shared" ca="1" si="221"/>
        <v>1.0428570894640801</v>
      </c>
      <c r="H707" s="14">
        <f t="shared" ca="1" si="222"/>
        <v>1.03541778</v>
      </c>
      <c r="I707" s="13">
        <f t="shared" si="217"/>
        <v>2.8500000000000001E-2</v>
      </c>
      <c r="J707" s="35">
        <f t="shared" si="223"/>
        <v>44477</v>
      </c>
      <c r="K707" s="2">
        <f t="shared" si="224"/>
        <v>105</v>
      </c>
      <c r="L707" s="18">
        <f t="shared" si="225"/>
        <v>105</v>
      </c>
      <c r="M707" s="12">
        <f t="shared" si="226"/>
        <v>1.011777747</v>
      </c>
      <c r="N707" s="12">
        <f t="shared" ca="1" si="227"/>
        <v>1.0476126690000001</v>
      </c>
      <c r="O707" s="18">
        <f t="shared" si="228"/>
        <v>0</v>
      </c>
      <c r="P707" s="14">
        <f t="shared" ca="1" si="229"/>
        <v>47.612668999999997</v>
      </c>
      <c r="Q707" s="21">
        <f t="shared" si="215"/>
        <v>0</v>
      </c>
      <c r="R707" s="14">
        <f t="shared" si="230"/>
        <v>0</v>
      </c>
      <c r="S707" s="4" t="str">
        <f t="shared" si="231"/>
        <v>A+J=</v>
      </c>
      <c r="T707" s="35">
        <f t="shared" si="232"/>
        <v>44659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</row>
    <row r="708" spans="1:162" x14ac:dyDescent="0.15">
      <c r="A708" s="44">
        <f t="shared" si="216"/>
        <v>44632</v>
      </c>
      <c r="B708" s="97">
        <f t="shared" ca="1" si="218"/>
        <v>1048.150353</v>
      </c>
      <c r="C708" s="14">
        <f t="shared" si="219"/>
        <v>1000</v>
      </c>
      <c r="D708" s="13">
        <f ca="1">IF(A708&lt;$B$1,VLOOKUP(A708,[1]DI!$A$4:$B$15000,2,FALSE),0)</f>
        <v>0</v>
      </c>
      <c r="E708" s="14">
        <f t="shared" ca="1" si="220"/>
        <v>1</v>
      </c>
      <c r="F708" s="14">
        <f ca="1">(TRUNC(PRODUCT($E$12:$E707),16))</f>
        <v>1.08022650337316</v>
      </c>
      <c r="G708" s="14">
        <f t="shared" ca="1" si="221"/>
        <v>1.0428570894640801</v>
      </c>
      <c r="H708" s="14">
        <f t="shared" ca="1" si="222"/>
        <v>1.03583369</v>
      </c>
      <c r="I708" s="13">
        <f t="shared" si="217"/>
        <v>2.8500000000000001E-2</v>
      </c>
      <c r="J708" s="35">
        <f t="shared" si="223"/>
        <v>44477</v>
      </c>
      <c r="K708" s="2">
        <f t="shared" si="224"/>
        <v>105</v>
      </c>
      <c r="L708" s="18">
        <f t="shared" si="225"/>
        <v>106</v>
      </c>
      <c r="M708" s="12">
        <f t="shared" si="226"/>
        <v>1.01189058</v>
      </c>
      <c r="N708" s="12">
        <f t="shared" ca="1" si="227"/>
        <v>1.048150353</v>
      </c>
      <c r="O708" s="18">
        <f t="shared" si="228"/>
        <v>0</v>
      </c>
      <c r="P708" s="14">
        <f t="shared" ca="1" si="229"/>
        <v>48.150353000000003</v>
      </c>
      <c r="Q708" s="21">
        <f t="shared" si="215"/>
        <v>0</v>
      </c>
      <c r="R708" s="14">
        <f t="shared" si="230"/>
        <v>0</v>
      </c>
      <c r="S708" s="4" t="str">
        <f t="shared" si="231"/>
        <v>A+J=</v>
      </c>
      <c r="T708" s="35">
        <f t="shared" si="232"/>
        <v>44659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</row>
    <row r="709" spans="1:162" x14ac:dyDescent="0.15">
      <c r="A709" s="44">
        <f t="shared" si="216"/>
        <v>44633</v>
      </c>
      <c r="B709" s="97">
        <f t="shared" ca="1" si="218"/>
        <v>1048.150353</v>
      </c>
      <c r="C709" s="14">
        <f t="shared" si="219"/>
        <v>1000</v>
      </c>
      <c r="D709" s="13">
        <f ca="1">IF(A709&lt;$B$1,VLOOKUP(A709,[1]DI!$A$4:$B$15000,2,FALSE),0)</f>
        <v>0</v>
      </c>
      <c r="E709" s="14">
        <f t="shared" ca="1" si="220"/>
        <v>1</v>
      </c>
      <c r="F709" s="14">
        <f ca="1">(TRUNC(PRODUCT($E$12:$E708),16))</f>
        <v>1.08022650337316</v>
      </c>
      <c r="G709" s="14">
        <f t="shared" ca="1" si="221"/>
        <v>1.0428570894640801</v>
      </c>
      <c r="H709" s="14">
        <f t="shared" ca="1" si="222"/>
        <v>1.03583369</v>
      </c>
      <c r="I709" s="13">
        <f t="shared" si="217"/>
        <v>2.8500000000000001E-2</v>
      </c>
      <c r="J709" s="35">
        <f t="shared" si="223"/>
        <v>44477</v>
      </c>
      <c r="K709" s="2">
        <f t="shared" si="224"/>
        <v>105</v>
      </c>
      <c r="L709" s="18">
        <f t="shared" si="225"/>
        <v>106</v>
      </c>
      <c r="M709" s="12">
        <f t="shared" si="226"/>
        <v>1.01189058</v>
      </c>
      <c r="N709" s="12">
        <f t="shared" ca="1" si="227"/>
        <v>1.048150353</v>
      </c>
      <c r="O709" s="18">
        <f t="shared" si="228"/>
        <v>0</v>
      </c>
      <c r="P709" s="14">
        <f t="shared" ca="1" si="229"/>
        <v>48.150353000000003</v>
      </c>
      <c r="Q709" s="21">
        <f t="shared" si="215"/>
        <v>0</v>
      </c>
      <c r="R709" s="14">
        <f t="shared" si="230"/>
        <v>0</v>
      </c>
      <c r="S709" s="4" t="str">
        <f t="shared" si="231"/>
        <v>A+J=</v>
      </c>
      <c r="T709" s="35">
        <f t="shared" si="232"/>
        <v>44659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</row>
    <row r="710" spans="1:162" x14ac:dyDescent="0.15">
      <c r="A710" s="44">
        <f t="shared" si="216"/>
        <v>44634</v>
      </c>
      <c r="B710" s="97">
        <f t="shared" ca="1" si="218"/>
        <v>1048.150353</v>
      </c>
      <c r="C710" s="14">
        <f t="shared" si="219"/>
        <v>1000</v>
      </c>
      <c r="D710" s="13">
        <f ca="1">IF(A710&lt;$B$1,VLOOKUP(A710,[1]DI!$A$4:$B$15000,2,FALSE),0)</f>
        <v>0.1065</v>
      </c>
      <c r="E710" s="14">
        <f t="shared" ca="1" si="220"/>
        <v>1.00040168</v>
      </c>
      <c r="F710" s="14">
        <f ca="1">(TRUNC(PRODUCT($E$12:$E709),16))</f>
        <v>1.08022650337316</v>
      </c>
      <c r="G710" s="14">
        <f t="shared" ca="1" si="221"/>
        <v>1.0428570894640801</v>
      </c>
      <c r="H710" s="14">
        <f t="shared" ca="1" si="222"/>
        <v>1.03583369</v>
      </c>
      <c r="I710" s="13">
        <f t="shared" si="217"/>
        <v>2.8500000000000001E-2</v>
      </c>
      <c r="J710" s="35">
        <f t="shared" si="223"/>
        <v>44477</v>
      </c>
      <c r="K710" s="2">
        <f t="shared" si="224"/>
        <v>106</v>
      </c>
      <c r="L710" s="18">
        <f t="shared" si="225"/>
        <v>106</v>
      </c>
      <c r="M710" s="12">
        <f t="shared" si="226"/>
        <v>1.01189058</v>
      </c>
      <c r="N710" s="12">
        <f t="shared" ca="1" si="227"/>
        <v>1.048150353</v>
      </c>
      <c r="O710" s="18">
        <f t="shared" si="228"/>
        <v>0</v>
      </c>
      <c r="P710" s="14">
        <f t="shared" ca="1" si="229"/>
        <v>48.150353000000003</v>
      </c>
      <c r="Q710" s="21">
        <f t="shared" si="215"/>
        <v>0</v>
      </c>
      <c r="R710" s="14">
        <f t="shared" si="230"/>
        <v>0</v>
      </c>
      <c r="S710" s="4" t="str">
        <f t="shared" si="231"/>
        <v>A+J=</v>
      </c>
      <c r="T710" s="35">
        <f t="shared" si="232"/>
        <v>44659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</row>
    <row r="711" spans="1:162" x14ac:dyDescent="0.15">
      <c r="A711" s="44">
        <f t="shared" si="216"/>
        <v>44635</v>
      </c>
      <c r="B711" s="97">
        <f t="shared" ca="1" si="218"/>
        <v>1048.68830699</v>
      </c>
      <c r="C711" s="14">
        <f t="shared" si="219"/>
        <v>1000</v>
      </c>
      <c r="D711" s="13">
        <f ca="1">IF(A711&lt;$B$1,VLOOKUP(A711,[1]DI!$A$4:$B$15000,2,FALSE),0)</f>
        <v>0.1065</v>
      </c>
      <c r="E711" s="14">
        <f t="shared" ca="1" si="220"/>
        <v>1.00040168</v>
      </c>
      <c r="F711" s="14">
        <f ca="1">(TRUNC(PRODUCT($E$12:$E710),16))</f>
        <v>1.08066040875504</v>
      </c>
      <c r="G711" s="14">
        <f t="shared" ca="1" si="221"/>
        <v>1.0428570894640801</v>
      </c>
      <c r="H711" s="14">
        <f t="shared" ca="1" si="222"/>
        <v>1.03624976</v>
      </c>
      <c r="I711" s="13">
        <f t="shared" si="217"/>
        <v>2.8500000000000001E-2</v>
      </c>
      <c r="J711" s="35">
        <f t="shared" si="223"/>
        <v>44477</v>
      </c>
      <c r="K711" s="2">
        <f t="shared" si="224"/>
        <v>107</v>
      </c>
      <c r="L711" s="18">
        <f t="shared" si="225"/>
        <v>107</v>
      </c>
      <c r="M711" s="12">
        <f t="shared" si="226"/>
        <v>1.0120034259999999</v>
      </c>
      <c r="N711" s="12">
        <f t="shared" ca="1" si="227"/>
        <v>1.0486883069999999</v>
      </c>
      <c r="O711" s="18">
        <f t="shared" si="228"/>
        <v>0</v>
      </c>
      <c r="P711" s="14">
        <f t="shared" ca="1" si="229"/>
        <v>48.688306990000001</v>
      </c>
      <c r="Q711" s="21">
        <f t="shared" si="215"/>
        <v>0</v>
      </c>
      <c r="R711" s="14">
        <f t="shared" si="230"/>
        <v>0</v>
      </c>
      <c r="S711" s="4" t="str">
        <f t="shared" si="231"/>
        <v>A+J=</v>
      </c>
      <c r="T711" s="35">
        <f t="shared" si="232"/>
        <v>44659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</row>
    <row r="712" spans="1:162" x14ac:dyDescent="0.15">
      <c r="A712" s="44">
        <f t="shared" si="216"/>
        <v>44636</v>
      </c>
      <c r="B712" s="97">
        <f t="shared" ca="1" si="218"/>
        <v>1049.2265409900001</v>
      </c>
      <c r="C712" s="14">
        <f t="shared" si="219"/>
        <v>1000</v>
      </c>
      <c r="D712" s="13">
        <f ca="1">IF(A712&lt;$B$1,VLOOKUP(A712,[1]DI!$A$4:$B$15000,2,FALSE),0)</f>
        <v>0.1065</v>
      </c>
      <c r="E712" s="14">
        <f t="shared" ca="1" si="220"/>
        <v>1.00040168</v>
      </c>
      <c r="F712" s="14">
        <f ca="1">(TRUNC(PRODUCT($E$12:$E711),16))</f>
        <v>1.08109448842803</v>
      </c>
      <c r="G712" s="14">
        <f t="shared" ca="1" si="221"/>
        <v>1.0428570894640801</v>
      </c>
      <c r="H712" s="14">
        <f t="shared" ca="1" si="222"/>
        <v>1.0366660000000001</v>
      </c>
      <c r="I712" s="13">
        <f t="shared" si="217"/>
        <v>2.8500000000000001E-2</v>
      </c>
      <c r="J712" s="35">
        <f t="shared" si="223"/>
        <v>44477</v>
      </c>
      <c r="K712" s="2">
        <f t="shared" si="224"/>
        <v>108</v>
      </c>
      <c r="L712" s="18">
        <f t="shared" si="225"/>
        <v>108</v>
      </c>
      <c r="M712" s="12">
        <f t="shared" si="226"/>
        <v>1.0121162850000001</v>
      </c>
      <c r="N712" s="12">
        <f t="shared" ca="1" si="227"/>
        <v>1.0492265409999999</v>
      </c>
      <c r="O712" s="18">
        <f t="shared" si="228"/>
        <v>0</v>
      </c>
      <c r="P712" s="14">
        <f t="shared" ca="1" si="229"/>
        <v>49.226540989999997</v>
      </c>
      <c r="Q712" s="21">
        <f t="shared" si="215"/>
        <v>0</v>
      </c>
      <c r="R712" s="14">
        <f t="shared" si="230"/>
        <v>0</v>
      </c>
      <c r="S712" s="4" t="str">
        <f t="shared" si="231"/>
        <v>A+J=</v>
      </c>
      <c r="T712" s="35">
        <f t="shared" si="232"/>
        <v>44659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</row>
    <row r="713" spans="1:162" x14ac:dyDescent="0.15">
      <c r="A713" s="44">
        <f t="shared" si="216"/>
        <v>44637</v>
      </c>
      <c r="B713" s="97">
        <f t="shared" ca="1" si="218"/>
        <v>1049.7650530000001</v>
      </c>
      <c r="C713" s="14">
        <f t="shared" si="219"/>
        <v>1000</v>
      </c>
      <c r="D713" s="13">
        <f ca="1">IF(A713&lt;$B$1,VLOOKUP(A713,[1]DI!$A$4:$B$15000,2,FALSE),0)</f>
        <v>0.11649999999999999</v>
      </c>
      <c r="E713" s="14">
        <f t="shared" ca="1" si="220"/>
        <v>1.0004373900000001</v>
      </c>
      <c r="F713" s="14">
        <f ca="1">(TRUNC(PRODUCT($E$12:$E712),16))</f>
        <v>1.08152874246214</v>
      </c>
      <c r="G713" s="14">
        <f t="shared" ca="1" si="221"/>
        <v>1.0428570894640801</v>
      </c>
      <c r="H713" s="14">
        <f t="shared" ca="1" si="222"/>
        <v>1.03708241</v>
      </c>
      <c r="I713" s="13">
        <f t="shared" si="217"/>
        <v>2.8500000000000001E-2</v>
      </c>
      <c r="J713" s="35">
        <f t="shared" si="223"/>
        <v>44477</v>
      </c>
      <c r="K713" s="2">
        <f t="shared" si="224"/>
        <v>109</v>
      </c>
      <c r="L713" s="18">
        <f t="shared" si="225"/>
        <v>109</v>
      </c>
      <c r="M713" s="12">
        <f t="shared" si="226"/>
        <v>1.0122291560000001</v>
      </c>
      <c r="N713" s="12">
        <f t="shared" ca="1" si="227"/>
        <v>1.049765053</v>
      </c>
      <c r="O713" s="18">
        <f t="shared" si="228"/>
        <v>0</v>
      </c>
      <c r="P713" s="14">
        <f t="shared" ca="1" si="229"/>
        <v>49.765053000000002</v>
      </c>
      <c r="Q713" s="21">
        <f t="shared" si="215"/>
        <v>0</v>
      </c>
      <c r="R713" s="14">
        <f t="shared" si="230"/>
        <v>0</v>
      </c>
      <c r="S713" s="4" t="str">
        <f t="shared" si="231"/>
        <v>A+J=</v>
      </c>
      <c r="T713" s="35">
        <f t="shared" si="232"/>
        <v>44659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</row>
    <row r="714" spans="1:162" x14ac:dyDescent="0.15">
      <c r="A714" s="44">
        <f t="shared" si="216"/>
        <v>44638</v>
      </c>
      <c r="B714" s="97">
        <f t="shared" ca="1" si="218"/>
        <v>1050.34133</v>
      </c>
      <c r="C714" s="14">
        <f t="shared" si="219"/>
        <v>1000</v>
      </c>
      <c r="D714" s="13">
        <f ca="1">IF(A714&lt;$B$1,VLOOKUP(A714,[1]DI!$A$4:$B$15000,2,FALSE),0)</f>
        <v>0.11649999999999999</v>
      </c>
      <c r="E714" s="14">
        <f t="shared" ca="1" si="220"/>
        <v>1.0004373900000001</v>
      </c>
      <c r="F714" s="14">
        <f ca="1">(TRUNC(PRODUCT($E$12:$E713),16))</f>
        <v>1.0820017923187999</v>
      </c>
      <c r="G714" s="14">
        <f t="shared" ca="1" si="221"/>
        <v>1.0428570894640801</v>
      </c>
      <c r="H714" s="14">
        <f t="shared" ca="1" si="222"/>
        <v>1.0375360199999999</v>
      </c>
      <c r="I714" s="13">
        <f t="shared" si="217"/>
        <v>2.8500000000000001E-2</v>
      </c>
      <c r="J714" s="35">
        <f t="shared" si="223"/>
        <v>44477</v>
      </c>
      <c r="K714" s="2">
        <f t="shared" si="224"/>
        <v>110</v>
      </c>
      <c r="L714" s="18">
        <f t="shared" si="225"/>
        <v>110</v>
      </c>
      <c r="M714" s="12">
        <f t="shared" si="226"/>
        <v>1.012342039</v>
      </c>
      <c r="N714" s="12">
        <f t="shared" ca="1" si="227"/>
        <v>1.05034133</v>
      </c>
      <c r="O714" s="18">
        <f t="shared" si="228"/>
        <v>0</v>
      </c>
      <c r="P714" s="14">
        <f t="shared" ca="1" si="229"/>
        <v>50.341329999999999</v>
      </c>
      <c r="Q714" s="21">
        <f t="shared" si="215"/>
        <v>0</v>
      </c>
      <c r="R714" s="14">
        <f t="shared" si="230"/>
        <v>0</v>
      </c>
      <c r="S714" s="4" t="str">
        <f t="shared" si="231"/>
        <v>A+J=</v>
      </c>
      <c r="T714" s="35">
        <f t="shared" si="232"/>
        <v>44659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</row>
    <row r="715" spans="1:162" x14ac:dyDescent="0.15">
      <c r="A715" s="44">
        <f t="shared" si="216"/>
        <v>44639</v>
      </c>
      <c r="B715" s="97">
        <f t="shared" ca="1" si="218"/>
        <v>1050.917927</v>
      </c>
      <c r="C715" s="14">
        <f t="shared" si="219"/>
        <v>1000</v>
      </c>
      <c r="D715" s="13">
        <f ca="1">IF(A715&lt;$B$1,VLOOKUP(A715,[1]DI!$A$4:$B$15000,2,FALSE),0)</f>
        <v>0</v>
      </c>
      <c r="E715" s="14">
        <f t="shared" ca="1" si="220"/>
        <v>1</v>
      </c>
      <c r="F715" s="14">
        <f ca="1">(TRUNC(PRODUCT($E$12:$E714),16))</f>
        <v>1.0824750490827499</v>
      </c>
      <c r="G715" s="14">
        <f t="shared" ca="1" si="221"/>
        <v>1.0428570894640801</v>
      </c>
      <c r="H715" s="14">
        <f t="shared" ca="1" si="222"/>
        <v>1.0379898299999999</v>
      </c>
      <c r="I715" s="13">
        <f t="shared" si="217"/>
        <v>2.8500000000000001E-2</v>
      </c>
      <c r="J715" s="35">
        <f t="shared" si="223"/>
        <v>44477</v>
      </c>
      <c r="K715" s="2">
        <f t="shared" si="224"/>
        <v>110</v>
      </c>
      <c r="L715" s="18">
        <f t="shared" si="225"/>
        <v>111</v>
      </c>
      <c r="M715" s="12">
        <f t="shared" si="226"/>
        <v>1.0124549359999999</v>
      </c>
      <c r="N715" s="12">
        <f t="shared" ca="1" si="227"/>
        <v>1.050917927</v>
      </c>
      <c r="O715" s="18">
        <f t="shared" si="228"/>
        <v>0</v>
      </c>
      <c r="P715" s="14">
        <f t="shared" ca="1" si="229"/>
        <v>50.917926999999999</v>
      </c>
      <c r="Q715" s="21">
        <f t="shared" si="215"/>
        <v>0</v>
      </c>
      <c r="R715" s="14">
        <f t="shared" si="230"/>
        <v>0</v>
      </c>
      <c r="S715" s="4" t="str">
        <f t="shared" si="231"/>
        <v>A+J=</v>
      </c>
      <c r="T715" s="35">
        <f t="shared" si="232"/>
        <v>44659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</row>
    <row r="716" spans="1:162" x14ac:dyDescent="0.15">
      <c r="A716" s="44">
        <f t="shared" si="216"/>
        <v>44640</v>
      </c>
      <c r="B716" s="97">
        <f t="shared" ca="1" si="218"/>
        <v>1050.917927</v>
      </c>
      <c r="C716" s="14">
        <f t="shared" si="219"/>
        <v>1000</v>
      </c>
      <c r="D716" s="13">
        <f ca="1">IF(A716&lt;$B$1,VLOOKUP(A716,[1]DI!$A$4:$B$15000,2,FALSE),0)</f>
        <v>0</v>
      </c>
      <c r="E716" s="14">
        <f t="shared" ca="1" si="220"/>
        <v>1</v>
      </c>
      <c r="F716" s="14">
        <f ca="1">(TRUNC(PRODUCT($E$12:$E715),16))</f>
        <v>1.0824750490827499</v>
      </c>
      <c r="G716" s="14">
        <f t="shared" ca="1" si="221"/>
        <v>1.0428570894640801</v>
      </c>
      <c r="H716" s="14">
        <f t="shared" ca="1" si="222"/>
        <v>1.0379898299999999</v>
      </c>
      <c r="I716" s="13">
        <f t="shared" si="217"/>
        <v>2.8500000000000001E-2</v>
      </c>
      <c r="J716" s="35">
        <f t="shared" si="223"/>
        <v>44477</v>
      </c>
      <c r="K716" s="2">
        <f t="shared" si="224"/>
        <v>110</v>
      </c>
      <c r="L716" s="18">
        <f t="shared" si="225"/>
        <v>111</v>
      </c>
      <c r="M716" s="12">
        <f t="shared" si="226"/>
        <v>1.0124549359999999</v>
      </c>
      <c r="N716" s="12">
        <f t="shared" ca="1" si="227"/>
        <v>1.050917927</v>
      </c>
      <c r="O716" s="18">
        <f t="shared" si="228"/>
        <v>0</v>
      </c>
      <c r="P716" s="14">
        <f t="shared" ca="1" si="229"/>
        <v>50.917926999999999</v>
      </c>
      <c r="Q716" s="21">
        <f t="shared" ref="Q716:Q737" si="233">IF($O716&gt;0,VLOOKUP($O716,$W$12:$AC$19,7),0)</f>
        <v>0</v>
      </c>
      <c r="R716" s="14">
        <f t="shared" si="230"/>
        <v>0</v>
      </c>
      <c r="S716" s="4" t="str">
        <f t="shared" si="231"/>
        <v>A+J=</v>
      </c>
      <c r="T716" s="35">
        <f t="shared" si="232"/>
        <v>44659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</row>
    <row r="717" spans="1:162" x14ac:dyDescent="0.15">
      <c r="A717" s="44">
        <f t="shared" ref="A717:A737" si="234">(A716+1)</f>
        <v>44641</v>
      </c>
      <c r="B717" s="97">
        <f t="shared" ca="1" si="218"/>
        <v>1050.917927</v>
      </c>
      <c r="C717" s="14">
        <f t="shared" si="219"/>
        <v>1000</v>
      </c>
      <c r="D717" s="13">
        <f ca="1">IF(A717&lt;$B$1,VLOOKUP(A717,[1]DI!$A$4:$B$15000,2,FALSE),0)</f>
        <v>0.11649999999999999</v>
      </c>
      <c r="E717" s="14">
        <f t="shared" ca="1" si="220"/>
        <v>1.0004373900000001</v>
      </c>
      <c r="F717" s="14">
        <f ca="1">(TRUNC(PRODUCT($E$12:$E716),16))</f>
        <v>1.0824750490827499</v>
      </c>
      <c r="G717" s="14">
        <f t="shared" ca="1" si="221"/>
        <v>1.0428570894640801</v>
      </c>
      <c r="H717" s="14">
        <f t="shared" ca="1" si="222"/>
        <v>1.0379898299999999</v>
      </c>
      <c r="I717" s="13">
        <f t="shared" ref="I717:I737" si="235">I716</f>
        <v>2.8500000000000001E-2</v>
      </c>
      <c r="J717" s="35">
        <f t="shared" si="223"/>
        <v>44477</v>
      </c>
      <c r="K717" s="2">
        <f t="shared" si="224"/>
        <v>111</v>
      </c>
      <c r="L717" s="18">
        <f t="shared" si="225"/>
        <v>111</v>
      </c>
      <c r="M717" s="12">
        <f t="shared" si="226"/>
        <v>1.0124549359999999</v>
      </c>
      <c r="N717" s="12">
        <f t="shared" ca="1" si="227"/>
        <v>1.050917927</v>
      </c>
      <c r="O717" s="18">
        <f t="shared" si="228"/>
        <v>0</v>
      </c>
      <c r="P717" s="14">
        <f t="shared" ca="1" si="229"/>
        <v>50.917926999999999</v>
      </c>
      <c r="Q717" s="21">
        <f t="shared" si="233"/>
        <v>0</v>
      </c>
      <c r="R717" s="14">
        <f t="shared" si="230"/>
        <v>0</v>
      </c>
      <c r="S717" s="4" t="str">
        <f t="shared" si="231"/>
        <v>A+J=</v>
      </c>
      <c r="T717" s="35">
        <f t="shared" si="232"/>
        <v>44659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</row>
    <row r="718" spans="1:162" x14ac:dyDescent="0.15">
      <c r="A718" s="44">
        <f t="shared" si="234"/>
        <v>44642</v>
      </c>
      <c r="B718" s="97">
        <f t="shared" ca="1" si="218"/>
        <v>1051.4948300000001</v>
      </c>
      <c r="C718" s="14">
        <f t="shared" si="219"/>
        <v>1000</v>
      </c>
      <c r="D718" s="13">
        <f ca="1">IF(A718&lt;$B$1,VLOOKUP(A718,[1]DI!$A$4:$B$15000,2,FALSE),0)</f>
        <v>0.11649999999999999</v>
      </c>
      <c r="E718" s="14">
        <f t="shared" ca="1" si="220"/>
        <v>1.0004373900000001</v>
      </c>
      <c r="F718" s="14">
        <f ca="1">(TRUNC(PRODUCT($E$12:$E717),16))</f>
        <v>1.08294851284446</v>
      </c>
      <c r="G718" s="14">
        <f t="shared" ca="1" si="221"/>
        <v>1.0428570894640801</v>
      </c>
      <c r="H718" s="14">
        <f t="shared" ca="1" si="222"/>
        <v>1.0384438300000001</v>
      </c>
      <c r="I718" s="13">
        <f t="shared" si="235"/>
        <v>2.8500000000000001E-2</v>
      </c>
      <c r="J718" s="35">
        <f t="shared" si="223"/>
        <v>44477</v>
      </c>
      <c r="K718" s="2">
        <f t="shared" si="224"/>
        <v>112</v>
      </c>
      <c r="L718" s="18">
        <f t="shared" si="225"/>
        <v>112</v>
      </c>
      <c r="M718" s="12">
        <f t="shared" si="226"/>
        <v>1.0125678440000001</v>
      </c>
      <c r="N718" s="12">
        <f t="shared" ca="1" si="227"/>
        <v>1.05149483</v>
      </c>
      <c r="O718" s="18">
        <f t="shared" si="228"/>
        <v>0</v>
      </c>
      <c r="P718" s="14">
        <f t="shared" ca="1" si="229"/>
        <v>51.49483</v>
      </c>
      <c r="Q718" s="21">
        <f t="shared" si="233"/>
        <v>0</v>
      </c>
      <c r="R718" s="14">
        <f t="shared" si="230"/>
        <v>0</v>
      </c>
      <c r="S718" s="4" t="str">
        <f t="shared" si="231"/>
        <v>A+J=</v>
      </c>
      <c r="T718" s="35">
        <f t="shared" si="232"/>
        <v>44659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</row>
    <row r="719" spans="1:162" x14ac:dyDescent="0.15">
      <c r="A719" s="44">
        <f t="shared" si="234"/>
        <v>44643</v>
      </c>
      <c r="B719" s="97">
        <f t="shared" ca="1" si="218"/>
        <v>1052.0720630000001</v>
      </c>
      <c r="C719" s="14">
        <f t="shared" si="219"/>
        <v>1000</v>
      </c>
      <c r="D719" s="13">
        <f ca="1">IF(A719&lt;$B$1,VLOOKUP(A719,[1]DI!$A$4:$B$15000,2,FALSE),0)</f>
        <v>0.11649999999999999</v>
      </c>
      <c r="E719" s="14">
        <f t="shared" ca="1" si="220"/>
        <v>1.0004373900000001</v>
      </c>
      <c r="F719" s="14">
        <f ca="1">(TRUNC(PRODUCT($E$12:$E718),16))</f>
        <v>1.0834221836944999</v>
      </c>
      <c r="G719" s="14">
        <f t="shared" ca="1" si="221"/>
        <v>1.0428570894640801</v>
      </c>
      <c r="H719" s="14">
        <f t="shared" ca="1" si="222"/>
        <v>1.0388980400000001</v>
      </c>
      <c r="I719" s="13">
        <f t="shared" si="235"/>
        <v>2.8500000000000001E-2</v>
      </c>
      <c r="J719" s="35">
        <f t="shared" si="223"/>
        <v>44477</v>
      </c>
      <c r="K719" s="2">
        <f t="shared" si="224"/>
        <v>113</v>
      </c>
      <c r="L719" s="18">
        <f t="shared" si="225"/>
        <v>113</v>
      </c>
      <c r="M719" s="12">
        <f t="shared" si="226"/>
        <v>1.0126807659999999</v>
      </c>
      <c r="N719" s="12">
        <f t="shared" ca="1" si="227"/>
        <v>1.052072063</v>
      </c>
      <c r="O719" s="18">
        <f t="shared" si="228"/>
        <v>0</v>
      </c>
      <c r="P719" s="14">
        <f t="shared" ca="1" si="229"/>
        <v>52.072063</v>
      </c>
      <c r="Q719" s="21">
        <f t="shared" si="233"/>
        <v>0</v>
      </c>
      <c r="R719" s="14">
        <f t="shared" si="230"/>
        <v>0</v>
      </c>
      <c r="S719" s="4" t="str">
        <f t="shared" si="231"/>
        <v>A+J=</v>
      </c>
      <c r="T719" s="35">
        <f t="shared" si="232"/>
        <v>44659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</row>
    <row r="720" spans="1:162" x14ac:dyDescent="0.15">
      <c r="A720" s="44">
        <f t="shared" si="234"/>
        <v>44644</v>
      </c>
      <c r="B720" s="97">
        <f t="shared" ca="1" si="218"/>
        <v>1052.6496030000001</v>
      </c>
      <c r="C720" s="14">
        <f t="shared" si="219"/>
        <v>1000</v>
      </c>
      <c r="D720" s="13">
        <f ca="1">IF(A720&lt;$B$1,VLOOKUP(A720,[1]DI!$A$4:$B$15000,2,FALSE),0)</f>
        <v>0.11649999999999999</v>
      </c>
      <c r="E720" s="14">
        <f t="shared" ca="1" si="220"/>
        <v>1.0004373900000001</v>
      </c>
      <c r="F720" s="14">
        <f ca="1">(TRUNC(PRODUCT($E$12:$E719),16))</f>
        <v>1.0838960617234199</v>
      </c>
      <c r="G720" s="14">
        <f t="shared" ca="1" si="221"/>
        <v>1.0428570894640801</v>
      </c>
      <c r="H720" s="14">
        <f t="shared" ca="1" si="222"/>
        <v>1.03935244</v>
      </c>
      <c r="I720" s="13">
        <f t="shared" si="235"/>
        <v>2.8500000000000001E-2</v>
      </c>
      <c r="J720" s="35">
        <f t="shared" si="223"/>
        <v>44477</v>
      </c>
      <c r="K720" s="2">
        <f t="shared" si="224"/>
        <v>114</v>
      </c>
      <c r="L720" s="18">
        <f t="shared" si="225"/>
        <v>114</v>
      </c>
      <c r="M720" s="12">
        <f t="shared" si="226"/>
        <v>1.0127937</v>
      </c>
      <c r="N720" s="12">
        <f t="shared" ca="1" si="227"/>
        <v>1.0526496030000001</v>
      </c>
      <c r="O720" s="18">
        <f t="shared" si="228"/>
        <v>0</v>
      </c>
      <c r="P720" s="14">
        <f t="shared" ca="1" si="229"/>
        <v>52.649602999999999</v>
      </c>
      <c r="Q720" s="21">
        <f t="shared" si="233"/>
        <v>0</v>
      </c>
      <c r="R720" s="14">
        <f t="shared" si="230"/>
        <v>0</v>
      </c>
      <c r="S720" s="4" t="str">
        <f t="shared" si="231"/>
        <v>A+J=</v>
      </c>
      <c r="T720" s="35">
        <f t="shared" si="232"/>
        <v>44659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</row>
    <row r="721" spans="1:162" x14ac:dyDescent="0.15">
      <c r="A721" s="44">
        <f t="shared" si="234"/>
        <v>44645</v>
      </c>
      <c r="B721" s="97">
        <f t="shared" ca="1" si="218"/>
        <v>1053.2274609999999</v>
      </c>
      <c r="C721" s="14">
        <f t="shared" si="219"/>
        <v>1000</v>
      </c>
      <c r="D721" s="13">
        <f ca="1">IF(A721&lt;$B$1,VLOOKUP(A721,[1]DI!$A$4:$B$15000,2,FALSE),0)</f>
        <v>0.11649999999999999</v>
      </c>
      <c r="E721" s="14">
        <f t="shared" ca="1" si="220"/>
        <v>1.0004373900000001</v>
      </c>
      <c r="F721" s="14">
        <f ca="1">(TRUNC(PRODUCT($E$12:$E720),16))</f>
        <v>1.0843701470218601</v>
      </c>
      <c r="G721" s="14">
        <f t="shared" ca="1" si="221"/>
        <v>1.0428570894640801</v>
      </c>
      <c r="H721" s="14">
        <f t="shared" ca="1" si="222"/>
        <v>1.0398070399999999</v>
      </c>
      <c r="I721" s="13">
        <f t="shared" si="235"/>
        <v>2.8500000000000001E-2</v>
      </c>
      <c r="J721" s="35">
        <f t="shared" si="223"/>
        <v>44477</v>
      </c>
      <c r="K721" s="2">
        <f t="shared" si="224"/>
        <v>115</v>
      </c>
      <c r="L721" s="18">
        <f t="shared" si="225"/>
        <v>115</v>
      </c>
      <c r="M721" s="12">
        <f t="shared" si="226"/>
        <v>1.012906646</v>
      </c>
      <c r="N721" s="12">
        <f t="shared" ca="1" si="227"/>
        <v>1.0532274610000001</v>
      </c>
      <c r="O721" s="18">
        <f t="shared" si="228"/>
        <v>0</v>
      </c>
      <c r="P721" s="14">
        <f t="shared" ca="1" si="229"/>
        <v>53.227460999999998</v>
      </c>
      <c r="Q721" s="21">
        <f t="shared" si="233"/>
        <v>0</v>
      </c>
      <c r="R721" s="14">
        <f t="shared" si="230"/>
        <v>0</v>
      </c>
      <c r="S721" s="4" t="str">
        <f t="shared" si="231"/>
        <v>A+J=</v>
      </c>
      <c r="T721" s="35">
        <f t="shared" si="232"/>
        <v>44659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</row>
    <row r="722" spans="1:162" x14ac:dyDescent="0.15">
      <c r="A722" s="44">
        <f t="shared" si="234"/>
        <v>44646</v>
      </c>
      <c r="B722" s="97">
        <f t="shared" ca="1" si="218"/>
        <v>1053.805638</v>
      </c>
      <c r="C722" s="14">
        <f t="shared" si="219"/>
        <v>1000</v>
      </c>
      <c r="D722" s="13">
        <f ca="1">IF(A722&lt;$B$1,VLOOKUP(A722,[1]DI!$A$4:$B$15000,2,FALSE),0)</f>
        <v>0</v>
      </c>
      <c r="E722" s="14">
        <f t="shared" ca="1" si="220"/>
        <v>1</v>
      </c>
      <c r="F722" s="14">
        <f ca="1">(TRUNC(PRODUCT($E$12:$E721),16))</f>
        <v>1.08484443968047</v>
      </c>
      <c r="G722" s="14">
        <f t="shared" ca="1" si="221"/>
        <v>1.0428570894640801</v>
      </c>
      <c r="H722" s="14">
        <f t="shared" ca="1" si="222"/>
        <v>1.0402618400000001</v>
      </c>
      <c r="I722" s="13">
        <f t="shared" si="235"/>
        <v>2.8500000000000001E-2</v>
      </c>
      <c r="J722" s="35">
        <f t="shared" si="223"/>
        <v>44477</v>
      </c>
      <c r="K722" s="2">
        <f t="shared" si="224"/>
        <v>115</v>
      </c>
      <c r="L722" s="18">
        <f t="shared" si="225"/>
        <v>116</v>
      </c>
      <c r="M722" s="12">
        <f t="shared" si="226"/>
        <v>1.013019605</v>
      </c>
      <c r="N722" s="12">
        <f t="shared" ca="1" si="227"/>
        <v>1.053805638</v>
      </c>
      <c r="O722" s="18">
        <f t="shared" si="228"/>
        <v>0</v>
      </c>
      <c r="P722" s="14">
        <f t="shared" ca="1" si="229"/>
        <v>53.805638000000002</v>
      </c>
      <c r="Q722" s="21">
        <f t="shared" si="233"/>
        <v>0</v>
      </c>
      <c r="R722" s="14">
        <f t="shared" si="230"/>
        <v>0</v>
      </c>
      <c r="S722" s="4" t="str">
        <f t="shared" si="231"/>
        <v>A+J=</v>
      </c>
      <c r="T722" s="35">
        <f t="shared" si="232"/>
        <v>44659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</row>
    <row r="723" spans="1:162" x14ac:dyDescent="0.15">
      <c r="A723" s="44">
        <f t="shared" si="234"/>
        <v>44647</v>
      </c>
      <c r="B723" s="97">
        <f t="shared" ca="1" si="218"/>
        <v>1053.805638</v>
      </c>
      <c r="C723" s="14">
        <f t="shared" si="219"/>
        <v>1000</v>
      </c>
      <c r="D723" s="13">
        <f ca="1">IF(A723&lt;$B$1,VLOOKUP(A723,[1]DI!$A$4:$B$15000,2,FALSE),0)</f>
        <v>0</v>
      </c>
      <c r="E723" s="14">
        <f t="shared" ca="1" si="220"/>
        <v>1</v>
      </c>
      <c r="F723" s="14">
        <f ca="1">(TRUNC(PRODUCT($E$12:$E722),16))</f>
        <v>1.08484443968047</v>
      </c>
      <c r="G723" s="14">
        <f t="shared" ca="1" si="221"/>
        <v>1.0428570894640801</v>
      </c>
      <c r="H723" s="14">
        <f t="shared" ca="1" si="222"/>
        <v>1.0402618400000001</v>
      </c>
      <c r="I723" s="13">
        <f t="shared" si="235"/>
        <v>2.8500000000000001E-2</v>
      </c>
      <c r="J723" s="35">
        <f t="shared" si="223"/>
        <v>44477</v>
      </c>
      <c r="K723" s="2">
        <f t="shared" si="224"/>
        <v>115</v>
      </c>
      <c r="L723" s="18">
        <f t="shared" si="225"/>
        <v>116</v>
      </c>
      <c r="M723" s="12">
        <f t="shared" si="226"/>
        <v>1.013019605</v>
      </c>
      <c r="N723" s="12">
        <f t="shared" ca="1" si="227"/>
        <v>1.053805638</v>
      </c>
      <c r="O723" s="18">
        <f t="shared" si="228"/>
        <v>0</v>
      </c>
      <c r="P723" s="14">
        <f t="shared" ca="1" si="229"/>
        <v>53.805638000000002</v>
      </c>
      <c r="Q723" s="21">
        <f t="shared" si="233"/>
        <v>0</v>
      </c>
      <c r="R723" s="14">
        <f t="shared" si="230"/>
        <v>0</v>
      </c>
      <c r="S723" s="4" t="str">
        <f t="shared" si="231"/>
        <v>A+J=</v>
      </c>
      <c r="T723" s="35">
        <f t="shared" si="232"/>
        <v>44659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</row>
    <row r="724" spans="1:162" x14ac:dyDescent="0.15">
      <c r="A724" s="44">
        <f t="shared" si="234"/>
        <v>44648</v>
      </c>
      <c r="B724" s="97">
        <f t="shared" ca="1" si="218"/>
        <v>1053.805638</v>
      </c>
      <c r="C724" s="14">
        <f t="shared" si="219"/>
        <v>1000</v>
      </c>
      <c r="D724" s="13">
        <f ca="1">IF(A724&lt;$B$1,VLOOKUP(A724,[1]DI!$A$4:$B$15000,2,FALSE),0)</f>
        <v>0.11649999999999999</v>
      </c>
      <c r="E724" s="14">
        <f t="shared" ca="1" si="220"/>
        <v>1.0004373900000001</v>
      </c>
      <c r="F724" s="14">
        <f ca="1">(TRUNC(PRODUCT($E$12:$E723),16))</f>
        <v>1.08484443968047</v>
      </c>
      <c r="G724" s="14">
        <f t="shared" ca="1" si="221"/>
        <v>1.0428570894640801</v>
      </c>
      <c r="H724" s="14">
        <f t="shared" ca="1" si="222"/>
        <v>1.0402618400000001</v>
      </c>
      <c r="I724" s="13">
        <f t="shared" si="235"/>
        <v>2.8500000000000001E-2</v>
      </c>
      <c r="J724" s="35">
        <f t="shared" si="223"/>
        <v>44477</v>
      </c>
      <c r="K724" s="2">
        <f t="shared" si="224"/>
        <v>116</v>
      </c>
      <c r="L724" s="18">
        <f t="shared" si="225"/>
        <v>116</v>
      </c>
      <c r="M724" s="12">
        <f t="shared" si="226"/>
        <v>1.013019605</v>
      </c>
      <c r="N724" s="12">
        <f t="shared" ca="1" si="227"/>
        <v>1.053805638</v>
      </c>
      <c r="O724" s="18">
        <f t="shared" si="228"/>
        <v>0</v>
      </c>
      <c r="P724" s="14">
        <f t="shared" ca="1" si="229"/>
        <v>53.805638000000002</v>
      </c>
      <c r="Q724" s="21">
        <f t="shared" si="233"/>
        <v>0</v>
      </c>
      <c r="R724" s="14">
        <f t="shared" si="230"/>
        <v>0</v>
      </c>
      <c r="S724" s="4" t="str">
        <f t="shared" si="231"/>
        <v>A+J=</v>
      </c>
      <c r="T724" s="35">
        <f t="shared" si="232"/>
        <v>44659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</row>
    <row r="725" spans="1:162" x14ac:dyDescent="0.15">
      <c r="A725" s="44">
        <f t="shared" si="234"/>
        <v>44649</v>
      </c>
      <c r="B725" s="97">
        <f t="shared" ca="1" si="218"/>
        <v>1054.3841339999999</v>
      </c>
      <c r="C725" s="14">
        <f t="shared" si="219"/>
        <v>1000</v>
      </c>
      <c r="D725" s="13">
        <f ca="1">IF(A725&lt;$B$1,VLOOKUP(A725,[1]DI!$A$4:$B$15000,2,FALSE),0)</f>
        <v>0.11649999999999999</v>
      </c>
      <c r="E725" s="14">
        <f t="shared" ca="1" si="220"/>
        <v>1.0004373900000001</v>
      </c>
      <c r="F725" s="14">
        <f ca="1">(TRUNC(PRODUCT($E$12:$E724),16))</f>
        <v>1.0853189397899401</v>
      </c>
      <c r="G725" s="14">
        <f t="shared" ca="1" si="221"/>
        <v>1.0428570894640801</v>
      </c>
      <c r="H725" s="14">
        <f t="shared" ca="1" si="222"/>
        <v>1.04071684</v>
      </c>
      <c r="I725" s="13">
        <f t="shared" si="235"/>
        <v>2.8500000000000001E-2</v>
      </c>
      <c r="J725" s="35">
        <f t="shared" si="223"/>
        <v>44477</v>
      </c>
      <c r="K725" s="2">
        <f t="shared" si="224"/>
        <v>117</v>
      </c>
      <c r="L725" s="18">
        <f t="shared" si="225"/>
        <v>117</v>
      </c>
      <c r="M725" s="12">
        <f t="shared" si="226"/>
        <v>1.0131325769999999</v>
      </c>
      <c r="N725" s="12">
        <f t="shared" ca="1" si="227"/>
        <v>1.054384134</v>
      </c>
      <c r="O725" s="18">
        <f t="shared" si="228"/>
        <v>0</v>
      </c>
      <c r="P725" s="14">
        <f t="shared" ca="1" si="229"/>
        <v>54.384134000000003</v>
      </c>
      <c r="Q725" s="21">
        <f t="shared" si="233"/>
        <v>0</v>
      </c>
      <c r="R725" s="14">
        <f t="shared" si="230"/>
        <v>0</v>
      </c>
      <c r="S725" s="4" t="str">
        <f t="shared" si="231"/>
        <v>A+J=</v>
      </c>
      <c r="T725" s="35">
        <f t="shared" si="232"/>
        <v>44659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</row>
    <row r="726" spans="1:162" x14ac:dyDescent="0.15">
      <c r="A726" s="44">
        <f t="shared" si="234"/>
        <v>44650</v>
      </c>
      <c r="B726" s="97">
        <f t="shared" ca="1" si="218"/>
        <v>1054.962949</v>
      </c>
      <c r="C726" s="14">
        <f t="shared" si="219"/>
        <v>1000</v>
      </c>
      <c r="D726" s="13">
        <f ca="1">IF(A726&lt;$B$1,VLOOKUP(A726,[1]DI!$A$4:$B$15000,2,FALSE),0)</f>
        <v>0.11649999999999999</v>
      </c>
      <c r="E726" s="14">
        <f t="shared" ca="1" si="220"/>
        <v>1.0004373900000001</v>
      </c>
      <c r="F726" s="14">
        <f ca="1">(TRUNC(PRODUCT($E$12:$E725),16))</f>
        <v>1.0857936474410099</v>
      </c>
      <c r="G726" s="14">
        <f t="shared" ca="1" si="221"/>
        <v>1.0428570894640801</v>
      </c>
      <c r="H726" s="14">
        <f t="shared" ca="1" si="222"/>
        <v>1.04117204</v>
      </c>
      <c r="I726" s="13">
        <f t="shared" si="235"/>
        <v>2.8500000000000001E-2</v>
      </c>
      <c r="J726" s="35">
        <f t="shared" si="223"/>
        <v>44477</v>
      </c>
      <c r="K726" s="2">
        <f t="shared" si="224"/>
        <v>118</v>
      </c>
      <c r="L726" s="18">
        <f t="shared" si="225"/>
        <v>118</v>
      </c>
      <c r="M726" s="12">
        <f t="shared" si="226"/>
        <v>1.013245562</v>
      </c>
      <c r="N726" s="12">
        <f t="shared" ca="1" si="227"/>
        <v>1.0549629490000001</v>
      </c>
      <c r="O726" s="18">
        <f t="shared" si="228"/>
        <v>0</v>
      </c>
      <c r="P726" s="14">
        <f t="shared" ca="1" si="229"/>
        <v>54.962949000000002</v>
      </c>
      <c r="Q726" s="21">
        <f t="shared" si="233"/>
        <v>0</v>
      </c>
      <c r="R726" s="14">
        <f t="shared" si="230"/>
        <v>0</v>
      </c>
      <c r="S726" s="4" t="str">
        <f t="shared" si="231"/>
        <v>A+J=</v>
      </c>
      <c r="T726" s="35">
        <f t="shared" si="232"/>
        <v>44659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</row>
    <row r="727" spans="1:162" x14ac:dyDescent="0.15">
      <c r="A727" s="44">
        <f t="shared" si="234"/>
        <v>44651</v>
      </c>
      <c r="B727" s="97">
        <f t="shared" ca="1" si="218"/>
        <v>1055.5420819999999</v>
      </c>
      <c r="C727" s="14">
        <f t="shared" si="219"/>
        <v>1000</v>
      </c>
      <c r="D727" s="13">
        <f ca="1">IF(A727&lt;$B$1,VLOOKUP(A727,[1]DI!$A$4:$B$15000,2,FALSE),0)</f>
        <v>0.11649999999999999</v>
      </c>
      <c r="E727" s="14">
        <f t="shared" ca="1" si="220"/>
        <v>1.0004373900000001</v>
      </c>
      <c r="F727" s="14">
        <f ca="1">(TRUNC(PRODUCT($E$12:$E726),16))</f>
        <v>1.0862685627244699</v>
      </c>
      <c r="G727" s="14">
        <f t="shared" ca="1" si="221"/>
        <v>1.0428570894640801</v>
      </c>
      <c r="H727" s="14">
        <f t="shared" ca="1" si="222"/>
        <v>1.0416274400000001</v>
      </c>
      <c r="I727" s="13">
        <f t="shared" si="235"/>
        <v>2.8500000000000001E-2</v>
      </c>
      <c r="J727" s="35">
        <f t="shared" si="223"/>
        <v>44477</v>
      </c>
      <c r="K727" s="2">
        <f t="shared" si="224"/>
        <v>119</v>
      </c>
      <c r="L727" s="18">
        <f t="shared" si="225"/>
        <v>119</v>
      </c>
      <c r="M727" s="12">
        <f t="shared" si="226"/>
        <v>1.013358559</v>
      </c>
      <c r="N727" s="12">
        <f t="shared" ca="1" si="227"/>
        <v>1.0555420820000001</v>
      </c>
      <c r="O727" s="18">
        <f t="shared" si="228"/>
        <v>0</v>
      </c>
      <c r="P727" s="14">
        <f t="shared" ca="1" si="229"/>
        <v>55.542082000000001</v>
      </c>
      <c r="Q727" s="21">
        <f t="shared" si="233"/>
        <v>0</v>
      </c>
      <c r="R727" s="14">
        <f t="shared" si="230"/>
        <v>0</v>
      </c>
      <c r="S727" s="4" t="str">
        <f t="shared" si="231"/>
        <v>A+J=</v>
      </c>
      <c r="T727" s="35">
        <f t="shared" si="232"/>
        <v>44659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</row>
    <row r="728" spans="1:162" x14ac:dyDescent="0.15">
      <c r="A728" s="44">
        <f t="shared" si="234"/>
        <v>44652</v>
      </c>
      <c r="B728" s="97">
        <f t="shared" ca="1" si="218"/>
        <v>1056.121533</v>
      </c>
      <c r="C728" s="14">
        <f t="shared" si="219"/>
        <v>1000</v>
      </c>
      <c r="D728" s="13">
        <f ca="1">IF(A728&lt;$B$1,VLOOKUP(A728,[1]DI!$A$4:$B$15000,2,FALSE),0)</f>
        <v>0.11649999999999999</v>
      </c>
      <c r="E728" s="14">
        <f t="shared" ca="1" si="220"/>
        <v>1.0004373900000001</v>
      </c>
      <c r="F728" s="14">
        <f ca="1">(TRUNC(PRODUCT($E$12:$E727),16))</f>
        <v>1.0867436857311199</v>
      </c>
      <c r="G728" s="14">
        <f t="shared" ca="1" si="221"/>
        <v>1.0428570894640801</v>
      </c>
      <c r="H728" s="14">
        <f t="shared" ca="1" si="222"/>
        <v>1.0420830400000001</v>
      </c>
      <c r="I728" s="13">
        <f t="shared" si="235"/>
        <v>2.8500000000000001E-2</v>
      </c>
      <c r="J728" s="35">
        <f t="shared" si="223"/>
        <v>44477</v>
      </c>
      <c r="K728" s="2">
        <f t="shared" si="224"/>
        <v>120</v>
      </c>
      <c r="L728" s="18">
        <f t="shared" si="225"/>
        <v>120</v>
      </c>
      <c r="M728" s="12">
        <f t="shared" si="226"/>
        <v>1.0134715679999999</v>
      </c>
      <c r="N728" s="12">
        <f t="shared" ca="1" si="227"/>
        <v>1.056121533</v>
      </c>
      <c r="O728" s="18">
        <f t="shared" si="228"/>
        <v>0</v>
      </c>
      <c r="P728" s="14">
        <f t="shared" ca="1" si="229"/>
        <v>56.121532999999999</v>
      </c>
      <c r="Q728" s="21">
        <f t="shared" si="233"/>
        <v>0</v>
      </c>
      <c r="R728" s="14">
        <f t="shared" si="230"/>
        <v>0</v>
      </c>
      <c r="S728" s="4" t="str">
        <f t="shared" si="231"/>
        <v>A+J=</v>
      </c>
      <c r="T728" s="35">
        <f t="shared" si="232"/>
        <v>44659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</row>
    <row r="729" spans="1:162" x14ac:dyDescent="0.15">
      <c r="A729" s="44">
        <f t="shared" si="234"/>
        <v>44653</v>
      </c>
      <c r="B729" s="97">
        <f t="shared" ca="1" si="218"/>
        <v>1056.7013030000001</v>
      </c>
      <c r="C729" s="14">
        <f t="shared" si="219"/>
        <v>1000</v>
      </c>
      <c r="D729" s="13">
        <f ca="1">IF(A729&lt;$B$1,VLOOKUP(A729,[1]DI!$A$4:$B$15000,2,FALSE),0)</f>
        <v>0</v>
      </c>
      <c r="E729" s="14">
        <f t="shared" ca="1" si="220"/>
        <v>1</v>
      </c>
      <c r="F729" s="14">
        <f ca="1">(TRUNC(PRODUCT($E$12:$E728),16))</f>
        <v>1.0872190165518201</v>
      </c>
      <c r="G729" s="14">
        <f t="shared" ca="1" si="221"/>
        <v>1.0428570894640801</v>
      </c>
      <c r="H729" s="14">
        <f t="shared" ca="1" si="222"/>
        <v>1.04253884</v>
      </c>
      <c r="I729" s="13">
        <f t="shared" si="235"/>
        <v>2.8500000000000001E-2</v>
      </c>
      <c r="J729" s="35">
        <f t="shared" si="223"/>
        <v>44477</v>
      </c>
      <c r="K729" s="2">
        <f t="shared" si="224"/>
        <v>120</v>
      </c>
      <c r="L729" s="18">
        <f t="shared" si="225"/>
        <v>121</v>
      </c>
      <c r="M729" s="12">
        <f t="shared" si="226"/>
        <v>1.01358459</v>
      </c>
      <c r="N729" s="12">
        <f t="shared" ca="1" si="227"/>
        <v>1.0567013030000001</v>
      </c>
      <c r="O729" s="18">
        <f t="shared" si="228"/>
        <v>0</v>
      </c>
      <c r="P729" s="14">
        <f t="shared" ca="1" si="229"/>
        <v>56.701303000000003</v>
      </c>
      <c r="Q729" s="21">
        <f t="shared" si="233"/>
        <v>0</v>
      </c>
      <c r="R729" s="14">
        <f t="shared" si="230"/>
        <v>0</v>
      </c>
      <c r="S729" s="4" t="str">
        <f t="shared" si="231"/>
        <v>A+J=</v>
      </c>
      <c r="T729" s="35">
        <f t="shared" si="232"/>
        <v>44659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</row>
    <row r="730" spans="1:162" x14ac:dyDescent="0.15">
      <c r="A730" s="44">
        <f t="shared" si="234"/>
        <v>44654</v>
      </c>
      <c r="B730" s="97">
        <f t="shared" ca="1" si="218"/>
        <v>1056.7013030000001</v>
      </c>
      <c r="C730" s="14">
        <f t="shared" si="219"/>
        <v>1000</v>
      </c>
      <c r="D730" s="13">
        <f ca="1">IF(A730&lt;$B$1,VLOOKUP(A730,[1]DI!$A$4:$B$15000,2,FALSE),0)</f>
        <v>0</v>
      </c>
      <c r="E730" s="14">
        <f t="shared" ca="1" si="220"/>
        <v>1</v>
      </c>
      <c r="F730" s="14">
        <f ca="1">(TRUNC(PRODUCT($E$12:$E729),16))</f>
        <v>1.0872190165518201</v>
      </c>
      <c r="G730" s="14">
        <f t="shared" ca="1" si="221"/>
        <v>1.0428570894640801</v>
      </c>
      <c r="H730" s="14">
        <f t="shared" ca="1" si="222"/>
        <v>1.04253884</v>
      </c>
      <c r="I730" s="13">
        <f t="shared" si="235"/>
        <v>2.8500000000000001E-2</v>
      </c>
      <c r="J730" s="35">
        <f t="shared" si="223"/>
        <v>44477</v>
      </c>
      <c r="K730" s="2">
        <f t="shared" si="224"/>
        <v>120</v>
      </c>
      <c r="L730" s="18">
        <f t="shared" si="225"/>
        <v>121</v>
      </c>
      <c r="M730" s="12">
        <f t="shared" si="226"/>
        <v>1.01358459</v>
      </c>
      <c r="N730" s="12">
        <f t="shared" ca="1" si="227"/>
        <v>1.0567013030000001</v>
      </c>
      <c r="O730" s="18">
        <f t="shared" si="228"/>
        <v>0</v>
      </c>
      <c r="P730" s="14">
        <f t="shared" ca="1" si="229"/>
        <v>56.701303000000003</v>
      </c>
      <c r="Q730" s="21">
        <f t="shared" si="233"/>
        <v>0</v>
      </c>
      <c r="R730" s="14">
        <f t="shared" si="230"/>
        <v>0</v>
      </c>
      <c r="S730" s="4" t="str">
        <f t="shared" si="231"/>
        <v>A+J=</v>
      </c>
      <c r="T730" s="35">
        <f t="shared" si="232"/>
        <v>44659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</row>
    <row r="731" spans="1:162" x14ac:dyDescent="0.15">
      <c r="A731" s="44">
        <f t="shared" si="234"/>
        <v>44655</v>
      </c>
      <c r="B731" s="97">
        <f t="shared" ca="1" si="218"/>
        <v>1056.7013030000001</v>
      </c>
      <c r="C731" s="14">
        <f t="shared" si="219"/>
        <v>1000</v>
      </c>
      <c r="D731" s="13">
        <f ca="1">IF(A731&lt;$B$1,VLOOKUP(A731,[1]DI!$A$4:$B$15000,2,FALSE),0)</f>
        <v>0.11649999999999999</v>
      </c>
      <c r="E731" s="14">
        <f t="shared" ca="1" si="220"/>
        <v>1.0004373900000001</v>
      </c>
      <c r="F731" s="14">
        <f ca="1">(TRUNC(PRODUCT($E$12:$E730),16))</f>
        <v>1.0872190165518201</v>
      </c>
      <c r="G731" s="14">
        <f t="shared" ca="1" si="221"/>
        <v>1.0428570894640801</v>
      </c>
      <c r="H731" s="14">
        <f t="shared" ca="1" si="222"/>
        <v>1.04253884</v>
      </c>
      <c r="I731" s="13">
        <f t="shared" si="235"/>
        <v>2.8500000000000001E-2</v>
      </c>
      <c r="J731" s="35">
        <f t="shared" si="223"/>
        <v>44477</v>
      </c>
      <c r="K731" s="2">
        <f t="shared" si="224"/>
        <v>121</v>
      </c>
      <c r="L731" s="18">
        <f t="shared" si="225"/>
        <v>121</v>
      </c>
      <c r="M731" s="12">
        <f t="shared" si="226"/>
        <v>1.01358459</v>
      </c>
      <c r="N731" s="12">
        <f t="shared" ca="1" si="227"/>
        <v>1.0567013030000001</v>
      </c>
      <c r="O731" s="18">
        <f t="shared" si="228"/>
        <v>0</v>
      </c>
      <c r="P731" s="14">
        <f t="shared" ca="1" si="229"/>
        <v>56.701303000000003</v>
      </c>
      <c r="Q731" s="21">
        <f t="shared" si="233"/>
        <v>0</v>
      </c>
      <c r="R731" s="14">
        <f t="shared" si="230"/>
        <v>0</v>
      </c>
      <c r="S731" s="4" t="str">
        <f t="shared" si="231"/>
        <v>A+J=</v>
      </c>
      <c r="T731" s="35">
        <f t="shared" si="232"/>
        <v>44659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</row>
    <row r="732" spans="1:162" x14ac:dyDescent="0.15">
      <c r="A732" s="44">
        <f t="shared" si="234"/>
        <v>44656</v>
      </c>
      <c r="B732" s="97">
        <f t="shared" ca="1" si="218"/>
        <v>1057.2813819999999</v>
      </c>
      <c r="C732" s="14">
        <f t="shared" si="219"/>
        <v>1000</v>
      </c>
      <c r="D732" s="13">
        <f ca="1">IF(A732&lt;$B$1,VLOOKUP(A732,[1]DI!$A$4:$B$15000,2,FALSE),0)</f>
        <v>0.11649999999999999</v>
      </c>
      <c r="E732" s="14">
        <f t="shared" ca="1" si="220"/>
        <v>1.0004373900000001</v>
      </c>
      <c r="F732" s="14">
        <f ca="1">(TRUNC(PRODUCT($E$12:$E731),16))</f>
        <v>1.0876945552774699</v>
      </c>
      <c r="G732" s="14">
        <f t="shared" ca="1" si="221"/>
        <v>1.0428570894640801</v>
      </c>
      <c r="H732" s="14">
        <f t="shared" ca="1" si="222"/>
        <v>1.04299483</v>
      </c>
      <c r="I732" s="13">
        <f t="shared" si="235"/>
        <v>2.8500000000000001E-2</v>
      </c>
      <c r="J732" s="35">
        <f t="shared" si="223"/>
        <v>44477</v>
      </c>
      <c r="K732" s="2">
        <f t="shared" si="224"/>
        <v>122</v>
      </c>
      <c r="L732" s="18">
        <f t="shared" si="225"/>
        <v>122</v>
      </c>
      <c r="M732" s="12">
        <f t="shared" si="226"/>
        <v>1.013697625</v>
      </c>
      <c r="N732" s="12">
        <f t="shared" ca="1" si="227"/>
        <v>1.057281382</v>
      </c>
      <c r="O732" s="18">
        <f t="shared" si="228"/>
        <v>0</v>
      </c>
      <c r="P732" s="14">
        <f t="shared" ca="1" si="229"/>
        <v>57.281382000000001</v>
      </c>
      <c r="Q732" s="21">
        <f t="shared" si="233"/>
        <v>0</v>
      </c>
      <c r="R732" s="14">
        <f t="shared" si="230"/>
        <v>0</v>
      </c>
      <c r="S732" s="4" t="str">
        <f t="shared" si="231"/>
        <v>A+J=</v>
      </c>
      <c r="T732" s="35">
        <f t="shared" si="232"/>
        <v>44659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</row>
    <row r="733" spans="1:162" x14ac:dyDescent="0.15">
      <c r="A733" s="44">
        <f t="shared" si="234"/>
        <v>44657</v>
      </c>
      <c r="B733" s="97">
        <f t="shared" ca="1" si="218"/>
        <v>1057.8617899999999</v>
      </c>
      <c r="C733" s="14">
        <f t="shared" si="219"/>
        <v>1000</v>
      </c>
      <c r="D733" s="13">
        <f ca="1">IF(A733&lt;$B$1,VLOOKUP(A733,[1]DI!$A$4:$B$15000,2,FALSE),0)</f>
        <v>0.11649999999999999</v>
      </c>
      <c r="E733" s="14">
        <f t="shared" ca="1" si="220"/>
        <v>1.0004373900000001</v>
      </c>
      <c r="F733" s="14">
        <f ca="1">(TRUNC(PRODUCT($E$12:$E732),16))</f>
        <v>1.0881703019989999</v>
      </c>
      <c r="G733" s="14">
        <f t="shared" ca="1" si="221"/>
        <v>1.0428570894640801</v>
      </c>
      <c r="H733" s="14">
        <f t="shared" ca="1" si="222"/>
        <v>1.0434510299999999</v>
      </c>
      <c r="I733" s="13">
        <f t="shared" si="235"/>
        <v>2.8500000000000001E-2</v>
      </c>
      <c r="J733" s="35">
        <f t="shared" si="223"/>
        <v>44477</v>
      </c>
      <c r="K733" s="2">
        <f t="shared" si="224"/>
        <v>123</v>
      </c>
      <c r="L733" s="18">
        <f t="shared" si="225"/>
        <v>123</v>
      </c>
      <c r="M733" s="12">
        <f t="shared" si="226"/>
        <v>1.013810672</v>
      </c>
      <c r="N733" s="12">
        <f t="shared" ca="1" si="227"/>
        <v>1.05786179</v>
      </c>
      <c r="O733" s="18">
        <f t="shared" si="228"/>
        <v>0</v>
      </c>
      <c r="P733" s="14">
        <f t="shared" ca="1" si="229"/>
        <v>57.861789999999999</v>
      </c>
      <c r="Q733" s="21">
        <f t="shared" si="233"/>
        <v>0</v>
      </c>
      <c r="R733" s="14">
        <f t="shared" si="230"/>
        <v>0</v>
      </c>
      <c r="S733" s="4" t="str">
        <f t="shared" si="231"/>
        <v>A+J=</v>
      </c>
      <c r="T733" s="35">
        <f t="shared" si="232"/>
        <v>44659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</row>
    <row r="734" spans="1:162" x14ac:dyDescent="0.15">
      <c r="A734" s="44">
        <f t="shared" si="234"/>
        <v>44658</v>
      </c>
      <c r="B734" s="97">
        <f t="shared" ca="1" si="218"/>
        <v>1058.442507</v>
      </c>
      <c r="C734" s="14">
        <f t="shared" si="219"/>
        <v>1000</v>
      </c>
      <c r="D734" s="13">
        <f ca="1">IF(A734&lt;$B$1,VLOOKUP(A734,[1]DI!$A$4:$B$15000,2,FALSE),0)</f>
        <v>0.11649999999999999</v>
      </c>
      <c r="E734" s="14">
        <f t="shared" ca="1" si="220"/>
        <v>1.0004373900000001</v>
      </c>
      <c r="F734" s="14">
        <f ca="1">(TRUNC(PRODUCT($E$12:$E733),16))</f>
        <v>1.08864625680739</v>
      </c>
      <c r="G734" s="14">
        <f t="shared" ca="1" si="221"/>
        <v>1.0428570894640801</v>
      </c>
      <c r="H734" s="14">
        <f t="shared" ca="1" si="222"/>
        <v>1.04390742</v>
      </c>
      <c r="I734" s="13">
        <f t="shared" si="235"/>
        <v>2.8500000000000001E-2</v>
      </c>
      <c r="J734" s="35">
        <f t="shared" si="223"/>
        <v>44477</v>
      </c>
      <c r="K734" s="2">
        <f t="shared" si="224"/>
        <v>124</v>
      </c>
      <c r="L734" s="18">
        <f t="shared" si="225"/>
        <v>124</v>
      </c>
      <c r="M734" s="12">
        <f t="shared" si="226"/>
        <v>1.0139237320000001</v>
      </c>
      <c r="N734" s="12">
        <f t="shared" ca="1" si="227"/>
        <v>1.0584425070000001</v>
      </c>
      <c r="O734" s="18">
        <f t="shared" si="228"/>
        <v>0</v>
      </c>
      <c r="P734" s="14">
        <f t="shared" ca="1" si="229"/>
        <v>58.442506999999999</v>
      </c>
      <c r="Q734" s="21">
        <f t="shared" si="233"/>
        <v>0</v>
      </c>
      <c r="R734" s="14">
        <f t="shared" si="230"/>
        <v>0</v>
      </c>
      <c r="S734" s="4" t="str">
        <f t="shared" si="231"/>
        <v>A+J=</v>
      </c>
      <c r="T734" s="35">
        <f t="shared" si="232"/>
        <v>44659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</row>
    <row r="735" spans="1:162" x14ac:dyDescent="0.15">
      <c r="A735" s="44">
        <f t="shared" si="234"/>
        <v>44659</v>
      </c>
      <c r="B735" s="97">
        <f t="shared" ca="1" si="218"/>
        <v>1059.02355399</v>
      </c>
      <c r="C735" s="14">
        <f t="shared" si="219"/>
        <v>1000</v>
      </c>
      <c r="D735" s="13">
        <f ca="1">IF(A735&lt;$B$1,VLOOKUP(A735,[1]DI!$A$4:$B$15000,2,FALSE),0)</f>
        <v>0.11649999999999999</v>
      </c>
      <c r="E735" s="14">
        <f t="shared" ca="1" si="220"/>
        <v>1.0004373900000001</v>
      </c>
      <c r="F735" s="14">
        <f ca="1">(TRUNC(PRODUCT($E$12:$E734),16))</f>
        <v>1.08912241979366</v>
      </c>
      <c r="G735" s="14">
        <f t="shared" ca="1" si="221"/>
        <v>1.0428570894640801</v>
      </c>
      <c r="H735" s="14">
        <f t="shared" ca="1" si="222"/>
        <v>1.0443640199999999</v>
      </c>
      <c r="I735" s="13">
        <f t="shared" si="235"/>
        <v>2.8500000000000001E-2</v>
      </c>
      <c r="J735" s="35">
        <f t="shared" si="223"/>
        <v>44477</v>
      </c>
      <c r="K735" s="2">
        <f t="shared" si="224"/>
        <v>125</v>
      </c>
      <c r="L735" s="18">
        <f t="shared" si="225"/>
        <v>125</v>
      </c>
      <c r="M735" s="12">
        <f t="shared" si="226"/>
        <v>1.0140368049999999</v>
      </c>
      <c r="N735" s="12">
        <f t="shared" ca="1" si="227"/>
        <v>1.0590235539999999</v>
      </c>
      <c r="O735" s="18">
        <f t="shared" si="228"/>
        <v>4</v>
      </c>
      <c r="P735" s="14">
        <f t="shared" ca="1" si="229"/>
        <v>59.023553990000003</v>
      </c>
      <c r="Q735" s="21">
        <f t="shared" si="233"/>
        <v>1</v>
      </c>
      <c r="R735" s="14">
        <f t="shared" si="230"/>
        <v>1000</v>
      </c>
      <c r="S735" s="4" t="str">
        <f t="shared" si="231"/>
        <v>A+J=</v>
      </c>
      <c r="T735" s="35">
        <f t="shared" si="232"/>
        <v>44659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</row>
    <row r="736" spans="1:162" x14ac:dyDescent="0.15">
      <c r="A736" s="44">
        <f t="shared" si="234"/>
        <v>44660</v>
      </c>
      <c r="B736" s="97">
        <f t="shared" ca="1" si="218"/>
        <v>0</v>
      </c>
      <c r="C736" s="14">
        <f t="shared" si="219"/>
        <v>0</v>
      </c>
      <c r="D736" s="13">
        <f ca="1">IF(A736&lt;$B$1,VLOOKUP(A736,[1]DI!$A$4:$B$15000,2,FALSE),0)</f>
        <v>0</v>
      </c>
      <c r="E736" s="14">
        <f t="shared" ca="1" si="220"/>
        <v>1</v>
      </c>
      <c r="F736" s="14">
        <f ca="1">(TRUNC(PRODUCT($E$12:$E735),16))</f>
        <v>1.08959879104885</v>
      </c>
      <c r="G736" s="14">
        <f t="shared" ca="1" si="221"/>
        <v>1.08912241979366</v>
      </c>
      <c r="H736" s="14">
        <f t="shared" ca="1" si="222"/>
        <v>1.0004373900000001</v>
      </c>
      <c r="I736" s="13">
        <f t="shared" si="235"/>
        <v>2.8500000000000001E-2</v>
      </c>
      <c r="J736" s="35">
        <f t="shared" si="223"/>
        <v>44659</v>
      </c>
      <c r="K736" s="2">
        <f t="shared" si="224"/>
        <v>1</v>
      </c>
      <c r="L736" s="18">
        <f t="shared" si="225"/>
        <v>1</v>
      </c>
      <c r="M736" s="12">
        <f t="shared" si="226"/>
        <v>1.0001115199999999</v>
      </c>
      <c r="N736" s="12">
        <f t="shared" ca="1" si="227"/>
        <v>1.0005489590000001</v>
      </c>
      <c r="O736" s="18">
        <f t="shared" si="228"/>
        <v>0</v>
      </c>
      <c r="P736" s="14">
        <f t="shared" ca="1" si="229"/>
        <v>0</v>
      </c>
      <c r="Q736" s="21">
        <f t="shared" si="233"/>
        <v>0</v>
      </c>
      <c r="R736" s="14">
        <f t="shared" si="230"/>
        <v>0</v>
      </c>
      <c r="S736" s="4">
        <f t="shared" si="231"/>
        <v>0</v>
      </c>
      <c r="T736" s="35">
        <f t="shared" si="232"/>
        <v>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</row>
    <row r="737" spans="1:162" x14ac:dyDescent="0.15">
      <c r="A737" s="44">
        <f t="shared" si="234"/>
        <v>44661</v>
      </c>
      <c r="B737" s="97">
        <f t="shared" ca="1" si="218"/>
        <v>0</v>
      </c>
      <c r="C737" s="14">
        <f t="shared" si="219"/>
        <v>0</v>
      </c>
      <c r="D737" s="13">
        <f ca="1">IF(A737&lt;$B$1,VLOOKUP(A737,[1]DI!$A$4:$B$15000,2,FALSE),0)</f>
        <v>0</v>
      </c>
      <c r="E737" s="14">
        <f t="shared" ca="1" si="220"/>
        <v>1</v>
      </c>
      <c r="F737" s="14">
        <f ca="1">(TRUNC(PRODUCT($E$12:$E736),16))</f>
        <v>1.08959879104885</v>
      </c>
      <c r="G737" s="14">
        <f t="shared" ca="1" si="221"/>
        <v>1.08912241979366</v>
      </c>
      <c r="H737" s="14">
        <f t="shared" ca="1" si="222"/>
        <v>1.0004373900000001</v>
      </c>
      <c r="I737" s="13">
        <f t="shared" si="235"/>
        <v>2.8500000000000001E-2</v>
      </c>
      <c r="J737" s="35">
        <f t="shared" si="223"/>
        <v>44659</v>
      </c>
      <c r="K737" s="2">
        <f t="shared" si="224"/>
        <v>1</v>
      </c>
      <c r="L737" s="18">
        <f t="shared" si="225"/>
        <v>1</v>
      </c>
      <c r="M737" s="12">
        <f t="shared" si="226"/>
        <v>1.0001115199999999</v>
      </c>
      <c r="N737" s="12">
        <f t="shared" ca="1" si="227"/>
        <v>1.0005489590000001</v>
      </c>
      <c r="O737" s="18">
        <f t="shared" si="228"/>
        <v>0</v>
      </c>
      <c r="P737" s="14">
        <f t="shared" ca="1" si="229"/>
        <v>0</v>
      </c>
      <c r="Q737" s="21">
        <f t="shared" si="233"/>
        <v>0</v>
      </c>
      <c r="R737" s="14">
        <f t="shared" si="230"/>
        <v>0</v>
      </c>
      <c r="S737" s="4">
        <f t="shared" si="231"/>
        <v>0</v>
      </c>
      <c r="T737" s="35">
        <f t="shared" si="232"/>
        <v>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</row>
    <row r="738" spans="1:162" x14ac:dyDescent="0.15">
      <c r="A738" s="44"/>
      <c r="B738" s="97"/>
      <c r="C738" s="14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</row>
    <row r="739" spans="1:162" x14ac:dyDescent="0.15">
      <c r="A739" s="44"/>
      <c r="B739" s="97"/>
      <c r="C739" s="14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</row>
    <row r="740" spans="1:162" x14ac:dyDescent="0.15">
      <c r="A740" s="44"/>
      <c r="B740" s="97"/>
      <c r="C740" s="14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</row>
    <row r="741" spans="1:162" x14ac:dyDescent="0.15">
      <c r="A741" s="44"/>
      <c r="B741" s="97"/>
      <c r="C741" s="14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</row>
    <row r="742" spans="1:162" x14ac:dyDescent="0.15">
      <c r="A742" s="44"/>
      <c r="B742" s="97"/>
      <c r="C742" s="14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</row>
    <row r="743" spans="1:162" x14ac:dyDescent="0.15">
      <c r="A743" s="44"/>
      <c r="B743" s="97"/>
      <c r="C743" s="14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</row>
    <row r="744" spans="1:162" x14ac:dyDescent="0.15">
      <c r="A744" s="44"/>
      <c r="B744" s="97"/>
      <c r="C744" s="14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</row>
    <row r="745" spans="1:162" x14ac:dyDescent="0.15">
      <c r="A745" s="44"/>
      <c r="B745" s="97"/>
      <c r="C745" s="14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</row>
    <row r="746" spans="1:162" x14ac:dyDescent="0.15">
      <c r="A746" s="44"/>
      <c r="B746" s="97"/>
      <c r="C746" s="14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</row>
    <row r="747" spans="1:162" x14ac:dyDescent="0.15">
      <c r="A747" s="44"/>
      <c r="B747" s="97"/>
      <c r="C747" s="14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</row>
    <row r="748" spans="1:162" x14ac:dyDescent="0.15">
      <c r="A748" s="44"/>
      <c r="B748" s="97"/>
      <c r="C748" s="14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</row>
    <row r="749" spans="1:162" x14ac:dyDescent="0.15">
      <c r="A749" s="44"/>
      <c r="B749" s="97"/>
      <c r="C749" s="14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</row>
    <row r="750" spans="1:162" x14ac:dyDescent="0.15">
      <c r="A750" s="44"/>
      <c r="B750" s="97"/>
      <c r="C750" s="14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</row>
    <row r="751" spans="1:162" x14ac:dyDescent="0.15">
      <c r="A751" s="44"/>
      <c r="B751" s="97"/>
      <c r="C751" s="14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</row>
    <row r="752" spans="1:162" x14ac:dyDescent="0.15">
      <c r="A752" s="44"/>
      <c r="B752" s="97"/>
      <c r="C752" s="14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</row>
    <row r="753" spans="1:162" x14ac:dyDescent="0.15">
      <c r="A753" s="44"/>
      <c r="B753" s="97"/>
      <c r="C753" s="14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</row>
    <row r="754" spans="1:162" x14ac:dyDescent="0.15">
      <c r="A754" s="44"/>
      <c r="B754" s="97"/>
      <c r="C754" s="14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</row>
    <row r="755" spans="1:162" x14ac:dyDescent="0.15">
      <c r="A755" s="44"/>
      <c r="B755" s="97"/>
      <c r="C755" s="14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</row>
    <row r="756" spans="1:162" x14ac:dyDescent="0.15">
      <c r="A756" s="44"/>
      <c r="B756" s="97"/>
      <c r="C756" s="14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</row>
    <row r="757" spans="1:162" x14ac:dyDescent="0.15">
      <c r="A757" s="44"/>
      <c r="B757" s="97"/>
      <c r="C757" s="14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</row>
    <row r="758" spans="1:162" x14ac:dyDescent="0.15">
      <c r="A758" s="44"/>
      <c r="B758" s="97"/>
      <c r="C758" s="14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</row>
    <row r="759" spans="1:162" x14ac:dyDescent="0.15">
      <c r="A759" s="44"/>
      <c r="B759" s="97"/>
      <c r="C759" s="14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</row>
    <row r="760" spans="1:162" x14ac:dyDescent="0.15">
      <c r="A760" s="44"/>
      <c r="B760" s="97"/>
      <c r="C760" s="14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</row>
    <row r="761" spans="1:162" x14ac:dyDescent="0.15">
      <c r="A761" s="44"/>
      <c r="B761" s="97"/>
      <c r="C761" s="14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</row>
    <row r="762" spans="1:162" x14ac:dyDescent="0.15">
      <c r="A762" s="44"/>
      <c r="B762" s="97"/>
      <c r="C762" s="14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</row>
    <row r="763" spans="1:162" x14ac:dyDescent="0.15">
      <c r="A763" s="44"/>
      <c r="B763" s="97"/>
      <c r="C763" s="14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</row>
    <row r="764" spans="1:162" x14ac:dyDescent="0.15">
      <c r="A764" s="44"/>
      <c r="B764" s="97"/>
      <c r="C764" s="14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</row>
    <row r="765" spans="1:162" x14ac:dyDescent="0.15">
      <c r="A765" s="44"/>
      <c r="B765" s="97"/>
      <c r="C765" s="14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</row>
    <row r="766" spans="1:162" x14ac:dyDescent="0.15">
      <c r="A766" s="44"/>
      <c r="B766" s="97"/>
      <c r="C766" s="14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</row>
    <row r="767" spans="1:162" x14ac:dyDescent="0.15">
      <c r="A767" s="44"/>
      <c r="B767" s="97"/>
      <c r="C767" s="14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</row>
    <row r="768" spans="1:162" x14ac:dyDescent="0.15">
      <c r="A768" s="44"/>
      <c r="B768" s="97"/>
      <c r="C768" s="14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</row>
    <row r="769" spans="1:162" x14ac:dyDescent="0.15">
      <c r="A769" s="44"/>
      <c r="B769" s="97"/>
      <c r="C769" s="14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</row>
    <row r="770" spans="1:162" x14ac:dyDescent="0.15">
      <c r="A770" s="44"/>
      <c r="B770" s="97"/>
      <c r="C770" s="14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</row>
    <row r="771" spans="1:162" x14ac:dyDescent="0.15">
      <c r="A771" s="44"/>
      <c r="B771" s="97"/>
      <c r="C771" s="14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</row>
    <row r="772" spans="1:162" x14ac:dyDescent="0.15">
      <c r="A772" s="44"/>
      <c r="B772" s="97"/>
      <c r="C772" s="14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</row>
    <row r="773" spans="1:162" x14ac:dyDescent="0.15">
      <c r="A773" s="44"/>
      <c r="B773" s="97"/>
      <c r="C773" s="14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</row>
    <row r="774" spans="1:162" x14ac:dyDescent="0.15">
      <c r="A774" s="44"/>
      <c r="B774" s="97"/>
      <c r="C774" s="14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</row>
    <row r="775" spans="1:162" x14ac:dyDescent="0.15">
      <c r="A775" s="44"/>
      <c r="B775" s="97"/>
      <c r="C775" s="14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</row>
    <row r="776" spans="1:162" x14ac:dyDescent="0.15">
      <c r="A776" s="44"/>
      <c r="B776" s="97"/>
      <c r="C776" s="14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</row>
    <row r="777" spans="1:162" x14ac:dyDescent="0.15">
      <c r="A777" s="44"/>
      <c r="B777" s="97"/>
      <c r="C777" s="14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</row>
    <row r="778" spans="1:162" x14ac:dyDescent="0.15">
      <c r="A778" s="44"/>
      <c r="B778" s="97"/>
      <c r="C778" s="14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</row>
    <row r="779" spans="1:162" x14ac:dyDescent="0.15">
      <c r="A779" s="44"/>
      <c r="B779" s="97"/>
      <c r="C779" s="14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</row>
    <row r="780" spans="1:162" x14ac:dyDescent="0.15">
      <c r="A780" s="44"/>
      <c r="B780" s="97"/>
      <c r="C780" s="14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</row>
    <row r="781" spans="1:162" x14ac:dyDescent="0.15">
      <c r="A781" s="44"/>
      <c r="B781" s="97"/>
      <c r="C781" s="14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</row>
    <row r="782" spans="1:162" x14ac:dyDescent="0.15">
      <c r="A782" s="44"/>
      <c r="B782" s="97"/>
      <c r="C782" s="14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</row>
    <row r="783" spans="1:162" x14ac:dyDescent="0.15">
      <c r="A783" s="44"/>
      <c r="B783" s="97"/>
      <c r="C783" s="14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</row>
    <row r="784" spans="1:162" x14ac:dyDescent="0.15">
      <c r="A784" s="44"/>
      <c r="B784" s="97"/>
      <c r="C784" s="14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</row>
    <row r="785" spans="1:162" x14ac:dyDescent="0.15">
      <c r="A785" s="44"/>
      <c r="B785" s="97"/>
      <c r="C785" s="14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</row>
    <row r="786" spans="1:162" x14ac:dyDescent="0.15">
      <c r="A786" s="44"/>
      <c r="B786" s="97"/>
      <c r="C786" s="14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</row>
    <row r="787" spans="1:162" x14ac:dyDescent="0.15">
      <c r="A787" s="44"/>
      <c r="B787" s="97"/>
      <c r="C787" s="14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</row>
    <row r="788" spans="1:162" x14ac:dyDescent="0.15">
      <c r="A788" s="44"/>
      <c r="B788" s="97"/>
      <c r="C788" s="14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</row>
    <row r="789" spans="1:162" x14ac:dyDescent="0.15">
      <c r="A789" s="44"/>
      <c r="B789" s="97"/>
      <c r="C789" s="14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</row>
    <row r="790" spans="1:162" x14ac:dyDescent="0.15">
      <c r="A790" s="44"/>
      <c r="B790" s="97"/>
      <c r="C790" s="14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</row>
    <row r="791" spans="1:162" x14ac:dyDescent="0.15">
      <c r="A791" s="44"/>
      <c r="B791" s="97"/>
      <c r="C791" s="14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</row>
    <row r="792" spans="1:162" x14ac:dyDescent="0.15">
      <c r="A792" s="44"/>
      <c r="B792" s="97"/>
      <c r="C792" s="14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</row>
    <row r="793" spans="1:162" x14ac:dyDescent="0.15">
      <c r="A793" s="44"/>
      <c r="B793" s="97"/>
      <c r="C793" s="14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</row>
    <row r="794" spans="1:162" x14ac:dyDescent="0.15">
      <c r="A794" s="44"/>
      <c r="B794" s="97"/>
      <c r="C794" s="14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</row>
    <row r="795" spans="1:162" x14ac:dyDescent="0.15">
      <c r="A795" s="44"/>
      <c r="B795" s="97"/>
      <c r="C795" s="14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</row>
    <row r="796" spans="1:162" x14ac:dyDescent="0.15">
      <c r="A796" s="44"/>
      <c r="B796" s="97"/>
      <c r="C796" s="14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</row>
    <row r="797" spans="1:162" x14ac:dyDescent="0.15">
      <c r="A797" s="44"/>
      <c r="B797" s="97"/>
      <c r="C797" s="14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</row>
    <row r="798" spans="1:162" x14ac:dyDescent="0.15">
      <c r="A798" s="44"/>
      <c r="B798" s="97"/>
      <c r="C798" s="14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</row>
    <row r="799" spans="1:162" x14ac:dyDescent="0.15">
      <c r="A799" s="44"/>
      <c r="B799" s="97"/>
      <c r="C799" s="14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</row>
    <row r="800" spans="1:162" x14ac:dyDescent="0.15">
      <c r="A800" s="44"/>
      <c r="B800" s="97"/>
      <c r="C800" s="14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</row>
    <row r="801" spans="1:162" x14ac:dyDescent="0.15">
      <c r="A801" s="44"/>
      <c r="B801" s="97"/>
      <c r="C801" s="14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</row>
    <row r="802" spans="1:162" x14ac:dyDescent="0.15">
      <c r="A802" s="44"/>
      <c r="B802" s="97"/>
      <c r="C802" s="14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</row>
    <row r="803" spans="1:162" x14ac:dyDescent="0.15">
      <c r="A803" s="44"/>
      <c r="B803" s="97"/>
      <c r="C803" s="14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</row>
    <row r="804" spans="1:162" x14ac:dyDescent="0.15">
      <c r="A804" s="44"/>
      <c r="B804" s="97"/>
      <c r="C804" s="14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</row>
    <row r="805" spans="1:162" x14ac:dyDescent="0.15">
      <c r="A805" s="44"/>
      <c r="B805" s="97"/>
      <c r="C805" s="14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</row>
    <row r="806" spans="1:162" x14ac:dyDescent="0.15">
      <c r="A806" s="44"/>
      <c r="B806" s="97"/>
      <c r="C806" s="14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</row>
    <row r="807" spans="1:162" x14ac:dyDescent="0.15">
      <c r="A807" s="44"/>
      <c r="B807" s="97"/>
      <c r="C807" s="14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</row>
    <row r="808" spans="1:162" x14ac:dyDescent="0.15">
      <c r="A808" s="44"/>
      <c r="B808" s="97"/>
      <c r="C808" s="14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</row>
    <row r="809" spans="1:162" x14ac:dyDescent="0.15">
      <c r="A809" s="44"/>
      <c r="B809" s="97"/>
      <c r="C809" s="14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</row>
    <row r="810" spans="1:162" x14ac:dyDescent="0.15">
      <c r="A810" s="44"/>
      <c r="B810" s="97"/>
      <c r="C810" s="14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</row>
    <row r="811" spans="1:162" x14ac:dyDescent="0.15">
      <c r="A811" s="44"/>
      <c r="B811" s="97"/>
      <c r="C811" s="14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</row>
    <row r="812" spans="1:162" x14ac:dyDescent="0.15">
      <c r="A812" s="44"/>
      <c r="B812" s="97"/>
      <c r="C812" s="14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</row>
    <row r="813" spans="1:162" x14ac:dyDescent="0.15">
      <c r="A813" s="44"/>
      <c r="B813" s="97"/>
      <c r="C813" s="14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</row>
    <row r="814" spans="1:162" x14ac:dyDescent="0.15">
      <c r="A814" s="44"/>
      <c r="B814" s="97"/>
      <c r="C814" s="14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</row>
    <row r="815" spans="1:162" x14ac:dyDescent="0.15">
      <c r="A815" s="44"/>
      <c r="B815" s="97"/>
      <c r="C815" s="14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</row>
    <row r="816" spans="1:162" x14ac:dyDescent="0.15">
      <c r="A816" s="44"/>
      <c r="B816" s="97"/>
      <c r="C816" s="14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</row>
    <row r="817" spans="1:162" x14ac:dyDescent="0.15">
      <c r="A817" s="44"/>
      <c r="B817" s="97"/>
      <c r="C817" s="14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</row>
    <row r="818" spans="1:162" x14ac:dyDescent="0.15">
      <c r="A818" s="44"/>
      <c r="B818" s="97"/>
      <c r="C818" s="14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</row>
    <row r="819" spans="1:162" x14ac:dyDescent="0.15">
      <c r="A819" s="44"/>
      <c r="B819" s="97"/>
      <c r="C819" s="14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</row>
    <row r="820" spans="1:162" x14ac:dyDescent="0.15">
      <c r="A820" s="44"/>
      <c r="B820" s="97"/>
      <c r="C820" s="14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</row>
    <row r="821" spans="1:162" x14ac:dyDescent="0.15">
      <c r="A821" s="44"/>
      <c r="B821" s="97"/>
      <c r="C821" s="14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</row>
    <row r="822" spans="1:162" x14ac:dyDescent="0.15">
      <c r="A822" s="44"/>
      <c r="B822" s="97"/>
      <c r="C822" s="14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</row>
    <row r="823" spans="1:162" x14ac:dyDescent="0.15">
      <c r="A823" s="44"/>
      <c r="B823" s="97"/>
      <c r="C823" s="14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</row>
    <row r="824" spans="1:162" x14ac:dyDescent="0.15">
      <c r="A824" s="44"/>
      <c r="B824" s="97"/>
      <c r="C824" s="14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</row>
    <row r="825" spans="1:162" x14ac:dyDescent="0.15">
      <c r="A825" s="44"/>
      <c r="B825" s="97"/>
      <c r="C825" s="14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</row>
    <row r="826" spans="1:162" x14ac:dyDescent="0.15">
      <c r="A826" s="44"/>
      <c r="B826" s="97"/>
      <c r="C826" s="14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</row>
    <row r="827" spans="1:162" x14ac:dyDescent="0.15">
      <c r="A827" s="44"/>
      <c r="B827" s="97"/>
      <c r="C827" s="14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</row>
    <row r="828" spans="1:162" x14ac:dyDescent="0.15">
      <c r="A828" s="44"/>
      <c r="B828" s="97"/>
      <c r="C828" s="14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</row>
    <row r="829" spans="1:162" x14ac:dyDescent="0.15">
      <c r="A829" s="44"/>
      <c r="B829" s="97"/>
      <c r="C829" s="14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</row>
    <row r="830" spans="1:162" x14ac:dyDescent="0.15">
      <c r="A830" s="44"/>
      <c r="B830" s="97"/>
      <c r="C830" s="14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</row>
    <row r="831" spans="1:162" x14ac:dyDescent="0.15">
      <c r="A831" s="44"/>
      <c r="B831" s="97"/>
      <c r="C831" s="14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</row>
    <row r="832" spans="1:162" x14ac:dyDescent="0.15">
      <c r="A832" s="44"/>
      <c r="B832" s="97"/>
      <c r="C832" s="14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</row>
    <row r="833" spans="1:162" x14ac:dyDescent="0.15">
      <c r="A833" s="44"/>
      <c r="B833" s="97"/>
      <c r="C833" s="14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</row>
    <row r="834" spans="1:162" x14ac:dyDescent="0.15">
      <c r="A834" s="44"/>
      <c r="B834" s="97"/>
      <c r="C834" s="14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</row>
    <row r="835" spans="1:162" x14ac:dyDescent="0.15">
      <c r="A835" s="44"/>
      <c r="B835" s="97"/>
      <c r="C835" s="14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</row>
    <row r="836" spans="1:162" x14ac:dyDescent="0.15">
      <c r="A836" s="44"/>
      <c r="B836" s="97"/>
      <c r="C836" s="14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</row>
    <row r="837" spans="1:162" x14ac:dyDescent="0.15">
      <c r="A837" s="44"/>
      <c r="B837" s="97"/>
      <c r="C837" s="14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</row>
    <row r="838" spans="1:162" x14ac:dyDescent="0.15">
      <c r="A838" s="44"/>
      <c r="B838" s="97"/>
      <c r="C838" s="14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</row>
    <row r="839" spans="1:162" x14ac:dyDescent="0.15">
      <c r="A839" s="44"/>
      <c r="B839" s="97"/>
      <c r="C839" s="14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</row>
    <row r="840" spans="1:162" x14ac:dyDescent="0.15">
      <c r="A840" s="44"/>
      <c r="B840" s="97"/>
      <c r="C840" s="14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</row>
    <row r="841" spans="1:162" x14ac:dyDescent="0.15">
      <c r="A841" s="44"/>
      <c r="B841" s="97"/>
      <c r="C841" s="14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</row>
    <row r="842" spans="1:162" x14ac:dyDescent="0.15">
      <c r="A842" s="44"/>
      <c r="B842" s="97"/>
      <c r="C842" s="14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</row>
    <row r="843" spans="1:162" x14ac:dyDescent="0.15">
      <c r="A843" s="44"/>
      <c r="B843" s="97"/>
      <c r="C843" s="14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</row>
    <row r="844" spans="1:162" x14ac:dyDescent="0.15">
      <c r="A844" s="44"/>
      <c r="B844" s="97"/>
      <c r="C844" s="14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</row>
    <row r="845" spans="1:162" x14ac:dyDescent="0.15">
      <c r="A845" s="44"/>
      <c r="B845" s="97"/>
      <c r="C845" s="14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</row>
    <row r="846" spans="1:162" x14ac:dyDescent="0.15">
      <c r="A846" s="44"/>
      <c r="B846" s="97"/>
      <c r="C846" s="14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</row>
    <row r="847" spans="1:162" x14ac:dyDescent="0.15">
      <c r="A847" s="44"/>
      <c r="B847" s="97"/>
      <c r="C847" s="14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</row>
    <row r="848" spans="1:162" x14ac:dyDescent="0.15">
      <c r="A848" s="44"/>
      <c r="B848" s="97"/>
      <c r="C848" s="14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</row>
    <row r="849" spans="1:162" x14ac:dyDescent="0.15">
      <c r="A849" s="44"/>
      <c r="B849" s="97"/>
      <c r="C849" s="14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</row>
    <row r="850" spans="1:162" x14ac:dyDescent="0.15">
      <c r="A850" s="44"/>
      <c r="B850" s="97"/>
      <c r="C850" s="14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</row>
    <row r="851" spans="1:162" x14ac:dyDescent="0.15">
      <c r="A851" s="44"/>
      <c r="B851" s="97"/>
      <c r="C851" s="14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</row>
    <row r="852" spans="1:162" x14ac:dyDescent="0.15">
      <c r="A852" s="44"/>
      <c r="B852" s="97"/>
      <c r="C852" s="14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</row>
    <row r="853" spans="1:162" x14ac:dyDescent="0.15">
      <c r="A853" s="44"/>
      <c r="B853" s="97"/>
      <c r="C853" s="14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</row>
    <row r="854" spans="1:162" x14ac:dyDescent="0.15">
      <c r="A854" s="44"/>
      <c r="B854" s="97"/>
      <c r="C854" s="14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</row>
    <row r="855" spans="1:162" x14ac:dyDescent="0.15">
      <c r="A855" s="44"/>
      <c r="B855" s="97"/>
      <c r="C855" s="14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</row>
    <row r="856" spans="1:162" x14ac:dyDescent="0.15">
      <c r="A856" s="44"/>
      <c r="B856" s="97"/>
      <c r="C856" s="14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</row>
    <row r="857" spans="1:162" x14ac:dyDescent="0.15">
      <c r="A857" s="44"/>
      <c r="B857" s="97"/>
      <c r="C857" s="14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</row>
    <row r="858" spans="1:162" x14ac:dyDescent="0.15">
      <c r="A858" s="44"/>
      <c r="B858" s="97"/>
      <c r="C858" s="14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</row>
    <row r="859" spans="1:162" x14ac:dyDescent="0.15">
      <c r="A859" s="44"/>
      <c r="B859" s="97"/>
      <c r="C859" s="14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</row>
    <row r="860" spans="1:162" x14ac:dyDescent="0.15">
      <c r="A860" s="44"/>
      <c r="B860" s="97"/>
      <c r="C860" s="14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</row>
    <row r="861" spans="1:162" x14ac:dyDescent="0.15">
      <c r="A861" s="44"/>
      <c r="B861" s="97"/>
      <c r="C861" s="14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</row>
    <row r="862" spans="1:162" x14ac:dyDescent="0.15">
      <c r="A862" s="44"/>
      <c r="B862" s="97"/>
      <c r="C862" s="14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</row>
    <row r="863" spans="1:162" x14ac:dyDescent="0.15">
      <c r="A863" s="44"/>
      <c r="B863" s="97"/>
      <c r="C863" s="14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</row>
    <row r="864" spans="1:162" x14ac:dyDescent="0.15">
      <c r="A864" s="44"/>
      <c r="B864" s="97"/>
      <c r="C864" s="14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</row>
    <row r="865" spans="1:162" x14ac:dyDescent="0.15">
      <c r="A865" s="44"/>
      <c r="B865" s="97"/>
      <c r="C865" s="14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</row>
    <row r="866" spans="1:162" x14ac:dyDescent="0.15">
      <c r="A866" s="44"/>
      <c r="B866" s="97"/>
      <c r="C866" s="14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</row>
    <row r="867" spans="1:162" x14ac:dyDescent="0.15">
      <c r="A867" s="44"/>
      <c r="B867" s="97"/>
      <c r="C867" s="14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</row>
    <row r="868" spans="1:162" x14ac:dyDescent="0.15">
      <c r="A868" s="44"/>
      <c r="B868" s="97"/>
      <c r="C868" s="14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</row>
    <row r="869" spans="1:162" x14ac:dyDescent="0.15">
      <c r="A869" s="44"/>
      <c r="B869" s="97"/>
      <c r="C869" s="14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</row>
    <row r="870" spans="1:162" x14ac:dyDescent="0.15">
      <c r="A870" s="44"/>
      <c r="B870" s="97"/>
      <c r="C870" s="14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</row>
    <row r="871" spans="1:162" x14ac:dyDescent="0.15">
      <c r="A871" s="44"/>
      <c r="B871" s="97"/>
      <c r="C871" s="14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</row>
    <row r="872" spans="1:162" x14ac:dyDescent="0.15">
      <c r="A872" s="44"/>
      <c r="B872" s="97"/>
      <c r="C872" s="14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</row>
    <row r="873" spans="1:162" x14ac:dyDescent="0.15">
      <c r="A873" s="44"/>
      <c r="B873" s="97"/>
      <c r="C873" s="14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</row>
    <row r="874" spans="1:162" x14ac:dyDescent="0.15">
      <c r="A874" s="44"/>
      <c r="B874" s="97"/>
      <c r="C874" s="14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</row>
    <row r="875" spans="1:162" x14ac:dyDescent="0.15">
      <c r="A875" s="44"/>
      <c r="B875" s="97"/>
      <c r="C875" s="14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</row>
    <row r="876" spans="1:162" x14ac:dyDescent="0.15">
      <c r="A876" s="44"/>
      <c r="B876" s="97"/>
      <c r="C876" s="14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</row>
    <row r="877" spans="1:162" x14ac:dyDescent="0.15">
      <c r="A877" s="44"/>
      <c r="B877" s="97"/>
      <c r="C877" s="14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</row>
    <row r="878" spans="1:162" x14ac:dyDescent="0.15">
      <c r="A878" s="44"/>
      <c r="B878" s="97"/>
      <c r="C878" s="14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</row>
    <row r="879" spans="1:162" x14ac:dyDescent="0.15">
      <c r="A879" s="44"/>
      <c r="B879" s="97"/>
      <c r="C879" s="14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</row>
    <row r="880" spans="1:162" x14ac:dyDescent="0.15">
      <c r="A880" s="44"/>
      <c r="B880" s="97"/>
      <c r="C880" s="14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</row>
    <row r="881" spans="1:162" x14ac:dyDescent="0.15">
      <c r="A881" s="44"/>
      <c r="B881" s="97"/>
      <c r="C881" s="14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</row>
    <row r="882" spans="1:162" x14ac:dyDescent="0.15">
      <c r="A882" s="44"/>
      <c r="B882" s="97"/>
      <c r="C882" s="14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</row>
    <row r="883" spans="1:162" x14ac:dyDescent="0.15">
      <c r="A883" s="44"/>
      <c r="B883" s="97"/>
      <c r="C883" s="14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</row>
    <row r="884" spans="1:162" x14ac:dyDescent="0.15">
      <c r="A884" s="44"/>
      <c r="B884" s="97"/>
      <c r="C884" s="14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</row>
    <row r="885" spans="1:162" x14ac:dyDescent="0.15">
      <c r="A885" s="44"/>
      <c r="B885" s="97"/>
      <c r="C885" s="14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</row>
    <row r="886" spans="1:162" x14ac:dyDescent="0.15">
      <c r="A886" s="44"/>
      <c r="B886" s="97"/>
      <c r="C886" s="14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</row>
    <row r="887" spans="1:162" x14ac:dyDescent="0.15">
      <c r="A887" s="44"/>
      <c r="B887" s="97"/>
      <c r="C887" s="14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</row>
    <row r="888" spans="1:162" x14ac:dyDescent="0.15">
      <c r="A888" s="44"/>
      <c r="B888" s="97"/>
      <c r="C888" s="14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</row>
    <row r="889" spans="1:162" x14ac:dyDescent="0.15">
      <c r="A889" s="44"/>
      <c r="B889" s="97"/>
      <c r="C889" s="14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</row>
    <row r="890" spans="1:162" x14ac:dyDescent="0.15">
      <c r="A890" s="44"/>
      <c r="B890" s="97"/>
      <c r="C890" s="14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</row>
    <row r="891" spans="1:162" x14ac:dyDescent="0.15">
      <c r="A891" s="44"/>
      <c r="B891" s="97"/>
      <c r="C891" s="14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</row>
    <row r="892" spans="1:162" x14ac:dyDescent="0.15">
      <c r="A892" s="44"/>
      <c r="B892" s="97"/>
      <c r="C892" s="14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</row>
    <row r="893" spans="1:162" x14ac:dyDescent="0.15">
      <c r="A893" s="44"/>
      <c r="B893" s="97"/>
      <c r="C893" s="14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</row>
    <row r="894" spans="1:162" x14ac:dyDescent="0.15">
      <c r="A894" s="44"/>
      <c r="B894" s="97"/>
      <c r="C894" s="14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</row>
    <row r="895" spans="1:162" x14ac:dyDescent="0.15">
      <c r="A895" s="44"/>
      <c r="B895" s="97"/>
      <c r="C895" s="14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</row>
    <row r="896" spans="1:162" x14ac:dyDescent="0.15">
      <c r="A896" s="44"/>
      <c r="B896" s="97"/>
      <c r="C896" s="14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</row>
    <row r="897" spans="1:162" x14ac:dyDescent="0.15">
      <c r="A897" s="44"/>
      <c r="B897" s="97"/>
      <c r="C897" s="14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</row>
    <row r="898" spans="1:162" x14ac:dyDescent="0.15">
      <c r="A898" s="44"/>
      <c r="B898" s="97"/>
      <c r="C898" s="14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</row>
    <row r="899" spans="1:162" x14ac:dyDescent="0.15">
      <c r="A899" s="44"/>
      <c r="B899" s="97"/>
      <c r="C899" s="14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</row>
    <row r="900" spans="1:162" x14ac:dyDescent="0.15">
      <c r="A900" s="44"/>
      <c r="B900" s="97"/>
      <c r="C900" s="14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</row>
    <row r="901" spans="1:162" x14ac:dyDescent="0.15">
      <c r="A901" s="44"/>
      <c r="B901" s="97"/>
      <c r="C901" s="14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</row>
    <row r="902" spans="1:162" x14ac:dyDescent="0.15">
      <c r="A902" s="44"/>
      <c r="B902" s="97"/>
      <c r="C902" s="14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</row>
    <row r="903" spans="1:162" x14ac:dyDescent="0.15">
      <c r="A903" s="44"/>
      <c r="B903" s="97"/>
      <c r="C903" s="14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</row>
    <row r="904" spans="1:162" x14ac:dyDescent="0.15">
      <c r="A904" s="44"/>
      <c r="B904" s="97"/>
      <c r="C904" s="14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</row>
    <row r="905" spans="1:162" x14ac:dyDescent="0.15">
      <c r="A905" s="44"/>
      <c r="B905" s="97"/>
      <c r="C905" s="14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</row>
    <row r="906" spans="1:162" x14ac:dyDescent="0.15">
      <c r="A906" s="44"/>
      <c r="B906" s="97"/>
      <c r="C906" s="14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</row>
    <row r="907" spans="1:162" x14ac:dyDescent="0.15">
      <c r="A907" s="44"/>
      <c r="B907" s="97"/>
      <c r="C907" s="14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</row>
    <row r="908" spans="1:162" x14ac:dyDescent="0.15">
      <c r="A908" s="44"/>
      <c r="B908" s="97"/>
      <c r="C908" s="14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</row>
    <row r="909" spans="1:162" x14ac:dyDescent="0.15">
      <c r="A909" s="44"/>
      <c r="B909" s="97"/>
      <c r="C909" s="14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</row>
    <row r="910" spans="1:162" x14ac:dyDescent="0.15">
      <c r="A910" s="44"/>
      <c r="B910" s="97"/>
      <c r="C910" s="14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</row>
    <row r="911" spans="1:162" x14ac:dyDescent="0.15">
      <c r="A911" s="44"/>
      <c r="B911" s="97"/>
      <c r="C911" s="14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</row>
    <row r="912" spans="1:162" x14ac:dyDescent="0.15">
      <c r="A912" s="44"/>
      <c r="B912" s="97"/>
      <c r="C912" s="14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</row>
    <row r="913" spans="1:162" x14ac:dyDescent="0.15">
      <c r="A913" s="44"/>
      <c r="B913" s="97"/>
      <c r="C913" s="14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</row>
    <row r="914" spans="1:162" x14ac:dyDescent="0.15">
      <c r="A914" s="44"/>
      <c r="B914" s="97"/>
      <c r="C914" s="14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</row>
    <row r="915" spans="1:162" x14ac:dyDescent="0.15">
      <c r="A915" s="44"/>
      <c r="B915" s="97"/>
      <c r="C915" s="14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</row>
    <row r="916" spans="1:162" x14ac:dyDescent="0.15">
      <c r="A916" s="44"/>
      <c r="B916" s="97"/>
      <c r="C916" s="14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</row>
    <row r="917" spans="1:162" x14ac:dyDescent="0.15">
      <c r="A917" s="44"/>
      <c r="B917" s="97"/>
      <c r="C917" s="14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</row>
    <row r="918" spans="1:162" x14ac:dyDescent="0.15">
      <c r="A918" s="44"/>
      <c r="B918" s="97"/>
      <c r="C918" s="14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</row>
    <row r="919" spans="1:162" x14ac:dyDescent="0.15">
      <c r="A919" s="44"/>
      <c r="B919" s="97"/>
      <c r="C919" s="14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</row>
    <row r="920" spans="1:162" x14ac:dyDescent="0.15">
      <c r="A920" s="44"/>
      <c r="B920" s="97"/>
      <c r="C920" s="14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</row>
    <row r="921" spans="1:162" x14ac:dyDescent="0.15">
      <c r="A921" s="44"/>
      <c r="B921" s="97"/>
      <c r="C921" s="14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</row>
    <row r="922" spans="1:162" x14ac:dyDescent="0.15">
      <c r="A922" s="44"/>
      <c r="B922" s="97"/>
      <c r="C922" s="14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</row>
    <row r="923" spans="1:162" x14ac:dyDescent="0.15">
      <c r="A923" s="44"/>
      <c r="B923" s="97"/>
      <c r="C923" s="14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</row>
    <row r="924" spans="1:162" x14ac:dyDescent="0.15">
      <c r="A924" s="44"/>
      <c r="B924" s="97"/>
      <c r="C924" s="14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</row>
    <row r="925" spans="1:162" x14ac:dyDescent="0.15">
      <c r="A925" s="44"/>
      <c r="B925" s="97"/>
      <c r="C925" s="14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</row>
    <row r="926" spans="1:162" x14ac:dyDescent="0.15">
      <c r="A926" s="44"/>
      <c r="B926" s="97"/>
      <c r="C926" s="14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</row>
    <row r="927" spans="1:162" x14ac:dyDescent="0.15">
      <c r="A927" s="44"/>
      <c r="B927" s="97"/>
      <c r="C927" s="14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</row>
    <row r="928" spans="1:162" x14ac:dyDescent="0.15">
      <c r="A928" s="44"/>
      <c r="B928" s="97"/>
      <c r="C928" s="14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</row>
    <row r="929" spans="1:162" x14ac:dyDescent="0.15">
      <c r="A929" s="44"/>
      <c r="B929" s="97"/>
      <c r="C929" s="14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</row>
    <row r="930" spans="1:162" x14ac:dyDescent="0.15">
      <c r="A930" s="44"/>
      <c r="B930" s="97"/>
      <c r="C930" s="14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</row>
    <row r="931" spans="1:162" x14ac:dyDescent="0.15">
      <c r="A931" s="44"/>
      <c r="B931" s="97"/>
      <c r="C931" s="14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</row>
    <row r="932" spans="1:162" x14ac:dyDescent="0.15">
      <c r="A932" s="44"/>
      <c r="B932" s="97"/>
      <c r="C932" s="14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</row>
    <row r="933" spans="1:162" x14ac:dyDescent="0.15">
      <c r="A933" s="44"/>
      <c r="B933" s="97"/>
      <c r="C933" s="14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</row>
    <row r="934" spans="1:162" x14ac:dyDescent="0.15">
      <c r="A934" s="44"/>
      <c r="B934" s="97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</row>
    <row r="935" spans="1:162" x14ac:dyDescent="0.15">
      <c r="A935" s="44"/>
      <c r="B935" s="97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</row>
    <row r="936" spans="1:162" x14ac:dyDescent="0.15">
      <c r="A936" s="44"/>
      <c r="B936" s="97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</row>
    <row r="937" spans="1:162" x14ac:dyDescent="0.15">
      <c r="A937" s="44"/>
      <c r="B937" s="97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</row>
    <row r="938" spans="1:162" x14ac:dyDescent="0.15">
      <c r="A938" s="44"/>
      <c r="B938" s="97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</row>
    <row r="939" spans="1:162" x14ac:dyDescent="0.15">
      <c r="A939" s="44"/>
      <c r="B939" s="97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</row>
    <row r="940" spans="1:162" x14ac:dyDescent="0.15">
      <c r="A940" s="44"/>
      <c r="B940" s="97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</row>
    <row r="941" spans="1:162" x14ac:dyDescent="0.15">
      <c r="A941" s="44"/>
      <c r="B941" s="97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</row>
    <row r="942" spans="1:162" x14ac:dyDescent="0.15">
      <c r="A942" s="44"/>
      <c r="B942" s="97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</row>
    <row r="943" spans="1:162" x14ac:dyDescent="0.15">
      <c r="A943" s="44"/>
      <c r="B943" s="97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</row>
    <row r="944" spans="1:162" x14ac:dyDescent="0.15">
      <c r="A944" s="44"/>
      <c r="B944" s="97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</row>
    <row r="945" spans="1:162" x14ac:dyDescent="0.15">
      <c r="A945" s="44"/>
      <c r="B945" s="97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</row>
    <row r="946" spans="1:162" x14ac:dyDescent="0.15">
      <c r="A946" s="44"/>
      <c r="B946" s="97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</row>
    <row r="947" spans="1:162" x14ac:dyDescent="0.15">
      <c r="A947" s="44"/>
      <c r="B947" s="97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</row>
    <row r="948" spans="1:162" x14ac:dyDescent="0.15">
      <c r="A948" s="44"/>
      <c r="B948" s="97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</row>
    <row r="949" spans="1:162" x14ac:dyDescent="0.15">
      <c r="A949" s="44"/>
      <c r="B949" s="97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</row>
    <row r="950" spans="1:162" x14ac:dyDescent="0.15">
      <c r="A950" s="44"/>
      <c r="B950" s="97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</row>
    <row r="951" spans="1:162" x14ac:dyDescent="0.15">
      <c r="A951" s="44"/>
      <c r="B951" s="97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</row>
    <row r="952" spans="1:162" x14ac:dyDescent="0.15">
      <c r="A952" s="44"/>
      <c r="B952" s="97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</row>
    <row r="953" spans="1:162" x14ac:dyDescent="0.15">
      <c r="A953" s="44"/>
      <c r="B953" s="97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</row>
    <row r="954" spans="1:162" x14ac:dyDescent="0.15">
      <c r="A954" s="44"/>
      <c r="B954" s="97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</row>
    <row r="955" spans="1:162" x14ac:dyDescent="0.15">
      <c r="A955" s="44"/>
      <c r="B955" s="97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</row>
    <row r="956" spans="1:162" x14ac:dyDescent="0.15">
      <c r="A956" s="44"/>
      <c r="B956" s="97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</row>
    <row r="957" spans="1:162" x14ac:dyDescent="0.15">
      <c r="A957" s="44"/>
      <c r="B957" s="97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</row>
    <row r="958" spans="1:162" x14ac:dyDescent="0.15">
      <c r="A958" s="44"/>
      <c r="B958" s="97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</row>
    <row r="959" spans="1:162" x14ac:dyDescent="0.15">
      <c r="A959" s="44"/>
      <c r="B959" s="97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</row>
    <row r="960" spans="1:162" x14ac:dyDescent="0.15">
      <c r="A960" s="44"/>
      <c r="B960" s="97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</row>
    <row r="961" spans="1:162" x14ac:dyDescent="0.15">
      <c r="A961" s="44"/>
      <c r="B961" s="97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</row>
    <row r="962" spans="1:162" x14ac:dyDescent="0.15">
      <c r="A962" s="44"/>
      <c r="B962" s="97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</row>
    <row r="963" spans="1:162" x14ac:dyDescent="0.15">
      <c r="A963" s="44"/>
      <c r="B963" s="97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</row>
    <row r="964" spans="1:162" x14ac:dyDescent="0.15">
      <c r="A964" s="44"/>
      <c r="B964" s="97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</row>
    <row r="965" spans="1:162" x14ac:dyDescent="0.15">
      <c r="A965" s="44"/>
      <c r="B965" s="97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</row>
    <row r="966" spans="1:162" x14ac:dyDescent="0.15">
      <c r="A966" s="44"/>
      <c r="B966" s="97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</row>
    <row r="967" spans="1:162" x14ac:dyDescent="0.15">
      <c r="A967" s="44"/>
      <c r="B967" s="97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</row>
    <row r="968" spans="1:162" x14ac:dyDescent="0.15">
      <c r="A968" s="44"/>
      <c r="B968" s="97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</row>
    <row r="969" spans="1:162" x14ac:dyDescent="0.15">
      <c r="A969" s="44"/>
      <c r="B969" s="97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</row>
    <row r="970" spans="1:162" x14ac:dyDescent="0.15">
      <c r="A970" s="44"/>
      <c r="B970" s="97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</row>
    <row r="971" spans="1:162" x14ac:dyDescent="0.15">
      <c r="A971" s="44"/>
      <c r="B971" s="97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</row>
    <row r="972" spans="1:162" x14ac:dyDescent="0.15">
      <c r="A972" s="44"/>
      <c r="B972" s="97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</row>
    <row r="973" spans="1:162" x14ac:dyDescent="0.15">
      <c r="A973" s="44"/>
      <c r="B973" s="97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</row>
    <row r="974" spans="1:162" x14ac:dyDescent="0.15">
      <c r="A974" s="44"/>
      <c r="B974" s="97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</row>
    <row r="975" spans="1:162" x14ac:dyDescent="0.15">
      <c r="A975" s="44"/>
      <c r="B975" s="97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</row>
    <row r="976" spans="1:162" x14ac:dyDescent="0.15">
      <c r="A976" s="44"/>
      <c r="B976" s="97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</row>
    <row r="977" spans="1:162" x14ac:dyDescent="0.15">
      <c r="A977" s="44"/>
      <c r="B977" s="97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</row>
    <row r="978" spans="1:162" x14ac:dyDescent="0.15">
      <c r="A978" s="44"/>
      <c r="B978" s="97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</row>
    <row r="979" spans="1:162" x14ac:dyDescent="0.15">
      <c r="A979" s="44"/>
      <c r="B979" s="97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</row>
    <row r="980" spans="1:162" x14ac:dyDescent="0.15">
      <c r="A980" s="44"/>
      <c r="B980" s="97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</row>
    <row r="981" spans="1:162" x14ac:dyDescent="0.15">
      <c r="A981" s="44"/>
      <c r="B981" s="97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</row>
    <row r="982" spans="1:162" x14ac:dyDescent="0.15">
      <c r="A982" s="44"/>
      <c r="B982" s="97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</row>
    <row r="983" spans="1:162" x14ac:dyDescent="0.15">
      <c r="A983" s="44"/>
      <c r="B983" s="97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</row>
    <row r="984" spans="1:162" x14ac:dyDescent="0.15">
      <c r="A984" s="44"/>
      <c r="B984" s="97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</row>
    <row r="985" spans="1:162" x14ac:dyDescent="0.15">
      <c r="A985" s="44"/>
      <c r="B985" s="97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</row>
    <row r="986" spans="1:162" x14ac:dyDescent="0.15">
      <c r="A986" s="44"/>
      <c r="B986" s="97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</row>
    <row r="987" spans="1:162" x14ac:dyDescent="0.15">
      <c r="A987" s="44"/>
      <c r="B987" s="97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</row>
    <row r="988" spans="1:162" x14ac:dyDescent="0.15">
      <c r="A988" s="44"/>
      <c r="B988" s="97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</row>
    <row r="989" spans="1:162" x14ac:dyDescent="0.15">
      <c r="A989" s="44"/>
      <c r="B989" s="97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</row>
    <row r="990" spans="1:162" x14ac:dyDescent="0.15">
      <c r="A990" s="44"/>
      <c r="B990" s="97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</row>
    <row r="991" spans="1:162" x14ac:dyDescent="0.15">
      <c r="A991" s="44"/>
      <c r="B991" s="97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</row>
    <row r="992" spans="1:162" x14ac:dyDescent="0.15">
      <c r="A992" s="44"/>
      <c r="B992" s="97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</row>
    <row r="993" spans="1:162" x14ac:dyDescent="0.15">
      <c r="A993" s="44"/>
      <c r="B993" s="97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</row>
    <row r="994" spans="1:162" x14ac:dyDescent="0.15">
      <c r="A994" s="44"/>
      <c r="B994" s="97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</row>
    <row r="995" spans="1:162" x14ac:dyDescent="0.15">
      <c r="A995" s="44"/>
      <c r="B995" s="97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</row>
    <row r="996" spans="1:162" x14ac:dyDescent="0.15">
      <c r="A996" s="44"/>
      <c r="B996" s="97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</row>
    <row r="997" spans="1:162" x14ac:dyDescent="0.15">
      <c r="A997" s="44"/>
      <c r="B997" s="97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</row>
    <row r="998" spans="1:162" x14ac:dyDescent="0.15">
      <c r="A998" s="44"/>
      <c r="B998" s="97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</row>
    <row r="999" spans="1:162" x14ac:dyDescent="0.15">
      <c r="A999" s="44"/>
      <c r="B999" s="97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</row>
    <row r="1000" spans="1:162" x14ac:dyDescent="0.15">
      <c r="A1000" s="44"/>
      <c r="B1000" s="97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</row>
    <row r="1001" spans="1:162" x14ac:dyDescent="0.15">
      <c r="A1001" s="44"/>
      <c r="B1001" s="97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</row>
    <row r="1002" spans="1:162" x14ac:dyDescent="0.15">
      <c r="A1002" s="44"/>
      <c r="B1002" s="97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</row>
    <row r="1003" spans="1:162" x14ac:dyDescent="0.15">
      <c r="A1003" s="44"/>
      <c r="B1003" s="97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</row>
    <row r="1004" spans="1:162" x14ac:dyDescent="0.15">
      <c r="A1004" s="44"/>
      <c r="B1004" s="97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</row>
    <row r="1005" spans="1:162" x14ac:dyDescent="0.15">
      <c r="A1005" s="44"/>
      <c r="B1005" s="97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</row>
    <row r="1006" spans="1:162" x14ac:dyDescent="0.15">
      <c r="A1006" s="44"/>
      <c r="B1006" s="97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</row>
    <row r="1007" spans="1:162" x14ac:dyDescent="0.15">
      <c r="A1007" s="44"/>
      <c r="B1007" s="97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</row>
    <row r="1008" spans="1:162" x14ac:dyDescent="0.15">
      <c r="A1008" s="44"/>
      <c r="B1008" s="97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</row>
    <row r="1009" spans="1:162" x14ac:dyDescent="0.15">
      <c r="A1009" s="44"/>
      <c r="B1009" s="97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</row>
    <row r="1010" spans="1:162" x14ac:dyDescent="0.15">
      <c r="A1010" s="44"/>
      <c r="B1010" s="97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</row>
    <row r="1011" spans="1:162" x14ac:dyDescent="0.15">
      <c r="A1011" s="44"/>
      <c r="B1011" s="97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</row>
    <row r="1012" spans="1:162" x14ac:dyDescent="0.15">
      <c r="A1012" s="44"/>
      <c r="B1012" s="97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</row>
    <row r="1013" spans="1:162" x14ac:dyDescent="0.15">
      <c r="A1013" s="44"/>
      <c r="B1013" s="97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</row>
    <row r="1014" spans="1:162" x14ac:dyDescent="0.15">
      <c r="A1014" s="44"/>
      <c r="B1014" s="97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</row>
    <row r="1015" spans="1:162" x14ac:dyDescent="0.15">
      <c r="A1015" s="44"/>
      <c r="B1015" s="97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</row>
    <row r="1016" spans="1:162" x14ac:dyDescent="0.15">
      <c r="A1016" s="44"/>
      <c r="B1016" s="97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</row>
    <row r="1017" spans="1:162" x14ac:dyDescent="0.15">
      <c r="A1017" s="44"/>
      <c r="B1017" s="97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</row>
    <row r="1018" spans="1:162" x14ac:dyDescent="0.15">
      <c r="A1018" s="44"/>
      <c r="B1018" s="97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</row>
    <row r="1019" spans="1:162" x14ac:dyDescent="0.15">
      <c r="A1019" s="44"/>
      <c r="B1019" s="97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</row>
    <row r="1020" spans="1:162" x14ac:dyDescent="0.15">
      <c r="A1020" s="44"/>
      <c r="B1020" s="97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</row>
    <row r="1021" spans="1:162" x14ac:dyDescent="0.15">
      <c r="A1021" s="44"/>
      <c r="B1021" s="97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</row>
    <row r="1022" spans="1:162" x14ac:dyDescent="0.15">
      <c r="A1022" s="44"/>
      <c r="B1022" s="97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</row>
    <row r="1023" spans="1:162" x14ac:dyDescent="0.15">
      <c r="A1023" s="44"/>
      <c r="B1023" s="97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</row>
    <row r="1024" spans="1:162" x14ac:dyDescent="0.15">
      <c r="A1024" s="44"/>
      <c r="B1024" s="97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</row>
    <row r="1025" spans="1:162" x14ac:dyDescent="0.15">
      <c r="A1025" s="44"/>
      <c r="B1025" s="97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</row>
    <row r="1026" spans="1:162" x14ac:dyDescent="0.15">
      <c r="A1026" s="44"/>
      <c r="B1026" s="97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</row>
    <row r="1027" spans="1:162" x14ac:dyDescent="0.15">
      <c r="A1027" s="44"/>
      <c r="B1027" s="97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</row>
    <row r="1028" spans="1:162" x14ac:dyDescent="0.15">
      <c r="A1028" s="44"/>
      <c r="B1028" s="97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</row>
    <row r="1029" spans="1:162" x14ac:dyDescent="0.15">
      <c r="A1029" s="44"/>
      <c r="B1029" s="97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</row>
    <row r="1030" spans="1:162" x14ac:dyDescent="0.15">
      <c r="A1030" s="44"/>
      <c r="B1030" s="97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</row>
    <row r="1031" spans="1:162" x14ac:dyDescent="0.15">
      <c r="A1031" s="44"/>
      <c r="B1031" s="97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</row>
    <row r="1032" spans="1:162" x14ac:dyDescent="0.15">
      <c r="A1032" s="44"/>
      <c r="B1032" s="97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</row>
    <row r="1033" spans="1:162" x14ac:dyDescent="0.15">
      <c r="A1033" s="44"/>
      <c r="B1033" s="97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</row>
    <row r="1034" spans="1:162" x14ac:dyDescent="0.15">
      <c r="A1034" s="44"/>
      <c r="B1034" s="97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</row>
    <row r="1035" spans="1:162" x14ac:dyDescent="0.15">
      <c r="A1035" s="44"/>
      <c r="B1035" s="97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</row>
    <row r="1036" spans="1:162" x14ac:dyDescent="0.15">
      <c r="A1036" s="44"/>
      <c r="B1036" s="97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</row>
    <row r="1037" spans="1:162" x14ac:dyDescent="0.15">
      <c r="A1037" s="44"/>
      <c r="B1037" s="97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</row>
    <row r="1038" spans="1:162" x14ac:dyDescent="0.15">
      <c r="A1038" s="44"/>
      <c r="B1038" s="97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</row>
    <row r="1039" spans="1:162" x14ac:dyDescent="0.15">
      <c r="A1039" s="44"/>
      <c r="B1039" s="97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</row>
    <row r="1040" spans="1:162" x14ac:dyDescent="0.15">
      <c r="A1040" s="44"/>
      <c r="B1040" s="97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</row>
    <row r="1041" spans="1:162" x14ac:dyDescent="0.15">
      <c r="A1041" s="44"/>
      <c r="B1041" s="97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</row>
    <row r="1042" spans="1:162" x14ac:dyDescent="0.15">
      <c r="A1042" s="44"/>
      <c r="B1042" s="97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</row>
    <row r="1043" spans="1:162" x14ac:dyDescent="0.15">
      <c r="A1043" s="44"/>
      <c r="B1043" s="97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</row>
    <row r="1044" spans="1:162" x14ac:dyDescent="0.15">
      <c r="A1044" s="44"/>
      <c r="B1044" s="97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</row>
    <row r="1045" spans="1:162" x14ac:dyDescent="0.15">
      <c r="A1045" s="44"/>
      <c r="B1045" s="97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</row>
    <row r="1046" spans="1:162" x14ac:dyDescent="0.15">
      <c r="A1046" s="44"/>
      <c r="B1046" s="97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</row>
    <row r="1047" spans="1:162" x14ac:dyDescent="0.15">
      <c r="A1047" s="44"/>
      <c r="B1047" s="97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</row>
    <row r="1048" spans="1:162" x14ac:dyDescent="0.15">
      <c r="A1048" s="44"/>
      <c r="B1048" s="97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</row>
    <row r="1049" spans="1:162" x14ac:dyDescent="0.15">
      <c r="A1049" s="44"/>
      <c r="B1049" s="97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</row>
    <row r="1050" spans="1:162" x14ac:dyDescent="0.15">
      <c r="A1050" s="44"/>
      <c r="B1050" s="97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</row>
    <row r="1051" spans="1:162" x14ac:dyDescent="0.15">
      <c r="A1051" s="44"/>
      <c r="B1051" s="97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</row>
    <row r="1052" spans="1:162" x14ac:dyDescent="0.15">
      <c r="A1052" s="44"/>
      <c r="B1052" s="97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</row>
    <row r="1053" spans="1:162" x14ac:dyDescent="0.15">
      <c r="A1053" s="44"/>
      <c r="B1053" s="97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</row>
    <row r="1054" spans="1:162" x14ac:dyDescent="0.15">
      <c r="A1054" s="44"/>
      <c r="B1054" s="97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</row>
    <row r="1055" spans="1:162" x14ac:dyDescent="0.15">
      <c r="A1055" s="44"/>
      <c r="B1055" s="97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</row>
    <row r="1056" spans="1:162" x14ac:dyDescent="0.15">
      <c r="A1056" s="44"/>
      <c r="B1056" s="97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</row>
    <row r="1057" spans="1:162" x14ac:dyDescent="0.15">
      <c r="A1057" s="44"/>
      <c r="B1057" s="97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</row>
    <row r="1058" spans="1:162" x14ac:dyDescent="0.15">
      <c r="A1058" s="44"/>
      <c r="B1058" s="97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</row>
    <row r="1059" spans="1:162" x14ac:dyDescent="0.15">
      <c r="A1059" s="44"/>
      <c r="B1059" s="97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</row>
    <row r="1060" spans="1:162" x14ac:dyDescent="0.15">
      <c r="A1060" s="44"/>
      <c r="B1060" s="97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</row>
    <row r="1061" spans="1:162" x14ac:dyDescent="0.15">
      <c r="A1061" s="44"/>
      <c r="B1061" s="97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</row>
    <row r="1062" spans="1:162" x14ac:dyDescent="0.15">
      <c r="A1062" s="44"/>
      <c r="B1062" s="97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</row>
    <row r="1063" spans="1:162" x14ac:dyDescent="0.15">
      <c r="A1063" s="44"/>
      <c r="B1063" s="97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</row>
    <row r="1064" spans="1:162" x14ac:dyDescent="0.15">
      <c r="A1064" s="44"/>
      <c r="B1064" s="97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</row>
    <row r="1065" spans="1:162" x14ac:dyDescent="0.15">
      <c r="A1065" s="44"/>
      <c r="B1065" s="97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</row>
    <row r="1066" spans="1:162" x14ac:dyDescent="0.15">
      <c r="A1066" s="44"/>
      <c r="B1066" s="97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</row>
    <row r="1067" spans="1:162" x14ac:dyDescent="0.15">
      <c r="A1067" s="44"/>
      <c r="B1067" s="97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</row>
    <row r="1068" spans="1:162" x14ac:dyDescent="0.15">
      <c r="A1068" s="44"/>
      <c r="B1068" s="97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</row>
    <row r="1069" spans="1:162" x14ac:dyDescent="0.15">
      <c r="A1069" s="44"/>
      <c r="B1069" s="97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</row>
    <row r="1070" spans="1:162" x14ac:dyDescent="0.15">
      <c r="A1070" s="44"/>
      <c r="B1070" s="97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</row>
    <row r="1071" spans="1:162" x14ac:dyDescent="0.15">
      <c r="A1071" s="44"/>
      <c r="B1071" s="97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</row>
    <row r="1072" spans="1:162" x14ac:dyDescent="0.15">
      <c r="A1072" s="44"/>
      <c r="B1072" s="97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</row>
    <row r="1073" spans="1:162" x14ac:dyDescent="0.15">
      <c r="A1073" s="44"/>
      <c r="B1073" s="97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</row>
    <row r="1074" spans="1:162" x14ac:dyDescent="0.15">
      <c r="A1074" s="44"/>
      <c r="B1074" s="97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</row>
    <row r="1075" spans="1:162" x14ac:dyDescent="0.15">
      <c r="A1075" s="44"/>
      <c r="B1075" s="97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</row>
    <row r="1076" spans="1:162" x14ac:dyDescent="0.15">
      <c r="A1076" s="44"/>
      <c r="B1076" s="97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</row>
    <row r="1077" spans="1:162" x14ac:dyDescent="0.15">
      <c r="A1077" s="44"/>
      <c r="B1077" s="97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</row>
    <row r="1078" spans="1:162" x14ac:dyDescent="0.15">
      <c r="A1078" s="44"/>
      <c r="B1078" s="97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</row>
    <row r="1079" spans="1:162" x14ac:dyDescent="0.15">
      <c r="A1079" s="44"/>
      <c r="B1079" s="97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</row>
    <row r="1080" spans="1:162" x14ac:dyDescent="0.15">
      <c r="A1080" s="44"/>
      <c r="B1080" s="97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</row>
    <row r="1081" spans="1:162" x14ac:dyDescent="0.15">
      <c r="A1081" s="44"/>
      <c r="B1081" s="97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</row>
    <row r="1082" spans="1:162" x14ac:dyDescent="0.15">
      <c r="A1082" s="44"/>
      <c r="B1082" s="97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</row>
    <row r="1083" spans="1:162" x14ac:dyDescent="0.15">
      <c r="A1083" s="44"/>
      <c r="B1083" s="97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</row>
    <row r="1084" spans="1:162" x14ac:dyDescent="0.15">
      <c r="A1084" s="44"/>
      <c r="B1084" s="97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</row>
    <row r="1085" spans="1:162" x14ac:dyDescent="0.15">
      <c r="A1085" s="44"/>
      <c r="B1085" s="97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</row>
    <row r="1086" spans="1:162" x14ac:dyDescent="0.15">
      <c r="A1086" s="44"/>
      <c r="B1086" s="97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</row>
    <row r="1087" spans="1:162" x14ac:dyDescent="0.15">
      <c r="A1087" s="44"/>
      <c r="B1087" s="97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</row>
    <row r="1088" spans="1:162" x14ac:dyDescent="0.15">
      <c r="A1088" s="44"/>
      <c r="B1088" s="97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</row>
    <row r="1089" spans="1:162" x14ac:dyDescent="0.15">
      <c r="A1089" s="44"/>
      <c r="B1089" s="97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</row>
    <row r="1090" spans="1:162" x14ac:dyDescent="0.15">
      <c r="A1090" s="44"/>
      <c r="B1090" s="97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</row>
    <row r="1091" spans="1:162" x14ac:dyDescent="0.15">
      <c r="A1091" s="44"/>
      <c r="B1091" s="97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</row>
    <row r="1092" spans="1:162" x14ac:dyDescent="0.15">
      <c r="A1092" s="44"/>
      <c r="B1092" s="97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</row>
    <row r="1093" spans="1:162" x14ac:dyDescent="0.15">
      <c r="A1093" s="44"/>
      <c r="B1093" s="97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</row>
    <row r="1094" spans="1:162" x14ac:dyDescent="0.15">
      <c r="A1094" s="44"/>
      <c r="B1094" s="97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</row>
    <row r="1095" spans="1:162" x14ac:dyDescent="0.15">
      <c r="A1095" s="44"/>
      <c r="B1095" s="97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</row>
    <row r="1096" spans="1:162" x14ac:dyDescent="0.15">
      <c r="A1096" s="44"/>
      <c r="B1096" s="97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</row>
    <row r="1097" spans="1:162" x14ac:dyDescent="0.15">
      <c r="A1097" s="44"/>
      <c r="B1097" s="97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</row>
    <row r="1098" spans="1:162" x14ac:dyDescent="0.15">
      <c r="A1098" s="44"/>
      <c r="B1098" s="97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</row>
    <row r="1099" spans="1:162" x14ac:dyDescent="0.15">
      <c r="A1099" s="44"/>
      <c r="B1099" s="97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</row>
    <row r="1100" spans="1:162" x14ac:dyDescent="0.15">
      <c r="A1100" s="44"/>
      <c r="B1100" s="97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</row>
    <row r="1101" spans="1:162" x14ac:dyDescent="0.15">
      <c r="A1101" s="44"/>
      <c r="B1101" s="97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</row>
    <row r="1102" spans="1:162" x14ac:dyDescent="0.15">
      <c r="A1102" s="44"/>
      <c r="B1102" s="97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</row>
    <row r="1103" spans="1:162" x14ac:dyDescent="0.15">
      <c r="A1103" s="44"/>
      <c r="B1103" s="97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</row>
    <row r="1104" spans="1:162" x14ac:dyDescent="0.15">
      <c r="A1104" s="44"/>
      <c r="B1104" s="97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</row>
    <row r="1105" spans="1:162" x14ac:dyDescent="0.15">
      <c r="A1105" s="44"/>
      <c r="B1105" s="97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</row>
    <row r="1106" spans="1:162" x14ac:dyDescent="0.15">
      <c r="A1106" s="44"/>
      <c r="B1106" s="97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</row>
    <row r="1107" spans="1:162" x14ac:dyDescent="0.15">
      <c r="A1107" s="44"/>
      <c r="B1107" s="97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</row>
    <row r="1108" spans="1:162" x14ac:dyDescent="0.15">
      <c r="A1108" s="44"/>
      <c r="B1108" s="97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  <c r="FE1108" s="25"/>
      <c r="FF1108" s="25"/>
    </row>
    <row r="1109" spans="1:162" x14ac:dyDescent="0.15">
      <c r="A1109" s="44"/>
      <c r="B1109" s="97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  <c r="FE1109" s="25"/>
      <c r="FF1109" s="25"/>
    </row>
    <row r="1110" spans="1:162" x14ac:dyDescent="0.15">
      <c r="A1110" s="44"/>
      <c r="B1110" s="97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</row>
    <row r="1111" spans="1:162" x14ac:dyDescent="0.15">
      <c r="A1111" s="44"/>
      <c r="B1111" s="97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</row>
    <row r="1112" spans="1:162" x14ac:dyDescent="0.15">
      <c r="A1112" s="44"/>
      <c r="B1112" s="97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</row>
    <row r="1113" spans="1:162" x14ac:dyDescent="0.15">
      <c r="A1113" s="44"/>
      <c r="B1113" s="97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</row>
    <row r="1114" spans="1:162" x14ac:dyDescent="0.15">
      <c r="A1114" s="44"/>
      <c r="B1114" s="97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</row>
    <row r="1115" spans="1:162" x14ac:dyDescent="0.15">
      <c r="A1115" s="44"/>
      <c r="B1115" s="97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</row>
    <row r="1116" spans="1:162" x14ac:dyDescent="0.15">
      <c r="A1116" s="44"/>
      <c r="B1116" s="97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</row>
    <row r="1117" spans="1:162" x14ac:dyDescent="0.15">
      <c r="A1117" s="44"/>
      <c r="B1117" s="97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</row>
    <row r="1118" spans="1:162" x14ac:dyDescent="0.15">
      <c r="A1118" s="44"/>
      <c r="B1118" s="97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</row>
    <row r="1119" spans="1:162" x14ac:dyDescent="0.15">
      <c r="A1119" s="44"/>
      <c r="B1119" s="97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</row>
    <row r="1120" spans="1:162" x14ac:dyDescent="0.15">
      <c r="A1120" s="44"/>
      <c r="B1120" s="97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</row>
    <row r="1121" spans="1:162" x14ac:dyDescent="0.15">
      <c r="A1121" s="44"/>
      <c r="B1121" s="97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</row>
    <row r="1122" spans="1:162" x14ac:dyDescent="0.15">
      <c r="A1122" s="44"/>
      <c r="B1122" s="97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</row>
    <row r="1123" spans="1:162" x14ac:dyDescent="0.15">
      <c r="A1123" s="44"/>
      <c r="B1123" s="97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</row>
    <row r="1124" spans="1:162" x14ac:dyDescent="0.15">
      <c r="A1124" s="44"/>
      <c r="B1124" s="97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</row>
    <row r="1125" spans="1:162" x14ac:dyDescent="0.15">
      <c r="A1125" s="44"/>
      <c r="B1125" s="97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</row>
    <row r="1126" spans="1:162" x14ac:dyDescent="0.15">
      <c r="A1126" s="44"/>
      <c r="B1126" s="97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</row>
    <row r="1127" spans="1:162" x14ac:dyDescent="0.15">
      <c r="A1127" s="44"/>
      <c r="B1127" s="97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</row>
    <row r="1128" spans="1:162" x14ac:dyDescent="0.15">
      <c r="A1128" s="44"/>
      <c r="B1128" s="97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</row>
    <row r="1129" spans="1:162" x14ac:dyDescent="0.15">
      <c r="A1129" s="44"/>
      <c r="B1129" s="97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</row>
    <row r="1130" spans="1:162" x14ac:dyDescent="0.15">
      <c r="A1130" s="44"/>
      <c r="B1130" s="97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</row>
    <row r="1131" spans="1:162" x14ac:dyDescent="0.15">
      <c r="A1131" s="44"/>
      <c r="B1131" s="97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</row>
    <row r="1132" spans="1:162" x14ac:dyDescent="0.15">
      <c r="A1132" s="44"/>
      <c r="B1132" s="97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</row>
    <row r="1133" spans="1:162" x14ac:dyDescent="0.15">
      <c r="A1133" s="44"/>
      <c r="B1133" s="97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</row>
    <row r="1134" spans="1:162" x14ac:dyDescent="0.15">
      <c r="A1134" s="44"/>
      <c r="B1134" s="97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</row>
    <row r="1135" spans="1:162" x14ac:dyDescent="0.15">
      <c r="A1135" s="44"/>
      <c r="B1135" s="97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</row>
    <row r="1136" spans="1:162" x14ac:dyDescent="0.15">
      <c r="A1136" s="44"/>
      <c r="B1136" s="97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</row>
    <row r="1137" spans="1:162" x14ac:dyDescent="0.15">
      <c r="A1137" s="44"/>
      <c r="B1137" s="97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</row>
    <row r="1138" spans="1:162" x14ac:dyDescent="0.15">
      <c r="A1138" s="44"/>
      <c r="B1138" s="97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</row>
    <row r="1139" spans="1:162" x14ac:dyDescent="0.15">
      <c r="A1139" s="44"/>
      <c r="B1139" s="97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</row>
    <row r="1140" spans="1:162" x14ac:dyDescent="0.15">
      <c r="A1140" s="44"/>
      <c r="B1140" s="97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</row>
    <row r="1141" spans="1:162" x14ac:dyDescent="0.15">
      <c r="A1141" s="44"/>
      <c r="B1141" s="97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</row>
    <row r="1142" spans="1:162" x14ac:dyDescent="0.15">
      <c r="A1142" s="44"/>
      <c r="B1142" s="97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</row>
    <row r="1143" spans="1:162" x14ac:dyDescent="0.15">
      <c r="A1143" s="44"/>
      <c r="B1143" s="97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</row>
    <row r="1144" spans="1:162" x14ac:dyDescent="0.15">
      <c r="A1144" s="44"/>
      <c r="B1144" s="97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</row>
    <row r="1145" spans="1:162" x14ac:dyDescent="0.15">
      <c r="A1145" s="44"/>
      <c r="B1145" s="97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</row>
    <row r="1146" spans="1:162" x14ac:dyDescent="0.15">
      <c r="A1146" s="44"/>
      <c r="B1146" s="97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</row>
    <row r="1147" spans="1:162" x14ac:dyDescent="0.15">
      <c r="A1147" s="44"/>
      <c r="B1147" s="97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</row>
    <row r="1148" spans="1:162" x14ac:dyDescent="0.15">
      <c r="A1148" s="44"/>
      <c r="B1148" s="97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</row>
    <row r="1149" spans="1:162" x14ac:dyDescent="0.15">
      <c r="A1149" s="44"/>
      <c r="B1149" s="97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</row>
    <row r="1150" spans="1:162" x14ac:dyDescent="0.15">
      <c r="A1150" s="44"/>
      <c r="B1150" s="97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</row>
    <row r="1151" spans="1:162" x14ac:dyDescent="0.15">
      <c r="A1151" s="44"/>
      <c r="B1151" s="97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</row>
    <row r="1152" spans="1:162" x14ac:dyDescent="0.15">
      <c r="A1152" s="44"/>
      <c r="B1152" s="97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</row>
    <row r="1153" spans="1:162" x14ac:dyDescent="0.15">
      <c r="A1153" s="44"/>
      <c r="B1153" s="97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</row>
    <row r="1154" spans="1:162" x14ac:dyDescent="0.15">
      <c r="A1154" s="44"/>
      <c r="B1154" s="97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</row>
    <row r="1155" spans="1:162" x14ac:dyDescent="0.15">
      <c r="A1155" s="44"/>
      <c r="B1155" s="97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</row>
    <row r="1156" spans="1:162" x14ac:dyDescent="0.15">
      <c r="A1156" s="44"/>
      <c r="B1156" s="97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</row>
    <row r="1157" spans="1:162" x14ac:dyDescent="0.15">
      <c r="A1157" s="44"/>
      <c r="B1157" s="97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</row>
    <row r="1158" spans="1:162" x14ac:dyDescent="0.15">
      <c r="A1158" s="44"/>
      <c r="B1158" s="97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</row>
    <row r="1159" spans="1:162" x14ac:dyDescent="0.15">
      <c r="A1159" s="44"/>
      <c r="B1159" s="97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</row>
    <row r="1160" spans="1:162" x14ac:dyDescent="0.15">
      <c r="A1160" s="44"/>
      <c r="B1160" s="97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</row>
    <row r="1161" spans="1:162" x14ac:dyDescent="0.15">
      <c r="A1161" s="44"/>
      <c r="B1161" s="97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</row>
    <row r="1162" spans="1:162" x14ac:dyDescent="0.15">
      <c r="A1162" s="44"/>
      <c r="B1162" s="97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</row>
    <row r="1163" spans="1:162" x14ac:dyDescent="0.15">
      <c r="A1163" s="44"/>
      <c r="B1163" s="97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</row>
    <row r="1164" spans="1:162" x14ac:dyDescent="0.15">
      <c r="A1164" s="44"/>
      <c r="B1164" s="97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</row>
    <row r="1165" spans="1:162" x14ac:dyDescent="0.15">
      <c r="A1165" s="44"/>
      <c r="B1165" s="97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</row>
    <row r="1166" spans="1:162" x14ac:dyDescent="0.15">
      <c r="A1166" s="44"/>
      <c r="B1166" s="97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</row>
    <row r="1167" spans="1:162" x14ac:dyDescent="0.15">
      <c r="A1167" s="44"/>
      <c r="B1167" s="97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</row>
    <row r="1168" spans="1:162" x14ac:dyDescent="0.15">
      <c r="A1168" s="44"/>
      <c r="B1168" s="97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</row>
    <row r="1169" spans="1:162" x14ac:dyDescent="0.15">
      <c r="A1169" s="44"/>
      <c r="B1169" s="97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</row>
    <row r="1170" spans="1:162" x14ac:dyDescent="0.15">
      <c r="A1170" s="44"/>
      <c r="B1170" s="97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</row>
    <row r="1171" spans="1:162" x14ac:dyDescent="0.15">
      <c r="A1171" s="44"/>
      <c r="B1171" s="97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</row>
    <row r="1172" spans="1:162" x14ac:dyDescent="0.15">
      <c r="A1172" s="44"/>
      <c r="B1172" s="97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</row>
    <row r="1173" spans="1:162" x14ac:dyDescent="0.15">
      <c r="A1173" s="44"/>
      <c r="B1173" s="97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</row>
    <row r="1174" spans="1:162" x14ac:dyDescent="0.15">
      <c r="A1174" s="44"/>
      <c r="B1174" s="97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</row>
    <row r="1175" spans="1:162" x14ac:dyDescent="0.15">
      <c r="A1175" s="44"/>
      <c r="B1175" s="97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</row>
    <row r="1176" spans="1:162" x14ac:dyDescent="0.15">
      <c r="A1176" s="44"/>
      <c r="B1176" s="97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</row>
    <row r="1177" spans="1:162" x14ac:dyDescent="0.15">
      <c r="A1177" s="44"/>
      <c r="B1177" s="97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</row>
    <row r="1178" spans="1:162" x14ac:dyDescent="0.15">
      <c r="A1178" s="44"/>
      <c r="B1178" s="97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</row>
    <row r="1179" spans="1:162" x14ac:dyDescent="0.15">
      <c r="A1179" s="44"/>
      <c r="B1179" s="97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</row>
    <row r="1180" spans="1:162" x14ac:dyDescent="0.15">
      <c r="A1180" s="44"/>
      <c r="B1180" s="97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</row>
    <row r="1181" spans="1:162" x14ac:dyDescent="0.15">
      <c r="A1181" s="44"/>
      <c r="B1181" s="97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</row>
    <row r="1182" spans="1:162" x14ac:dyDescent="0.15">
      <c r="A1182" s="44"/>
      <c r="B1182" s="97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</row>
    <row r="1183" spans="1:162" x14ac:dyDescent="0.15">
      <c r="A1183" s="44"/>
      <c r="B1183" s="97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</row>
    <row r="1184" spans="1:162" x14ac:dyDescent="0.15">
      <c r="A1184" s="44"/>
      <c r="B1184" s="97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</row>
    <row r="1185" spans="1:162" x14ac:dyDescent="0.15">
      <c r="A1185" s="44"/>
      <c r="B1185" s="97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</row>
    <row r="1186" spans="1:162" x14ac:dyDescent="0.15">
      <c r="A1186" s="44"/>
      <c r="B1186" s="97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</row>
    <row r="1187" spans="1:162" x14ac:dyDescent="0.15">
      <c r="A1187" s="44"/>
      <c r="B1187" s="97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</row>
    <row r="1188" spans="1:162" x14ac:dyDescent="0.15">
      <c r="A1188" s="44"/>
      <c r="B1188" s="97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</row>
    <row r="1189" spans="1:162" x14ac:dyDescent="0.15">
      <c r="A1189" s="44"/>
      <c r="B1189" s="97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</row>
    <row r="1190" spans="1:162" x14ac:dyDescent="0.15">
      <c r="A1190" s="44"/>
      <c r="B1190" s="97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</row>
    <row r="1191" spans="1:162" x14ac:dyDescent="0.15">
      <c r="A1191" s="44"/>
      <c r="B1191" s="97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</row>
    <row r="1192" spans="1:162" x14ac:dyDescent="0.15">
      <c r="A1192" s="44"/>
      <c r="B1192" s="97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</row>
    <row r="1193" spans="1:162" x14ac:dyDescent="0.15">
      <c r="A1193" s="44"/>
      <c r="B1193" s="97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</row>
    <row r="1194" spans="1:162" x14ac:dyDescent="0.15">
      <c r="A1194" s="44"/>
      <c r="B1194" s="97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</row>
    <row r="1195" spans="1:162" x14ac:dyDescent="0.15">
      <c r="A1195" s="44"/>
      <c r="B1195" s="97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</row>
    <row r="1196" spans="1:162" x14ac:dyDescent="0.15">
      <c r="A1196" s="44"/>
      <c r="B1196" s="97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</row>
    <row r="1197" spans="1:162" x14ac:dyDescent="0.15">
      <c r="A1197" s="44"/>
      <c r="B1197" s="97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</row>
    <row r="1198" spans="1:162" x14ac:dyDescent="0.15">
      <c r="A1198" s="44"/>
      <c r="B1198" s="97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</row>
    <row r="1199" spans="1:162" x14ac:dyDescent="0.15">
      <c r="A1199" s="44"/>
      <c r="B1199" s="97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</row>
    <row r="1200" spans="1:162" x14ac:dyDescent="0.15">
      <c r="A1200" s="44"/>
      <c r="B1200" s="97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</row>
    <row r="1201" spans="1:162" x14ac:dyDescent="0.15">
      <c r="A1201" s="44"/>
      <c r="B1201" s="97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</row>
    <row r="1202" spans="1:162" x14ac:dyDescent="0.15">
      <c r="A1202" s="44"/>
      <c r="B1202" s="97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</row>
    <row r="1203" spans="1:162" x14ac:dyDescent="0.15">
      <c r="A1203" s="44"/>
      <c r="B1203" s="97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</row>
    <row r="1204" spans="1:162" x14ac:dyDescent="0.15">
      <c r="A1204" s="44"/>
      <c r="B1204" s="97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</row>
    <row r="1205" spans="1:162" x14ac:dyDescent="0.15">
      <c r="A1205" s="44"/>
      <c r="B1205" s="97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</row>
    <row r="1206" spans="1:162" x14ac:dyDescent="0.15">
      <c r="A1206" s="44"/>
      <c r="B1206" s="97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</row>
    <row r="1207" spans="1:162" x14ac:dyDescent="0.15">
      <c r="A1207" s="44"/>
      <c r="B1207" s="97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</row>
    <row r="1208" spans="1:162" x14ac:dyDescent="0.15">
      <c r="A1208" s="44"/>
      <c r="B1208" s="97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</row>
    <row r="1209" spans="1:162" x14ac:dyDescent="0.15">
      <c r="A1209" s="44"/>
      <c r="B1209" s="97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</row>
    <row r="1210" spans="1:162" x14ac:dyDescent="0.15">
      <c r="A1210" s="44"/>
      <c r="B1210" s="97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</row>
    <row r="1211" spans="1:162" x14ac:dyDescent="0.15">
      <c r="A1211" s="44"/>
      <c r="B1211" s="97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</row>
    <row r="1212" spans="1:162" x14ac:dyDescent="0.15">
      <c r="A1212" s="44"/>
      <c r="B1212" s="97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</row>
    <row r="1213" spans="1:162" x14ac:dyDescent="0.15">
      <c r="A1213" s="44"/>
      <c r="B1213" s="97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</row>
    <row r="1214" spans="1:162" x14ac:dyDescent="0.15">
      <c r="A1214" s="44"/>
      <c r="B1214" s="97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</row>
    <row r="1215" spans="1:162" x14ac:dyDescent="0.15">
      <c r="A1215" s="44"/>
      <c r="B1215" s="97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</row>
    <row r="1216" spans="1:162" x14ac:dyDescent="0.15">
      <c r="A1216" s="44"/>
      <c r="B1216" s="97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</row>
    <row r="1217" spans="1:162" x14ac:dyDescent="0.15">
      <c r="A1217" s="44"/>
      <c r="B1217" s="97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</row>
    <row r="1218" spans="1:162" x14ac:dyDescent="0.15">
      <c r="A1218" s="44"/>
      <c r="B1218" s="97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</row>
    <row r="1219" spans="1:162" x14ac:dyDescent="0.15">
      <c r="A1219" s="44"/>
      <c r="B1219" s="97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</row>
    <row r="1220" spans="1:162" x14ac:dyDescent="0.15">
      <c r="A1220" s="44"/>
      <c r="B1220" s="97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</row>
    <row r="1221" spans="1:162" x14ac:dyDescent="0.15">
      <c r="A1221" s="44"/>
      <c r="B1221" s="97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</row>
    <row r="1222" spans="1:162" x14ac:dyDescent="0.15">
      <c r="A1222" s="44"/>
      <c r="B1222" s="97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</row>
    <row r="1223" spans="1:162" x14ac:dyDescent="0.15">
      <c r="A1223" s="44"/>
      <c r="B1223" s="97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</row>
    <row r="1224" spans="1:162" x14ac:dyDescent="0.15">
      <c r="A1224" s="44"/>
      <c r="B1224" s="97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</row>
    <row r="1225" spans="1:162" x14ac:dyDescent="0.15">
      <c r="A1225" s="44"/>
      <c r="B1225" s="97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</row>
    <row r="1226" spans="1:162" x14ac:dyDescent="0.15">
      <c r="A1226" s="44"/>
      <c r="B1226" s="97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</row>
    <row r="1227" spans="1:162" x14ac:dyDescent="0.15">
      <c r="A1227" s="44"/>
      <c r="B1227" s="97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</row>
    <row r="1228" spans="1:162" x14ac:dyDescent="0.15">
      <c r="A1228" s="44"/>
      <c r="B1228" s="97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</row>
    <row r="1229" spans="1:162" x14ac:dyDescent="0.15">
      <c r="A1229" s="44"/>
      <c r="B1229" s="97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</row>
    <row r="1230" spans="1:162" x14ac:dyDescent="0.15">
      <c r="A1230" s="44"/>
      <c r="B1230" s="97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</row>
    <row r="1231" spans="1:162" x14ac:dyDescent="0.15">
      <c r="A1231" s="44"/>
      <c r="B1231" s="97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</row>
    <row r="1232" spans="1:162" x14ac:dyDescent="0.15">
      <c r="A1232" s="44"/>
      <c r="B1232" s="97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</row>
    <row r="1233" spans="1:162" x14ac:dyDescent="0.15">
      <c r="A1233" s="44"/>
      <c r="B1233" s="97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</row>
    <row r="1234" spans="1:162" x14ac:dyDescent="0.15">
      <c r="A1234" s="44"/>
      <c r="B1234" s="97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</row>
    <row r="1235" spans="1:162" x14ac:dyDescent="0.15">
      <c r="A1235" s="44"/>
      <c r="B1235" s="97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</row>
    <row r="1236" spans="1:162" x14ac:dyDescent="0.15">
      <c r="A1236" s="44"/>
      <c r="B1236" s="97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</row>
    <row r="1237" spans="1:162" x14ac:dyDescent="0.15">
      <c r="A1237" s="44"/>
      <c r="B1237" s="97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</row>
    <row r="1238" spans="1:162" x14ac:dyDescent="0.15">
      <c r="A1238" s="44"/>
      <c r="B1238" s="97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</row>
    <row r="1239" spans="1:162" x14ac:dyDescent="0.15">
      <c r="A1239" s="44"/>
      <c r="B1239" s="97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</row>
    <row r="1240" spans="1:162" x14ac:dyDescent="0.15">
      <c r="A1240" s="44"/>
      <c r="B1240" s="97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</row>
    <row r="1241" spans="1:162" x14ac:dyDescent="0.15">
      <c r="A1241" s="44"/>
      <c r="B1241" s="97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</row>
    <row r="1242" spans="1:162" x14ac:dyDescent="0.15">
      <c r="A1242" s="44"/>
      <c r="B1242" s="97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</row>
    <row r="1243" spans="1:162" x14ac:dyDescent="0.15">
      <c r="A1243" s="44"/>
      <c r="B1243" s="97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</row>
    <row r="1244" spans="1:162" x14ac:dyDescent="0.15">
      <c r="A1244" s="44"/>
      <c r="B1244" s="97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</row>
    <row r="1245" spans="1:162" x14ac:dyDescent="0.15">
      <c r="A1245" s="44"/>
      <c r="B1245" s="97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</row>
    <row r="1246" spans="1:162" x14ac:dyDescent="0.15">
      <c r="A1246" s="44"/>
      <c r="B1246" s="97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</row>
    <row r="1247" spans="1:162" x14ac:dyDescent="0.15">
      <c r="A1247" s="44"/>
      <c r="B1247" s="97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</row>
    <row r="1248" spans="1:162" x14ac:dyDescent="0.15">
      <c r="A1248" s="44"/>
      <c r="B1248" s="97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</row>
    <row r="1249" spans="1:162" x14ac:dyDescent="0.15">
      <c r="A1249" s="44"/>
      <c r="B1249" s="97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</row>
    <row r="1250" spans="1:162" x14ac:dyDescent="0.15">
      <c r="A1250" s="44"/>
      <c r="B1250" s="97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</row>
    <row r="1251" spans="1:162" x14ac:dyDescent="0.15">
      <c r="A1251" s="44"/>
      <c r="B1251" s="97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</row>
    <row r="1252" spans="1:162" x14ac:dyDescent="0.15">
      <c r="A1252" s="44"/>
      <c r="B1252" s="97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</row>
    <row r="1253" spans="1:162" x14ac:dyDescent="0.15">
      <c r="A1253" s="44"/>
      <c r="B1253" s="97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</row>
    <row r="1254" spans="1:162" x14ac:dyDescent="0.15">
      <c r="A1254" s="44"/>
      <c r="B1254" s="97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</row>
    <row r="1255" spans="1:162" x14ac:dyDescent="0.15">
      <c r="A1255" s="44"/>
      <c r="B1255" s="97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</row>
    <row r="1256" spans="1:162" x14ac:dyDescent="0.15">
      <c r="A1256" s="44"/>
      <c r="B1256" s="97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</row>
    <row r="1257" spans="1:162" x14ac:dyDescent="0.15">
      <c r="A1257" s="44"/>
      <c r="B1257" s="97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</row>
    <row r="1258" spans="1:162" x14ac:dyDescent="0.15">
      <c r="A1258" s="44"/>
      <c r="B1258" s="97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</row>
    <row r="1259" spans="1:162" x14ac:dyDescent="0.15">
      <c r="A1259" s="44"/>
      <c r="B1259" s="97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</row>
    <row r="1260" spans="1:162" x14ac:dyDescent="0.15">
      <c r="A1260" s="44"/>
      <c r="B1260" s="97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</row>
    <row r="1261" spans="1:162" x14ac:dyDescent="0.15">
      <c r="A1261" s="44"/>
      <c r="B1261" s="97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</row>
    <row r="1262" spans="1:162" x14ac:dyDescent="0.15">
      <c r="A1262" s="44"/>
      <c r="B1262" s="97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</row>
    <row r="1263" spans="1:162" x14ac:dyDescent="0.15">
      <c r="A1263" s="44"/>
      <c r="B1263" s="97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</row>
    <row r="1264" spans="1:162" x14ac:dyDescent="0.15">
      <c r="A1264" s="44"/>
      <c r="B1264" s="97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</row>
    <row r="1265" spans="1:162" x14ac:dyDescent="0.15">
      <c r="A1265" s="44"/>
      <c r="B1265" s="97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</row>
    <row r="1266" spans="1:162" x14ac:dyDescent="0.15">
      <c r="A1266" s="44"/>
      <c r="B1266" s="97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</row>
    <row r="1267" spans="1:162" x14ac:dyDescent="0.15">
      <c r="A1267" s="44"/>
      <c r="B1267" s="97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</row>
    <row r="1268" spans="1:162" x14ac:dyDescent="0.15">
      <c r="A1268" s="44"/>
      <c r="B1268" s="97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</row>
    <row r="1269" spans="1:162" x14ac:dyDescent="0.15">
      <c r="A1269" s="44"/>
      <c r="B1269" s="97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</row>
    <row r="1270" spans="1:162" x14ac:dyDescent="0.15">
      <c r="A1270" s="44"/>
      <c r="B1270" s="97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</row>
    <row r="1271" spans="1:162" x14ac:dyDescent="0.15">
      <c r="A1271" s="44"/>
      <c r="B1271" s="97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</row>
    <row r="1272" spans="1:162" x14ac:dyDescent="0.15">
      <c r="A1272" s="44"/>
      <c r="B1272" s="97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</row>
    <row r="1273" spans="1:162" x14ac:dyDescent="0.15">
      <c r="A1273" s="44"/>
      <c r="B1273" s="97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</row>
    <row r="1274" spans="1:162" x14ac:dyDescent="0.15">
      <c r="A1274" s="44"/>
      <c r="B1274" s="97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</row>
    <row r="1275" spans="1:162" x14ac:dyDescent="0.15">
      <c r="A1275" s="44"/>
      <c r="B1275" s="97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</row>
    <row r="1276" spans="1:162" x14ac:dyDescent="0.15">
      <c r="A1276" s="44"/>
      <c r="B1276" s="97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</row>
    <row r="1277" spans="1:162" x14ac:dyDescent="0.15">
      <c r="A1277" s="44"/>
      <c r="B1277" s="97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</row>
    <row r="1278" spans="1:162" x14ac:dyDescent="0.15">
      <c r="A1278" s="44"/>
      <c r="B1278" s="97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</row>
    <row r="1279" spans="1:162" x14ac:dyDescent="0.15">
      <c r="A1279" s="44"/>
      <c r="B1279" s="97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</row>
    <row r="1280" spans="1:162" x14ac:dyDescent="0.15">
      <c r="A1280" s="44"/>
      <c r="B1280" s="97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</row>
    <row r="1281" spans="1:162" x14ac:dyDescent="0.15">
      <c r="A1281" s="44"/>
      <c r="B1281" s="97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</row>
    <row r="1282" spans="1:162" x14ac:dyDescent="0.15">
      <c r="A1282" s="44"/>
      <c r="B1282" s="97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</row>
    <row r="1283" spans="1:162" x14ac:dyDescent="0.15">
      <c r="A1283" s="44"/>
      <c r="B1283" s="97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</row>
    <row r="1284" spans="1:162" x14ac:dyDescent="0.15">
      <c r="A1284" s="44"/>
      <c r="B1284" s="97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</row>
    <row r="1285" spans="1:162" x14ac:dyDescent="0.15">
      <c r="A1285" s="44"/>
      <c r="B1285" s="97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</row>
    <row r="1286" spans="1:162" x14ac:dyDescent="0.15">
      <c r="A1286" s="44"/>
      <c r="B1286" s="97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</row>
    <row r="1287" spans="1:162" x14ac:dyDescent="0.15">
      <c r="A1287" s="44"/>
      <c r="B1287" s="97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</row>
    <row r="1288" spans="1:162" x14ac:dyDescent="0.15">
      <c r="A1288" s="44"/>
      <c r="B1288" s="97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</row>
    <row r="1289" spans="1:162" x14ac:dyDescent="0.15">
      <c r="A1289" s="44"/>
      <c r="B1289" s="97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  <c r="FA1289" s="25"/>
      <c r="FB1289" s="25"/>
      <c r="FC1289" s="25"/>
      <c r="FD1289" s="25"/>
      <c r="FE1289" s="25"/>
      <c r="FF1289" s="25"/>
    </row>
    <row r="1290" spans="1:162" x14ac:dyDescent="0.15">
      <c r="A1290" s="44"/>
      <c r="B1290" s="97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  <c r="FE1290" s="25"/>
      <c r="FF1290" s="25"/>
    </row>
    <row r="1291" spans="1:162" x14ac:dyDescent="0.15">
      <c r="A1291" s="44"/>
      <c r="B1291" s="97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  <c r="FE1291" s="25"/>
      <c r="FF1291" s="25"/>
    </row>
    <row r="1292" spans="1:162" x14ac:dyDescent="0.15">
      <c r="A1292" s="44"/>
      <c r="B1292" s="97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</row>
    <row r="1293" spans="1:162" x14ac:dyDescent="0.15">
      <c r="A1293" s="44"/>
      <c r="B1293" s="97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</row>
    <row r="1294" spans="1:162" x14ac:dyDescent="0.15">
      <c r="A1294" s="44"/>
      <c r="B1294" s="97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</row>
    <row r="1295" spans="1:162" x14ac:dyDescent="0.15">
      <c r="A1295" s="44"/>
      <c r="B1295" s="97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</row>
    <row r="1296" spans="1:162" x14ac:dyDescent="0.15">
      <c r="A1296" s="44"/>
      <c r="B1296" s="97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</row>
    <row r="1297" spans="1:162" x14ac:dyDescent="0.15">
      <c r="A1297" s="44"/>
      <c r="B1297" s="97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</row>
    <row r="1298" spans="1:162" x14ac:dyDescent="0.15">
      <c r="A1298" s="44"/>
      <c r="B1298" s="97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</row>
    <row r="1299" spans="1:162" x14ac:dyDescent="0.15">
      <c r="A1299" s="44"/>
      <c r="B1299" s="97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</row>
    <row r="1300" spans="1:162" x14ac:dyDescent="0.15">
      <c r="A1300" s="44"/>
      <c r="B1300" s="97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</row>
    <row r="1301" spans="1:162" x14ac:dyDescent="0.15">
      <c r="A1301" s="44"/>
      <c r="B1301" s="97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</row>
    <row r="1302" spans="1:162" x14ac:dyDescent="0.15">
      <c r="A1302" s="44"/>
      <c r="B1302" s="97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</row>
    <row r="1303" spans="1:162" x14ac:dyDescent="0.15">
      <c r="A1303" s="44"/>
      <c r="B1303" s="97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</row>
    <row r="1304" spans="1:162" x14ac:dyDescent="0.15">
      <c r="A1304" s="44"/>
      <c r="B1304" s="97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</row>
    <row r="1305" spans="1:162" x14ac:dyDescent="0.15">
      <c r="A1305" s="44"/>
      <c r="B1305" s="97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</row>
    <row r="1306" spans="1:162" x14ac:dyDescent="0.15">
      <c r="A1306" s="44"/>
      <c r="B1306" s="97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</row>
    <row r="1307" spans="1:162" x14ac:dyDescent="0.15">
      <c r="A1307" s="44"/>
      <c r="B1307" s="97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</row>
    <row r="1308" spans="1:162" x14ac:dyDescent="0.15">
      <c r="A1308" s="44"/>
      <c r="B1308" s="97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</row>
    <row r="1309" spans="1:162" x14ac:dyDescent="0.15">
      <c r="A1309" s="44"/>
      <c r="B1309" s="97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</row>
    <row r="1310" spans="1:162" x14ac:dyDescent="0.15">
      <c r="A1310" s="44"/>
      <c r="B1310" s="97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</row>
    <row r="1311" spans="1:162" x14ac:dyDescent="0.15">
      <c r="A1311" s="44"/>
      <c r="B1311" s="97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</row>
    <row r="1312" spans="1:162" x14ac:dyDescent="0.15">
      <c r="A1312" s="44"/>
      <c r="B1312" s="97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</row>
    <row r="1313" spans="1:162" x14ac:dyDescent="0.15">
      <c r="A1313" s="44"/>
      <c r="B1313" s="97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</row>
    <row r="1314" spans="1:162" x14ac:dyDescent="0.15">
      <c r="A1314" s="44"/>
      <c r="B1314" s="97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</row>
    <row r="1315" spans="1:162" x14ac:dyDescent="0.15">
      <c r="A1315" s="44"/>
      <c r="B1315" s="97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</row>
    <row r="1316" spans="1:162" x14ac:dyDescent="0.15">
      <c r="A1316" s="44"/>
      <c r="B1316" s="97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</row>
    <row r="1317" spans="1:162" x14ac:dyDescent="0.15">
      <c r="A1317" s="44"/>
      <c r="B1317" s="97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</row>
    <row r="1318" spans="1:162" x14ac:dyDescent="0.15">
      <c r="A1318" s="44"/>
      <c r="B1318" s="97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</row>
    <row r="1319" spans="1:162" x14ac:dyDescent="0.15">
      <c r="A1319" s="44"/>
      <c r="B1319" s="97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</row>
    <row r="1320" spans="1:162" x14ac:dyDescent="0.15">
      <c r="A1320" s="44"/>
      <c r="B1320" s="97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</row>
    <row r="1321" spans="1:162" x14ac:dyDescent="0.15">
      <c r="A1321" s="44"/>
      <c r="B1321" s="97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</row>
    <row r="1322" spans="1:162" x14ac:dyDescent="0.15">
      <c r="A1322" s="44"/>
      <c r="B1322" s="97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</row>
    <row r="1323" spans="1:162" x14ac:dyDescent="0.15">
      <c r="A1323" s="44"/>
      <c r="B1323" s="97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</row>
    <row r="1324" spans="1:162" x14ac:dyDescent="0.15">
      <c r="A1324" s="44"/>
      <c r="B1324" s="97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</row>
    <row r="1325" spans="1:162" x14ac:dyDescent="0.15">
      <c r="A1325" s="44"/>
      <c r="B1325" s="97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</row>
    <row r="1326" spans="1:162" x14ac:dyDescent="0.15">
      <c r="A1326" s="44"/>
      <c r="B1326" s="97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</row>
    <row r="1327" spans="1:162" x14ac:dyDescent="0.15">
      <c r="A1327" s="44"/>
      <c r="B1327" s="97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</row>
    <row r="1328" spans="1:162" x14ac:dyDescent="0.15">
      <c r="A1328" s="44"/>
      <c r="B1328" s="97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</row>
    <row r="1329" spans="1:162" x14ac:dyDescent="0.15">
      <c r="A1329" s="44"/>
      <c r="B1329" s="97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</row>
    <row r="1330" spans="1:162" x14ac:dyDescent="0.15">
      <c r="A1330" s="44"/>
      <c r="B1330" s="97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</row>
    <row r="1331" spans="1:162" x14ac:dyDescent="0.15">
      <c r="A1331" s="44"/>
      <c r="B1331" s="97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</row>
    <row r="1332" spans="1:162" x14ac:dyDescent="0.15">
      <c r="A1332" s="44"/>
      <c r="B1332" s="97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</row>
    <row r="1333" spans="1:162" x14ac:dyDescent="0.15">
      <c r="A1333" s="44"/>
      <c r="B1333" s="97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</row>
    <row r="1334" spans="1:162" x14ac:dyDescent="0.15">
      <c r="A1334" s="44"/>
      <c r="B1334" s="97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</row>
    <row r="1335" spans="1:162" x14ac:dyDescent="0.15">
      <c r="A1335" s="44"/>
      <c r="B1335" s="97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</row>
    <row r="1336" spans="1:162" x14ac:dyDescent="0.15">
      <c r="A1336" s="44"/>
      <c r="B1336" s="97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</row>
    <row r="1337" spans="1:162" x14ac:dyDescent="0.15">
      <c r="A1337" s="44"/>
      <c r="B1337" s="97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</row>
    <row r="1338" spans="1:162" x14ac:dyDescent="0.15">
      <c r="A1338" s="44"/>
      <c r="B1338" s="97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</row>
    <row r="1339" spans="1:162" x14ac:dyDescent="0.15">
      <c r="A1339" s="44"/>
      <c r="B1339" s="97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</row>
    <row r="1340" spans="1:162" x14ac:dyDescent="0.15">
      <c r="A1340" s="44"/>
      <c r="B1340" s="97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</row>
    <row r="1341" spans="1:162" x14ac:dyDescent="0.15">
      <c r="A1341" s="44"/>
      <c r="B1341" s="97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</row>
    <row r="1342" spans="1:162" x14ac:dyDescent="0.15">
      <c r="A1342" s="44"/>
      <c r="B1342" s="97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</row>
    <row r="1343" spans="1:162" x14ac:dyDescent="0.15">
      <c r="A1343" s="44"/>
      <c r="B1343" s="97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</row>
    <row r="1344" spans="1:162" x14ac:dyDescent="0.15">
      <c r="A1344" s="44"/>
      <c r="B1344" s="97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</row>
    <row r="1345" spans="1:162" x14ac:dyDescent="0.15">
      <c r="A1345" s="44"/>
      <c r="B1345" s="97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</row>
    <row r="1346" spans="1:162" x14ac:dyDescent="0.15">
      <c r="A1346" s="44"/>
      <c r="B1346" s="97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</row>
    <row r="1347" spans="1:162" x14ac:dyDescent="0.15">
      <c r="A1347" s="44"/>
      <c r="B1347" s="97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</row>
    <row r="1348" spans="1:162" x14ac:dyDescent="0.15">
      <c r="A1348" s="44"/>
      <c r="B1348" s="97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</row>
    <row r="1349" spans="1:162" x14ac:dyDescent="0.15">
      <c r="A1349" s="44"/>
      <c r="B1349" s="97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</row>
    <row r="1350" spans="1:162" x14ac:dyDescent="0.15">
      <c r="A1350" s="44"/>
      <c r="B1350" s="97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</row>
    <row r="1351" spans="1:162" x14ac:dyDescent="0.15">
      <c r="A1351" s="44"/>
      <c r="B1351" s="97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</row>
    <row r="1352" spans="1:162" x14ac:dyDescent="0.15">
      <c r="A1352" s="44"/>
      <c r="B1352" s="97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</row>
    <row r="1353" spans="1:162" x14ac:dyDescent="0.15">
      <c r="A1353" s="44"/>
      <c r="B1353" s="97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</row>
    <row r="1354" spans="1:162" x14ac:dyDescent="0.15">
      <c r="A1354" s="44"/>
      <c r="B1354" s="97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</row>
    <row r="1355" spans="1:162" x14ac:dyDescent="0.15">
      <c r="A1355" s="44"/>
      <c r="B1355" s="97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</row>
    <row r="1356" spans="1:162" x14ac:dyDescent="0.15">
      <c r="A1356" s="44"/>
      <c r="B1356" s="97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</row>
    <row r="1357" spans="1:162" x14ac:dyDescent="0.15">
      <c r="A1357" s="44"/>
      <c r="B1357" s="97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</row>
    <row r="1358" spans="1:162" x14ac:dyDescent="0.15">
      <c r="A1358" s="44"/>
      <c r="B1358" s="97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</row>
    <row r="1359" spans="1:162" x14ac:dyDescent="0.15">
      <c r="A1359" s="44"/>
      <c r="B1359" s="97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</row>
    <row r="1360" spans="1:162" x14ac:dyDescent="0.15">
      <c r="A1360" s="44"/>
      <c r="B1360" s="97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</row>
    <row r="1361" spans="1:162" x14ac:dyDescent="0.15">
      <c r="A1361" s="44"/>
      <c r="B1361" s="97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</row>
    <row r="1362" spans="1:162" x14ac:dyDescent="0.15">
      <c r="A1362" s="44"/>
      <c r="B1362" s="97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</row>
    <row r="1363" spans="1:162" x14ac:dyDescent="0.15">
      <c r="A1363" s="44"/>
      <c r="B1363" s="97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</row>
    <row r="1364" spans="1:162" x14ac:dyDescent="0.15">
      <c r="A1364" s="44"/>
      <c r="B1364" s="97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</row>
    <row r="1365" spans="1:162" x14ac:dyDescent="0.15">
      <c r="A1365" s="44"/>
      <c r="B1365" s="97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</row>
    <row r="1366" spans="1:162" x14ac:dyDescent="0.15">
      <c r="A1366" s="44"/>
      <c r="B1366" s="97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</row>
    <row r="1367" spans="1:162" x14ac:dyDescent="0.15">
      <c r="A1367" s="44"/>
      <c r="B1367" s="97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</row>
    <row r="1368" spans="1:162" x14ac:dyDescent="0.15">
      <c r="A1368" s="44"/>
      <c r="B1368" s="97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</row>
    <row r="1369" spans="1:162" x14ac:dyDescent="0.15">
      <c r="A1369" s="44"/>
      <c r="B1369" s="97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</row>
    <row r="1370" spans="1:162" x14ac:dyDescent="0.15">
      <c r="A1370" s="44"/>
      <c r="B1370" s="97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</row>
    <row r="1371" spans="1:162" x14ac:dyDescent="0.15">
      <c r="A1371" s="44"/>
      <c r="B1371" s="97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</row>
    <row r="1372" spans="1:162" x14ac:dyDescent="0.15">
      <c r="A1372" s="44"/>
      <c r="B1372" s="97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</row>
    <row r="1373" spans="1:162" x14ac:dyDescent="0.15">
      <c r="A1373" s="44"/>
      <c r="B1373" s="97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</row>
    <row r="1374" spans="1:162" x14ac:dyDescent="0.15">
      <c r="A1374" s="44"/>
      <c r="B1374" s="97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</row>
    <row r="1375" spans="1:162" x14ac:dyDescent="0.15">
      <c r="A1375" s="44"/>
      <c r="B1375" s="97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</row>
    <row r="1376" spans="1:162" x14ac:dyDescent="0.15">
      <c r="A1376" s="44"/>
      <c r="B1376" s="97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</row>
    <row r="1377" spans="1:162" x14ac:dyDescent="0.15">
      <c r="A1377" s="44"/>
      <c r="B1377" s="97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</row>
    <row r="1378" spans="1:162" x14ac:dyDescent="0.15">
      <c r="A1378" s="44"/>
      <c r="B1378" s="97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</row>
    <row r="1379" spans="1:162" x14ac:dyDescent="0.15">
      <c r="A1379" s="44"/>
      <c r="B1379" s="97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</row>
    <row r="1380" spans="1:162" x14ac:dyDescent="0.15">
      <c r="A1380" s="44"/>
      <c r="B1380" s="97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</row>
    <row r="1381" spans="1:162" x14ac:dyDescent="0.15">
      <c r="A1381" s="44"/>
      <c r="B1381" s="97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</row>
    <row r="1382" spans="1:162" x14ac:dyDescent="0.15">
      <c r="A1382" s="44"/>
      <c r="B1382" s="97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</row>
    <row r="1383" spans="1:162" x14ac:dyDescent="0.15">
      <c r="A1383" s="44"/>
      <c r="B1383" s="97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</row>
    <row r="1384" spans="1:162" x14ac:dyDescent="0.15">
      <c r="A1384" s="44"/>
      <c r="B1384" s="97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</row>
    <row r="1385" spans="1:162" x14ac:dyDescent="0.15">
      <c r="A1385" s="44"/>
      <c r="B1385" s="97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</row>
    <row r="1386" spans="1:162" x14ac:dyDescent="0.15">
      <c r="A1386" s="44"/>
      <c r="B1386" s="97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</row>
    <row r="1387" spans="1:162" x14ac:dyDescent="0.15">
      <c r="A1387" s="44"/>
      <c r="B1387" s="97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</row>
    <row r="1388" spans="1:162" x14ac:dyDescent="0.15">
      <c r="A1388" s="44"/>
      <c r="B1388" s="97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</row>
    <row r="1389" spans="1:162" x14ac:dyDescent="0.15">
      <c r="A1389" s="44"/>
      <c r="B1389" s="97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</row>
    <row r="1390" spans="1:162" x14ac:dyDescent="0.15">
      <c r="A1390" s="44"/>
      <c r="B1390" s="97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</row>
    <row r="1391" spans="1:162" x14ac:dyDescent="0.15">
      <c r="A1391" s="44"/>
      <c r="B1391" s="97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</row>
    <row r="1392" spans="1:162" x14ac:dyDescent="0.15">
      <c r="A1392" s="44"/>
      <c r="B1392" s="97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</row>
    <row r="1393" spans="1:162" x14ac:dyDescent="0.15">
      <c r="A1393" s="44"/>
      <c r="B1393" s="97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</row>
    <row r="1394" spans="1:162" x14ac:dyDescent="0.15">
      <c r="A1394" s="44"/>
      <c r="B1394" s="97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</row>
    <row r="1395" spans="1:162" x14ac:dyDescent="0.15">
      <c r="A1395" s="44"/>
      <c r="B1395" s="97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</row>
    <row r="1396" spans="1:162" x14ac:dyDescent="0.15">
      <c r="A1396" s="44"/>
      <c r="B1396" s="97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</row>
    <row r="1397" spans="1:162" x14ac:dyDescent="0.15">
      <c r="A1397" s="44"/>
      <c r="B1397" s="97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</row>
    <row r="1398" spans="1:162" x14ac:dyDescent="0.15">
      <c r="A1398" s="44"/>
      <c r="B1398" s="97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</row>
    <row r="1399" spans="1:162" x14ac:dyDescent="0.15">
      <c r="A1399" s="44"/>
      <c r="B1399" s="97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</row>
    <row r="1400" spans="1:162" x14ac:dyDescent="0.15">
      <c r="A1400" s="44"/>
      <c r="B1400" s="97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</row>
    <row r="1401" spans="1:162" x14ac:dyDescent="0.15">
      <c r="A1401" s="44"/>
      <c r="B1401" s="97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</row>
    <row r="1402" spans="1:162" x14ac:dyDescent="0.15">
      <c r="A1402" s="44"/>
      <c r="B1402" s="97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</row>
    <row r="1403" spans="1:162" x14ac:dyDescent="0.15">
      <c r="A1403" s="44"/>
      <c r="B1403" s="97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</row>
    <row r="1404" spans="1:162" x14ac:dyDescent="0.15">
      <c r="A1404" s="44"/>
      <c r="B1404" s="97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</row>
    <row r="1405" spans="1:162" x14ac:dyDescent="0.15">
      <c r="A1405" s="44"/>
      <c r="B1405" s="97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</row>
    <row r="1406" spans="1:162" x14ac:dyDescent="0.15">
      <c r="A1406" s="44"/>
      <c r="B1406" s="97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</row>
    <row r="1407" spans="1:162" x14ac:dyDescent="0.15">
      <c r="A1407" s="44"/>
      <c r="B1407" s="97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</row>
    <row r="1408" spans="1:162" x14ac:dyDescent="0.15">
      <c r="A1408" s="44"/>
      <c r="B1408" s="97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</row>
    <row r="1409" spans="1:162" x14ac:dyDescent="0.15">
      <c r="A1409" s="44"/>
      <c r="B1409" s="97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</row>
    <row r="1410" spans="1:162" x14ac:dyDescent="0.15">
      <c r="A1410" s="44"/>
      <c r="B1410" s="97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</row>
    <row r="1411" spans="1:162" x14ac:dyDescent="0.15">
      <c r="A1411" s="44"/>
      <c r="B1411" s="97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</row>
    <row r="1412" spans="1:162" x14ac:dyDescent="0.15">
      <c r="A1412" s="44"/>
      <c r="B1412" s="97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</row>
    <row r="1413" spans="1:162" x14ac:dyDescent="0.15">
      <c r="A1413" s="44"/>
      <c r="B1413" s="97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</row>
    <row r="1414" spans="1:162" x14ac:dyDescent="0.15">
      <c r="A1414" s="44"/>
      <c r="B1414" s="97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</row>
    <row r="1415" spans="1:162" x14ac:dyDescent="0.15">
      <c r="A1415" s="44"/>
      <c r="B1415" s="97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</row>
    <row r="1416" spans="1:162" x14ac:dyDescent="0.15">
      <c r="A1416" s="44"/>
      <c r="B1416" s="97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</row>
    <row r="1417" spans="1:162" x14ac:dyDescent="0.15">
      <c r="A1417" s="44"/>
      <c r="B1417" s="97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</row>
    <row r="1418" spans="1:162" x14ac:dyDescent="0.15">
      <c r="A1418" s="44"/>
      <c r="B1418" s="97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</row>
    <row r="1419" spans="1:162" x14ac:dyDescent="0.15">
      <c r="A1419" s="44"/>
      <c r="B1419" s="97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</row>
    <row r="1420" spans="1:162" x14ac:dyDescent="0.15">
      <c r="A1420" s="44"/>
      <c r="B1420" s="97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</row>
    <row r="1421" spans="1:162" x14ac:dyDescent="0.15">
      <c r="A1421" s="44"/>
      <c r="B1421" s="97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</row>
    <row r="1422" spans="1:162" x14ac:dyDescent="0.15">
      <c r="A1422" s="44"/>
      <c r="B1422" s="97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</row>
    <row r="1423" spans="1:162" x14ac:dyDescent="0.15">
      <c r="A1423" s="44"/>
      <c r="B1423" s="97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</row>
    <row r="1424" spans="1:162" x14ac:dyDescent="0.15">
      <c r="A1424" s="44"/>
      <c r="B1424" s="97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</row>
    <row r="1425" spans="1:162" x14ac:dyDescent="0.15">
      <c r="A1425" s="44"/>
      <c r="B1425" s="97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</row>
    <row r="1426" spans="1:162" x14ac:dyDescent="0.15">
      <c r="A1426" s="44"/>
      <c r="B1426" s="97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</row>
    <row r="1427" spans="1:162" x14ac:dyDescent="0.15">
      <c r="A1427" s="44"/>
      <c r="B1427" s="97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</row>
    <row r="1428" spans="1:162" x14ac:dyDescent="0.15">
      <c r="A1428" s="44"/>
      <c r="B1428" s="97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</row>
    <row r="1429" spans="1:162" x14ac:dyDescent="0.15">
      <c r="A1429" s="44"/>
      <c r="B1429" s="97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</row>
    <row r="1430" spans="1:162" x14ac:dyDescent="0.15">
      <c r="A1430" s="44"/>
      <c r="B1430" s="97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</row>
    <row r="1431" spans="1:162" x14ac:dyDescent="0.15">
      <c r="A1431" s="44"/>
      <c r="B1431" s="97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</row>
    <row r="1432" spans="1:162" x14ac:dyDescent="0.15">
      <c r="A1432" s="44"/>
      <c r="B1432" s="97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</row>
    <row r="1433" spans="1:162" x14ac:dyDescent="0.15">
      <c r="A1433" s="44"/>
      <c r="B1433" s="97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</row>
    <row r="1434" spans="1:162" x14ac:dyDescent="0.15">
      <c r="A1434" s="44"/>
      <c r="B1434" s="97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</row>
    <row r="1435" spans="1:162" x14ac:dyDescent="0.15">
      <c r="A1435" s="44"/>
      <c r="B1435" s="97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</row>
    <row r="1436" spans="1:162" x14ac:dyDescent="0.15">
      <c r="A1436" s="44"/>
      <c r="B1436" s="97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</row>
    <row r="1437" spans="1:162" x14ac:dyDescent="0.15">
      <c r="A1437" s="44"/>
      <c r="B1437" s="97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</row>
    <row r="1438" spans="1:162" x14ac:dyDescent="0.15">
      <c r="A1438" s="44"/>
      <c r="B1438" s="97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</row>
    <row r="1439" spans="1:162" x14ac:dyDescent="0.15">
      <c r="A1439" s="44"/>
      <c r="B1439" s="97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</row>
    <row r="1440" spans="1:162" x14ac:dyDescent="0.15">
      <c r="A1440" s="44"/>
      <c r="B1440" s="97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</row>
    <row r="1441" spans="1:162" x14ac:dyDescent="0.15">
      <c r="A1441" s="44"/>
      <c r="B1441" s="97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</row>
    <row r="1442" spans="1:162" x14ac:dyDescent="0.15">
      <c r="A1442" s="44"/>
      <c r="B1442" s="97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</row>
    <row r="1443" spans="1:162" x14ac:dyDescent="0.15">
      <c r="A1443" s="44"/>
      <c r="B1443" s="97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</row>
    <row r="1444" spans="1:162" x14ac:dyDescent="0.15">
      <c r="A1444" s="44"/>
      <c r="B1444" s="97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</row>
    <row r="1445" spans="1:162" x14ac:dyDescent="0.15">
      <c r="A1445" s="44"/>
      <c r="B1445" s="97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</row>
    <row r="1446" spans="1:162" x14ac:dyDescent="0.15">
      <c r="A1446" s="44"/>
      <c r="B1446" s="97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</row>
    <row r="1447" spans="1:162" x14ac:dyDescent="0.15">
      <c r="A1447" s="44"/>
      <c r="B1447" s="97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</row>
    <row r="1448" spans="1:162" x14ac:dyDescent="0.15">
      <c r="A1448" s="44"/>
      <c r="B1448" s="97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</row>
    <row r="1449" spans="1:162" x14ac:dyDescent="0.15">
      <c r="A1449" s="44"/>
      <c r="B1449" s="97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</row>
    <row r="1450" spans="1:162" x14ac:dyDescent="0.15">
      <c r="A1450" s="44"/>
      <c r="B1450" s="97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</row>
    <row r="1451" spans="1:162" x14ac:dyDescent="0.15">
      <c r="A1451" s="44"/>
      <c r="B1451" s="97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</row>
    <row r="1452" spans="1:162" x14ac:dyDescent="0.15">
      <c r="A1452" s="44"/>
      <c r="B1452" s="97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</row>
    <row r="1453" spans="1:162" x14ac:dyDescent="0.15">
      <c r="A1453" s="44"/>
      <c r="B1453" s="97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</row>
    <row r="1454" spans="1:162" x14ac:dyDescent="0.15">
      <c r="A1454" s="44"/>
      <c r="B1454" s="97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</row>
    <row r="1455" spans="1:162" x14ac:dyDescent="0.15">
      <c r="A1455" s="44"/>
      <c r="B1455" s="97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</row>
    <row r="1456" spans="1:162" x14ac:dyDescent="0.15">
      <c r="A1456" s="44"/>
      <c r="B1456" s="97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</row>
    <row r="1457" spans="1:162" x14ac:dyDescent="0.15">
      <c r="A1457" s="44"/>
      <c r="B1457" s="97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</row>
    <row r="1458" spans="1:162" x14ac:dyDescent="0.15">
      <c r="A1458" s="44"/>
      <c r="B1458" s="97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</row>
    <row r="1459" spans="1:162" x14ac:dyDescent="0.15">
      <c r="A1459" s="44"/>
      <c r="B1459" s="97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</row>
    <row r="1460" spans="1:162" x14ac:dyDescent="0.15">
      <c r="A1460" s="44"/>
      <c r="B1460" s="97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</row>
    <row r="1461" spans="1:162" x14ac:dyDescent="0.15">
      <c r="A1461" s="44"/>
      <c r="B1461" s="97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</row>
    <row r="1462" spans="1:162" x14ac:dyDescent="0.15">
      <c r="A1462" s="44"/>
      <c r="B1462" s="97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</row>
    <row r="1463" spans="1:162" x14ac:dyDescent="0.15">
      <c r="A1463" s="44"/>
      <c r="B1463" s="97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</row>
    <row r="1464" spans="1:162" x14ac:dyDescent="0.15">
      <c r="A1464" s="44"/>
      <c r="B1464" s="97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</row>
    <row r="1465" spans="1:162" x14ac:dyDescent="0.15">
      <c r="A1465" s="44"/>
      <c r="B1465" s="97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</row>
    <row r="1466" spans="1:162" x14ac:dyDescent="0.15">
      <c r="A1466" s="44"/>
      <c r="B1466" s="97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</row>
    <row r="1467" spans="1:162" x14ac:dyDescent="0.15">
      <c r="A1467" s="44"/>
      <c r="B1467" s="97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</row>
    <row r="1468" spans="1:162" x14ac:dyDescent="0.15">
      <c r="A1468" s="44"/>
      <c r="B1468" s="97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</row>
    <row r="1469" spans="1:162" x14ac:dyDescent="0.15">
      <c r="A1469" s="44"/>
      <c r="B1469" s="97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</row>
    <row r="1470" spans="1:162" x14ac:dyDescent="0.15">
      <c r="A1470" s="44"/>
      <c r="B1470" s="97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</row>
    <row r="1471" spans="1:162" x14ac:dyDescent="0.15">
      <c r="A1471" s="44"/>
      <c r="B1471" s="97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</row>
    <row r="1472" spans="1:162" x14ac:dyDescent="0.15">
      <c r="A1472" s="44"/>
      <c r="B1472" s="97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</row>
    <row r="1473" spans="1:162" x14ac:dyDescent="0.15">
      <c r="A1473" s="44"/>
      <c r="B1473" s="97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  <c r="FE1473" s="25"/>
      <c r="FF1473" s="25"/>
    </row>
    <row r="1474" spans="1:162" x14ac:dyDescent="0.15">
      <c r="A1474" s="44"/>
      <c r="B1474" s="97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</row>
    <row r="1475" spans="1:162" x14ac:dyDescent="0.15">
      <c r="A1475" s="44"/>
      <c r="B1475" s="97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  <c r="FA1475" s="25"/>
      <c r="FB1475" s="25"/>
      <c r="FC1475" s="25"/>
      <c r="FD1475" s="25"/>
      <c r="FE1475" s="25"/>
      <c r="FF1475" s="25"/>
    </row>
    <row r="1476" spans="1:162" x14ac:dyDescent="0.15">
      <c r="A1476" s="44"/>
      <c r="B1476" s="97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</row>
    <row r="1477" spans="1:162" x14ac:dyDescent="0.15">
      <c r="A1477" s="44"/>
      <c r="B1477" s="97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</row>
    <row r="1478" spans="1:162" x14ac:dyDescent="0.15">
      <c r="A1478" s="44"/>
      <c r="B1478" s="97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</row>
    <row r="1479" spans="1:162" x14ac:dyDescent="0.15">
      <c r="A1479" s="44"/>
      <c r="B1479" s="97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</row>
    <row r="1480" spans="1:162" x14ac:dyDescent="0.15">
      <c r="A1480" s="44"/>
      <c r="B1480" s="97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</row>
    <row r="1481" spans="1:162" x14ac:dyDescent="0.15">
      <c r="A1481" s="44"/>
      <c r="B1481" s="97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</row>
    <row r="1482" spans="1:162" x14ac:dyDescent="0.15">
      <c r="A1482" s="44"/>
      <c r="B1482" s="97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</row>
    <row r="1483" spans="1:162" x14ac:dyDescent="0.15">
      <c r="A1483" s="44"/>
      <c r="B1483" s="97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</row>
    <row r="1484" spans="1:162" x14ac:dyDescent="0.15">
      <c r="A1484" s="44"/>
      <c r="B1484" s="97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</row>
    <row r="1485" spans="1:162" x14ac:dyDescent="0.15">
      <c r="A1485" s="44"/>
      <c r="B1485" s="97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</row>
    <row r="1486" spans="1:162" x14ac:dyDescent="0.15">
      <c r="A1486" s="44"/>
      <c r="B1486" s="97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</row>
    <row r="1487" spans="1:162" x14ac:dyDescent="0.15">
      <c r="A1487" s="44"/>
      <c r="B1487" s="97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</row>
    <row r="1488" spans="1:162" x14ac:dyDescent="0.15">
      <c r="A1488" s="44"/>
      <c r="B1488" s="97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</row>
    <row r="1489" spans="1:162" x14ac:dyDescent="0.15">
      <c r="A1489" s="44"/>
      <c r="B1489" s="97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</row>
    <row r="1490" spans="1:162" x14ac:dyDescent="0.15">
      <c r="A1490" s="44"/>
      <c r="B1490" s="97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</row>
    <row r="1491" spans="1:162" x14ac:dyDescent="0.15">
      <c r="A1491" s="44"/>
      <c r="B1491" s="97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</row>
    <row r="1492" spans="1:162" x14ac:dyDescent="0.15">
      <c r="A1492" s="44"/>
      <c r="B1492" s="97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</row>
    <row r="1493" spans="1:162" x14ac:dyDescent="0.15">
      <c r="A1493" s="44"/>
      <c r="B1493" s="97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</row>
    <row r="1494" spans="1:162" x14ac:dyDescent="0.15">
      <c r="A1494" s="44"/>
      <c r="B1494" s="97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</row>
    <row r="1495" spans="1:162" x14ac:dyDescent="0.15">
      <c r="A1495" s="44"/>
      <c r="B1495" s="97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</row>
    <row r="1496" spans="1:162" x14ac:dyDescent="0.15">
      <c r="A1496" s="44"/>
      <c r="B1496" s="97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</row>
    <row r="1497" spans="1:162" x14ac:dyDescent="0.15">
      <c r="A1497" s="44"/>
      <c r="B1497" s="97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</row>
    <row r="1498" spans="1:162" x14ac:dyDescent="0.15">
      <c r="A1498" s="44"/>
      <c r="B1498" s="97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</row>
    <row r="1499" spans="1:162" x14ac:dyDescent="0.15">
      <c r="A1499" s="44"/>
      <c r="B1499" s="97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</row>
    <row r="1500" spans="1:162" x14ac:dyDescent="0.15">
      <c r="A1500" s="44"/>
      <c r="B1500" s="97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</row>
    <row r="1501" spans="1:162" x14ac:dyDescent="0.15">
      <c r="A1501" s="44"/>
      <c r="B1501" s="97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</row>
    <row r="1502" spans="1:162" x14ac:dyDescent="0.15">
      <c r="A1502" s="44"/>
      <c r="B1502" s="97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</row>
    <row r="1503" spans="1:162" x14ac:dyDescent="0.15">
      <c r="A1503" s="44"/>
      <c r="B1503" s="97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</row>
    <row r="1504" spans="1:162" x14ac:dyDescent="0.15">
      <c r="A1504" s="44"/>
      <c r="B1504" s="97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</row>
    <row r="1505" spans="1:162" x14ac:dyDescent="0.15">
      <c r="A1505" s="44"/>
      <c r="B1505" s="97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</row>
    <row r="1506" spans="1:162" x14ac:dyDescent="0.15">
      <c r="A1506" s="44"/>
      <c r="B1506" s="97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</row>
    <row r="1507" spans="1:162" x14ac:dyDescent="0.15">
      <c r="A1507" s="44"/>
      <c r="B1507" s="97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</row>
    <row r="1508" spans="1:162" x14ac:dyDescent="0.15">
      <c r="A1508" s="44"/>
      <c r="B1508" s="97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</row>
    <row r="1509" spans="1:162" x14ac:dyDescent="0.15">
      <c r="A1509" s="44"/>
      <c r="B1509" s="97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</row>
    <row r="1510" spans="1:162" x14ac:dyDescent="0.15">
      <c r="A1510" s="44"/>
      <c r="B1510" s="97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</row>
    <row r="1511" spans="1:162" x14ac:dyDescent="0.15">
      <c r="A1511" s="44"/>
      <c r="B1511" s="97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</row>
    <row r="1512" spans="1:162" x14ac:dyDescent="0.15">
      <c r="A1512" s="44"/>
      <c r="B1512" s="97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</row>
    <row r="1513" spans="1:162" x14ac:dyDescent="0.15">
      <c r="A1513" s="44"/>
      <c r="B1513" s="97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</row>
    <row r="1514" spans="1:162" x14ac:dyDescent="0.15">
      <c r="A1514" s="44"/>
      <c r="B1514" s="97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</row>
    <row r="1515" spans="1:162" x14ac:dyDescent="0.15">
      <c r="A1515" s="44"/>
      <c r="B1515" s="97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</row>
    <row r="1516" spans="1:162" x14ac:dyDescent="0.15">
      <c r="A1516" s="44"/>
      <c r="B1516" s="97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</row>
    <row r="1517" spans="1:162" x14ac:dyDescent="0.15">
      <c r="A1517" s="44"/>
      <c r="B1517" s="97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</row>
    <row r="1518" spans="1:162" x14ac:dyDescent="0.15">
      <c r="A1518" s="44"/>
      <c r="B1518" s="97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</row>
    <row r="1519" spans="1:162" x14ac:dyDescent="0.15">
      <c r="A1519" s="44"/>
      <c r="B1519" s="97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</row>
    <row r="1520" spans="1:162" x14ac:dyDescent="0.15">
      <c r="A1520" s="44"/>
      <c r="B1520" s="97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</row>
    <row r="1521" spans="1:162" x14ac:dyDescent="0.15">
      <c r="A1521" s="44"/>
      <c r="B1521" s="97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</row>
    <row r="1522" spans="1:162" x14ac:dyDescent="0.15">
      <c r="A1522" s="44"/>
      <c r="B1522" s="97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</row>
    <row r="1523" spans="1:162" x14ac:dyDescent="0.15">
      <c r="A1523" s="44"/>
      <c r="B1523" s="97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</row>
    <row r="1524" spans="1:162" x14ac:dyDescent="0.15">
      <c r="A1524" s="44"/>
      <c r="B1524" s="97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</row>
    <row r="1525" spans="1:162" x14ac:dyDescent="0.15">
      <c r="A1525" s="44"/>
      <c r="B1525" s="97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</row>
    <row r="1526" spans="1:162" x14ac:dyDescent="0.15">
      <c r="A1526" s="44"/>
      <c r="B1526" s="97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</row>
    <row r="1527" spans="1:162" x14ac:dyDescent="0.15">
      <c r="A1527" s="44"/>
      <c r="B1527" s="97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</row>
    <row r="1528" spans="1:162" x14ac:dyDescent="0.15">
      <c r="A1528" s="44"/>
      <c r="B1528" s="97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</row>
    <row r="1529" spans="1:162" x14ac:dyDescent="0.15">
      <c r="A1529" s="44"/>
      <c r="B1529" s="97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</row>
    <row r="1530" spans="1:162" x14ac:dyDescent="0.15">
      <c r="A1530" s="44"/>
      <c r="B1530" s="97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</row>
    <row r="1531" spans="1:162" x14ac:dyDescent="0.15">
      <c r="A1531" s="44"/>
      <c r="B1531" s="97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</row>
    <row r="1532" spans="1:162" x14ac:dyDescent="0.15">
      <c r="A1532" s="44"/>
      <c r="B1532" s="97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</row>
    <row r="1533" spans="1:162" x14ac:dyDescent="0.15">
      <c r="A1533" s="44"/>
      <c r="B1533" s="97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</row>
    <row r="1534" spans="1:162" x14ac:dyDescent="0.15">
      <c r="A1534" s="44"/>
      <c r="B1534" s="97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</row>
    <row r="1535" spans="1:162" x14ac:dyDescent="0.15">
      <c r="A1535" s="44"/>
      <c r="B1535" s="97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</row>
    <row r="1536" spans="1:162" x14ac:dyDescent="0.15">
      <c r="A1536" s="44"/>
      <c r="B1536" s="97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</row>
    <row r="1537" spans="1:162" x14ac:dyDescent="0.15">
      <c r="A1537" s="44"/>
      <c r="B1537" s="97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</row>
    <row r="1538" spans="1:162" x14ac:dyDescent="0.15">
      <c r="A1538" s="44"/>
      <c r="B1538" s="97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</row>
    <row r="1539" spans="1:162" x14ac:dyDescent="0.15">
      <c r="A1539" s="44"/>
      <c r="B1539" s="97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</row>
    <row r="1540" spans="1:162" x14ac:dyDescent="0.15">
      <c r="A1540" s="44"/>
      <c r="B1540" s="97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</row>
    <row r="1541" spans="1:162" x14ac:dyDescent="0.15">
      <c r="A1541" s="44"/>
      <c r="B1541" s="97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</row>
    <row r="1542" spans="1:162" x14ac:dyDescent="0.15">
      <c r="A1542" s="44"/>
      <c r="B1542" s="97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</row>
    <row r="1543" spans="1:162" x14ac:dyDescent="0.15">
      <c r="A1543" s="44"/>
      <c r="B1543" s="97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</row>
    <row r="1544" spans="1:162" x14ac:dyDescent="0.15">
      <c r="A1544" s="44"/>
      <c r="B1544" s="97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</row>
    <row r="1545" spans="1:162" x14ac:dyDescent="0.15">
      <c r="A1545" s="44"/>
      <c r="B1545" s="97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</row>
    <row r="1546" spans="1:162" x14ac:dyDescent="0.15">
      <c r="A1546" s="44"/>
      <c r="B1546" s="97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</row>
    <row r="1547" spans="1:162" x14ac:dyDescent="0.15">
      <c r="A1547" s="44"/>
      <c r="B1547" s="97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</row>
    <row r="1548" spans="1:162" x14ac:dyDescent="0.15">
      <c r="A1548" s="44"/>
      <c r="B1548" s="97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</row>
    <row r="1549" spans="1:162" x14ac:dyDescent="0.15">
      <c r="A1549" s="44"/>
      <c r="B1549" s="97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</row>
    <row r="1550" spans="1:162" x14ac:dyDescent="0.15">
      <c r="A1550" s="44"/>
      <c r="B1550" s="97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</row>
    <row r="1551" spans="1:162" x14ac:dyDescent="0.15">
      <c r="A1551" s="44"/>
      <c r="B1551" s="97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</row>
    <row r="1552" spans="1:162" x14ac:dyDescent="0.15">
      <c r="A1552" s="44"/>
      <c r="B1552" s="97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</row>
    <row r="1553" spans="1:162" x14ac:dyDescent="0.15">
      <c r="A1553" s="44"/>
      <c r="B1553" s="97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</row>
    <row r="1554" spans="1:162" x14ac:dyDescent="0.15">
      <c r="A1554" s="44"/>
      <c r="B1554" s="97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</row>
    <row r="1555" spans="1:162" x14ac:dyDescent="0.15">
      <c r="A1555" s="44"/>
      <c r="B1555" s="97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</row>
    <row r="1556" spans="1:162" x14ac:dyDescent="0.15">
      <c r="A1556" s="44"/>
      <c r="B1556" s="97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</row>
    <row r="1557" spans="1:162" x14ac:dyDescent="0.15">
      <c r="A1557" s="44"/>
      <c r="B1557" s="97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</row>
    <row r="1558" spans="1:162" x14ac:dyDescent="0.15">
      <c r="A1558" s="44"/>
      <c r="B1558" s="97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</row>
    <row r="1559" spans="1:162" x14ac:dyDescent="0.15">
      <c r="A1559" s="44"/>
      <c r="B1559" s="97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</row>
    <row r="1560" spans="1:162" x14ac:dyDescent="0.15">
      <c r="A1560" s="44"/>
      <c r="B1560" s="97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</row>
    <row r="1561" spans="1:162" x14ac:dyDescent="0.15">
      <c r="A1561" s="44"/>
      <c r="B1561" s="97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</row>
    <row r="1562" spans="1:162" x14ac:dyDescent="0.15">
      <c r="A1562" s="44"/>
      <c r="B1562" s="97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</row>
    <row r="1563" spans="1:162" x14ac:dyDescent="0.15">
      <c r="A1563" s="44"/>
      <c r="B1563" s="97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</row>
    <row r="1564" spans="1:162" x14ac:dyDescent="0.15">
      <c r="A1564" s="44"/>
      <c r="B1564" s="97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</row>
    <row r="1565" spans="1:162" x14ac:dyDescent="0.15">
      <c r="A1565" s="44"/>
      <c r="B1565" s="97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</row>
    <row r="1566" spans="1:162" x14ac:dyDescent="0.15">
      <c r="A1566" s="44"/>
      <c r="B1566" s="97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</row>
    <row r="1567" spans="1:162" x14ac:dyDescent="0.15">
      <c r="A1567" s="44"/>
      <c r="B1567" s="97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</row>
    <row r="1568" spans="1:162" x14ac:dyDescent="0.15">
      <c r="A1568" s="44"/>
      <c r="B1568" s="97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</row>
    <row r="1569" spans="1:162" x14ac:dyDescent="0.15">
      <c r="A1569" s="44"/>
      <c r="B1569" s="97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</row>
    <row r="1570" spans="1:162" x14ac:dyDescent="0.15">
      <c r="A1570" s="44"/>
      <c r="B1570" s="97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</row>
    <row r="1571" spans="1:162" x14ac:dyDescent="0.15">
      <c r="A1571" s="44"/>
      <c r="B1571" s="97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</row>
    <row r="1572" spans="1:162" x14ac:dyDescent="0.15">
      <c r="A1572" s="44"/>
      <c r="B1572" s="97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</row>
    <row r="1573" spans="1:162" x14ac:dyDescent="0.15">
      <c r="A1573" s="44"/>
      <c r="B1573" s="97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</row>
    <row r="1574" spans="1:162" x14ac:dyDescent="0.15">
      <c r="A1574" s="44"/>
      <c r="B1574" s="97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</row>
    <row r="1575" spans="1:162" x14ac:dyDescent="0.15">
      <c r="A1575" s="44"/>
      <c r="B1575" s="97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</row>
    <row r="1576" spans="1:162" x14ac:dyDescent="0.15">
      <c r="A1576" s="44"/>
      <c r="B1576" s="97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</row>
    <row r="1577" spans="1:162" x14ac:dyDescent="0.15">
      <c r="A1577" s="44"/>
      <c r="B1577" s="97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</row>
    <row r="1578" spans="1:162" x14ac:dyDescent="0.15">
      <c r="A1578" s="44"/>
      <c r="B1578" s="97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</row>
    <row r="1579" spans="1:162" x14ac:dyDescent="0.15">
      <c r="A1579" s="44"/>
      <c r="B1579" s="97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</row>
    <row r="1580" spans="1:162" x14ac:dyDescent="0.15">
      <c r="A1580" s="44"/>
      <c r="B1580" s="97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</row>
    <row r="1581" spans="1:162" x14ac:dyDescent="0.15">
      <c r="A1581" s="44"/>
      <c r="B1581" s="97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</row>
    <row r="1582" spans="1:162" x14ac:dyDescent="0.15">
      <c r="A1582" s="44"/>
      <c r="B1582" s="97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</row>
    <row r="1583" spans="1:162" x14ac:dyDescent="0.15">
      <c r="A1583" s="44"/>
      <c r="B1583" s="97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</row>
    <row r="1584" spans="1:162" x14ac:dyDescent="0.15">
      <c r="A1584" s="44"/>
      <c r="B1584" s="97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</row>
    <row r="1585" spans="1:162" x14ac:dyDescent="0.15">
      <c r="A1585" s="44"/>
      <c r="B1585" s="97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</row>
    <row r="1586" spans="1:162" x14ac:dyDescent="0.15">
      <c r="A1586" s="44"/>
      <c r="B1586" s="97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</row>
    <row r="1587" spans="1:162" x14ac:dyDescent="0.15">
      <c r="A1587" s="44"/>
      <c r="B1587" s="97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</row>
    <row r="1588" spans="1:162" x14ac:dyDescent="0.15">
      <c r="A1588" s="44"/>
      <c r="B1588" s="97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</row>
    <row r="1589" spans="1:162" x14ac:dyDescent="0.15">
      <c r="A1589" s="44"/>
      <c r="B1589" s="97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</row>
    <row r="1590" spans="1:162" x14ac:dyDescent="0.15">
      <c r="A1590" s="44"/>
      <c r="B1590" s="97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</row>
    <row r="1591" spans="1:162" x14ac:dyDescent="0.15">
      <c r="A1591" s="44"/>
      <c r="B1591" s="97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</row>
    <row r="1592" spans="1:162" x14ac:dyDescent="0.15">
      <c r="A1592" s="44"/>
      <c r="B1592" s="97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</row>
    <row r="1593" spans="1:162" x14ac:dyDescent="0.15">
      <c r="A1593" s="44"/>
      <c r="B1593" s="97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</row>
    <row r="1594" spans="1:162" x14ac:dyDescent="0.15">
      <c r="A1594" s="44"/>
      <c r="B1594" s="97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</row>
    <row r="1595" spans="1:162" x14ac:dyDescent="0.15">
      <c r="A1595" s="44"/>
      <c r="B1595" s="97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</row>
    <row r="1596" spans="1:162" x14ac:dyDescent="0.15">
      <c r="A1596" s="44"/>
      <c r="B1596" s="97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</row>
    <row r="1597" spans="1:162" x14ac:dyDescent="0.15">
      <c r="A1597" s="44"/>
      <c r="B1597" s="97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</row>
    <row r="1598" spans="1:162" x14ac:dyDescent="0.15">
      <c r="A1598" s="44"/>
      <c r="B1598" s="97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</row>
    <row r="1599" spans="1:162" x14ac:dyDescent="0.15">
      <c r="A1599" s="44"/>
      <c r="B1599" s="97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</row>
    <row r="1600" spans="1:162" x14ac:dyDescent="0.15">
      <c r="A1600" s="44"/>
      <c r="B1600" s="97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</row>
    <row r="1601" spans="1:162" x14ac:dyDescent="0.15">
      <c r="A1601" s="44"/>
      <c r="B1601" s="97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</row>
    <row r="1602" spans="1:162" x14ac:dyDescent="0.15">
      <c r="A1602" s="44"/>
      <c r="B1602" s="97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</row>
    <row r="1603" spans="1:162" x14ac:dyDescent="0.15">
      <c r="A1603" s="44"/>
      <c r="B1603" s="97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</row>
    <row r="1604" spans="1:162" x14ac:dyDescent="0.15">
      <c r="A1604" s="44"/>
      <c r="B1604" s="97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</row>
    <row r="1605" spans="1:162" x14ac:dyDescent="0.15">
      <c r="A1605" s="44"/>
      <c r="B1605" s="97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</row>
    <row r="1606" spans="1:162" x14ac:dyDescent="0.15">
      <c r="A1606" s="44"/>
      <c r="B1606" s="97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</row>
    <row r="1607" spans="1:162" x14ac:dyDescent="0.15">
      <c r="A1607" s="44"/>
      <c r="B1607" s="97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</row>
    <row r="1608" spans="1:162" x14ac:dyDescent="0.15">
      <c r="A1608" s="44"/>
      <c r="B1608" s="97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</row>
    <row r="1609" spans="1:162" x14ac:dyDescent="0.15">
      <c r="A1609" s="44"/>
      <c r="B1609" s="97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</row>
    <row r="1610" spans="1:162" x14ac:dyDescent="0.15">
      <c r="A1610" s="44"/>
      <c r="B1610" s="97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</row>
    <row r="1611" spans="1:162" x14ac:dyDescent="0.15">
      <c r="A1611" s="44"/>
      <c r="B1611" s="97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</row>
    <row r="1612" spans="1:162" x14ac:dyDescent="0.15">
      <c r="A1612" s="44"/>
      <c r="B1612" s="97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</row>
    <row r="1613" spans="1:162" x14ac:dyDescent="0.15">
      <c r="A1613" s="44"/>
      <c r="B1613" s="97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</row>
    <row r="1614" spans="1:162" x14ac:dyDescent="0.15">
      <c r="A1614" s="44"/>
      <c r="B1614" s="97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</row>
    <row r="1615" spans="1:162" x14ac:dyDescent="0.15">
      <c r="A1615" s="44"/>
      <c r="B1615" s="97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</row>
    <row r="1616" spans="1:162" x14ac:dyDescent="0.15">
      <c r="A1616" s="44"/>
      <c r="B1616" s="97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</row>
    <row r="1617" spans="1:162" x14ac:dyDescent="0.15">
      <c r="A1617" s="44"/>
      <c r="B1617" s="97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</row>
    <row r="1618" spans="1:162" x14ac:dyDescent="0.15">
      <c r="A1618" s="44"/>
      <c r="B1618" s="97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</row>
    <row r="1619" spans="1:162" x14ac:dyDescent="0.15">
      <c r="A1619" s="44"/>
      <c r="B1619" s="97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</row>
    <row r="1620" spans="1:162" x14ac:dyDescent="0.15">
      <c r="A1620" s="44"/>
      <c r="B1620" s="97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</row>
    <row r="1621" spans="1:162" x14ac:dyDescent="0.15">
      <c r="A1621" s="44"/>
      <c r="B1621" s="97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</row>
    <row r="1622" spans="1:162" x14ac:dyDescent="0.15">
      <c r="A1622" s="44"/>
      <c r="B1622" s="97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</row>
    <row r="1623" spans="1:162" x14ac:dyDescent="0.15">
      <c r="A1623" s="44"/>
      <c r="B1623" s="97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</row>
    <row r="1624" spans="1:162" x14ac:dyDescent="0.15">
      <c r="A1624" s="44"/>
      <c r="B1624" s="97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</row>
    <row r="1625" spans="1:162" x14ac:dyDescent="0.15">
      <c r="A1625" s="44"/>
      <c r="B1625" s="97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</row>
    <row r="1626" spans="1:162" x14ac:dyDescent="0.15">
      <c r="A1626" s="44"/>
      <c r="B1626" s="97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</row>
    <row r="1627" spans="1:162" x14ac:dyDescent="0.15">
      <c r="A1627" s="44"/>
      <c r="B1627" s="97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</row>
    <row r="1628" spans="1:162" x14ac:dyDescent="0.15">
      <c r="A1628" s="44"/>
      <c r="B1628" s="97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</row>
    <row r="1629" spans="1:162" x14ac:dyDescent="0.15">
      <c r="A1629" s="44"/>
      <c r="B1629" s="97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</row>
    <row r="1630" spans="1:162" x14ac:dyDescent="0.15">
      <c r="A1630" s="44"/>
      <c r="B1630" s="97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</row>
    <row r="1631" spans="1:162" x14ac:dyDescent="0.15">
      <c r="A1631" s="44"/>
      <c r="B1631" s="97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</row>
    <row r="1632" spans="1:162" x14ac:dyDescent="0.15">
      <c r="A1632" s="44"/>
      <c r="B1632" s="97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</row>
    <row r="1633" spans="1:162" x14ac:dyDescent="0.15">
      <c r="A1633" s="44"/>
      <c r="B1633" s="97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</row>
    <row r="1634" spans="1:162" x14ac:dyDescent="0.15">
      <c r="A1634" s="44"/>
      <c r="B1634" s="97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</row>
    <row r="1635" spans="1:162" x14ac:dyDescent="0.15">
      <c r="A1635" s="44"/>
      <c r="B1635" s="97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</row>
    <row r="1636" spans="1:162" x14ac:dyDescent="0.15">
      <c r="A1636" s="44"/>
      <c r="B1636" s="97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</row>
    <row r="1637" spans="1:162" x14ac:dyDescent="0.15">
      <c r="A1637" s="44"/>
      <c r="B1637" s="97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</row>
    <row r="1638" spans="1:162" x14ac:dyDescent="0.15">
      <c r="A1638" s="44"/>
      <c r="B1638" s="97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</row>
    <row r="1639" spans="1:162" x14ac:dyDescent="0.15">
      <c r="A1639" s="44"/>
      <c r="B1639" s="97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</row>
    <row r="1640" spans="1:162" x14ac:dyDescent="0.15">
      <c r="A1640" s="44"/>
      <c r="B1640" s="97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</row>
    <row r="1641" spans="1:162" x14ac:dyDescent="0.15">
      <c r="A1641" s="44"/>
      <c r="B1641" s="97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</row>
    <row r="1642" spans="1:162" x14ac:dyDescent="0.15">
      <c r="A1642" s="44"/>
      <c r="B1642" s="97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</row>
    <row r="1643" spans="1:162" x14ac:dyDescent="0.15">
      <c r="A1643" s="44"/>
      <c r="B1643" s="97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</row>
    <row r="1644" spans="1:162" x14ac:dyDescent="0.15">
      <c r="A1644" s="44"/>
      <c r="B1644" s="97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</row>
    <row r="1645" spans="1:162" x14ac:dyDescent="0.15">
      <c r="A1645" s="44"/>
      <c r="B1645" s="97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</row>
    <row r="1646" spans="1:162" x14ac:dyDescent="0.15">
      <c r="A1646" s="44"/>
      <c r="B1646" s="97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</row>
    <row r="1647" spans="1:162" x14ac:dyDescent="0.15">
      <c r="A1647" s="44"/>
      <c r="B1647" s="97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</row>
    <row r="1648" spans="1:162" x14ac:dyDescent="0.15">
      <c r="A1648" s="44"/>
      <c r="B1648" s="97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</row>
    <row r="1649" spans="1:162" x14ac:dyDescent="0.15">
      <c r="A1649" s="44"/>
      <c r="B1649" s="97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</row>
    <row r="1650" spans="1:162" x14ac:dyDescent="0.15">
      <c r="A1650" s="44"/>
      <c r="B1650" s="97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</row>
    <row r="1651" spans="1:162" x14ac:dyDescent="0.15">
      <c r="A1651" s="44"/>
      <c r="B1651" s="97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</row>
    <row r="1652" spans="1:162" x14ac:dyDescent="0.15">
      <c r="A1652" s="44"/>
      <c r="B1652" s="97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</row>
    <row r="1653" spans="1:162" x14ac:dyDescent="0.15">
      <c r="A1653" s="44"/>
      <c r="B1653" s="97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</row>
    <row r="1654" spans="1:162" x14ac:dyDescent="0.15">
      <c r="A1654" s="44"/>
      <c r="B1654" s="97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</row>
    <row r="1655" spans="1:162" x14ac:dyDescent="0.15">
      <c r="A1655" s="44"/>
      <c r="B1655" s="97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</row>
    <row r="1656" spans="1:162" x14ac:dyDescent="0.15">
      <c r="A1656" s="44"/>
      <c r="B1656" s="97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</row>
    <row r="1657" spans="1:162" x14ac:dyDescent="0.15">
      <c r="A1657" s="44"/>
      <c r="B1657" s="97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</row>
    <row r="1658" spans="1:162" x14ac:dyDescent="0.15">
      <c r="A1658" s="44"/>
      <c r="B1658" s="97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</row>
    <row r="1659" spans="1:162" x14ac:dyDescent="0.15">
      <c r="A1659" s="44"/>
      <c r="B1659" s="97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</row>
    <row r="1660" spans="1:162" x14ac:dyDescent="0.15">
      <c r="A1660" s="44"/>
      <c r="B1660" s="97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</row>
    <row r="1661" spans="1:162" x14ac:dyDescent="0.15">
      <c r="A1661" s="44"/>
      <c r="B1661" s="97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</row>
    <row r="1662" spans="1:162" x14ac:dyDescent="0.15">
      <c r="A1662" s="44"/>
      <c r="B1662" s="97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</row>
    <row r="1663" spans="1:162" x14ac:dyDescent="0.15">
      <c r="A1663" s="44"/>
      <c r="B1663" s="97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</row>
    <row r="1664" spans="1:162" x14ac:dyDescent="0.15">
      <c r="A1664" s="44"/>
      <c r="B1664" s="97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</row>
    <row r="1665" spans="1:162" x14ac:dyDescent="0.15">
      <c r="A1665" s="44"/>
      <c r="B1665" s="97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</row>
    <row r="1666" spans="1:162" x14ac:dyDescent="0.15">
      <c r="A1666" s="44"/>
      <c r="B1666" s="97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</row>
    <row r="1667" spans="1:162" x14ac:dyDescent="0.15">
      <c r="A1667" s="44"/>
      <c r="B1667" s="97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</row>
    <row r="1668" spans="1:162" x14ac:dyDescent="0.15">
      <c r="A1668" s="44"/>
      <c r="B1668" s="97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</row>
    <row r="1669" spans="1:162" x14ac:dyDescent="0.15">
      <c r="A1669" s="44"/>
      <c r="B1669" s="97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</row>
    <row r="1670" spans="1:162" x14ac:dyDescent="0.15">
      <c r="A1670" s="44"/>
      <c r="B1670" s="97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</row>
    <row r="1671" spans="1:162" x14ac:dyDescent="0.15">
      <c r="A1671" s="44"/>
      <c r="B1671" s="97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</row>
    <row r="1672" spans="1:162" x14ac:dyDescent="0.15">
      <c r="A1672" s="44"/>
      <c r="B1672" s="97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</row>
    <row r="1673" spans="1:162" x14ac:dyDescent="0.15">
      <c r="A1673" s="44"/>
      <c r="B1673" s="97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</row>
    <row r="1674" spans="1:162" x14ac:dyDescent="0.15">
      <c r="A1674" s="44"/>
      <c r="B1674" s="97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</row>
    <row r="1675" spans="1:162" x14ac:dyDescent="0.15">
      <c r="A1675" s="44"/>
      <c r="B1675" s="97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</row>
    <row r="1676" spans="1:162" x14ac:dyDescent="0.15">
      <c r="A1676" s="44"/>
      <c r="B1676" s="97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</row>
    <row r="1677" spans="1:162" x14ac:dyDescent="0.15">
      <c r="A1677" s="44"/>
      <c r="B1677" s="97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</row>
    <row r="1678" spans="1:162" x14ac:dyDescent="0.15">
      <c r="A1678" s="44"/>
      <c r="B1678" s="97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</row>
    <row r="1679" spans="1:162" x14ac:dyDescent="0.15">
      <c r="A1679" s="44"/>
      <c r="B1679" s="97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</row>
    <row r="1680" spans="1:162" x14ac:dyDescent="0.15">
      <c r="A1680" s="44"/>
      <c r="B1680" s="97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</row>
    <row r="1681" spans="1:162" x14ac:dyDescent="0.15">
      <c r="A1681" s="44"/>
      <c r="B1681" s="97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</row>
    <row r="1682" spans="1:162" x14ac:dyDescent="0.15">
      <c r="A1682" s="44"/>
      <c r="B1682" s="97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</row>
    <row r="1683" spans="1:162" x14ac:dyDescent="0.15">
      <c r="A1683" s="44"/>
      <c r="B1683" s="97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</row>
    <row r="1684" spans="1:162" x14ac:dyDescent="0.15">
      <c r="A1684" s="44"/>
      <c r="B1684" s="97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</row>
    <row r="1685" spans="1:162" x14ac:dyDescent="0.15">
      <c r="A1685" s="44"/>
      <c r="B1685" s="97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</row>
    <row r="1686" spans="1:162" x14ac:dyDescent="0.15">
      <c r="A1686" s="44"/>
      <c r="B1686" s="97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</row>
    <row r="1687" spans="1:162" x14ac:dyDescent="0.15">
      <c r="A1687" s="44"/>
      <c r="B1687" s="97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</row>
    <row r="1688" spans="1:162" x14ac:dyDescent="0.15">
      <c r="A1688" s="44"/>
      <c r="B1688" s="97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</row>
    <row r="1689" spans="1:162" x14ac:dyDescent="0.15">
      <c r="A1689" s="44"/>
      <c r="B1689" s="97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</row>
    <row r="1690" spans="1:162" x14ac:dyDescent="0.15">
      <c r="A1690" s="44"/>
      <c r="B1690" s="97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</row>
    <row r="1691" spans="1:162" x14ac:dyDescent="0.15">
      <c r="A1691" s="44"/>
      <c r="B1691" s="97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</row>
    <row r="1692" spans="1:162" x14ac:dyDescent="0.15">
      <c r="A1692" s="44"/>
      <c r="B1692" s="97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</row>
    <row r="1693" spans="1:162" x14ac:dyDescent="0.15">
      <c r="A1693" s="44"/>
      <c r="B1693" s="97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</row>
    <row r="1694" spans="1:162" x14ac:dyDescent="0.15">
      <c r="A1694" s="44"/>
      <c r="B1694" s="97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</row>
    <row r="1695" spans="1:162" x14ac:dyDescent="0.15">
      <c r="A1695" s="44"/>
      <c r="B1695" s="97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</row>
    <row r="1696" spans="1:162" x14ac:dyDescent="0.15">
      <c r="A1696" s="44"/>
      <c r="B1696" s="97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</row>
    <row r="1697" spans="1:162" x14ac:dyDescent="0.15">
      <c r="A1697" s="44"/>
      <c r="B1697" s="97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</row>
    <row r="1698" spans="1:162" x14ac:dyDescent="0.15">
      <c r="A1698" s="44"/>
      <c r="B1698" s="97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</row>
    <row r="1699" spans="1:162" x14ac:dyDescent="0.15">
      <c r="A1699" s="44"/>
      <c r="B1699" s="97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</row>
    <row r="1700" spans="1:162" x14ac:dyDescent="0.15">
      <c r="A1700" s="44"/>
      <c r="B1700" s="97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</row>
    <row r="1701" spans="1:162" x14ac:dyDescent="0.15">
      <c r="A1701" s="44"/>
      <c r="B1701" s="97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</row>
    <row r="1702" spans="1:162" x14ac:dyDescent="0.15">
      <c r="A1702" s="44"/>
      <c r="B1702" s="97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</row>
    <row r="1703" spans="1:162" x14ac:dyDescent="0.15">
      <c r="A1703" s="44"/>
      <c r="B1703" s="97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</row>
    <row r="1704" spans="1:162" x14ac:dyDescent="0.15">
      <c r="A1704" s="44"/>
      <c r="B1704" s="97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</row>
    <row r="1705" spans="1:162" x14ac:dyDescent="0.15">
      <c r="A1705" s="44"/>
      <c r="B1705" s="97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</row>
    <row r="1706" spans="1:162" x14ac:dyDescent="0.15">
      <c r="A1706" s="44"/>
      <c r="B1706" s="97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</row>
    <row r="1707" spans="1:162" x14ac:dyDescent="0.15">
      <c r="A1707" s="44"/>
      <c r="B1707" s="97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</row>
    <row r="1708" spans="1:162" x14ac:dyDescent="0.15">
      <c r="A1708" s="44"/>
      <c r="B1708" s="97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</row>
    <row r="1709" spans="1:162" x14ac:dyDescent="0.15">
      <c r="A1709" s="44"/>
      <c r="B1709" s="97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</row>
    <row r="1710" spans="1:162" x14ac:dyDescent="0.15">
      <c r="A1710" s="44"/>
      <c r="B1710" s="97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</row>
    <row r="1711" spans="1:162" x14ac:dyDescent="0.15">
      <c r="A1711" s="44"/>
      <c r="B1711" s="97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</row>
    <row r="1712" spans="1:162" x14ac:dyDescent="0.15">
      <c r="A1712" s="44"/>
      <c r="B1712" s="97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</row>
    <row r="1713" spans="1:162" x14ac:dyDescent="0.15">
      <c r="A1713" s="44"/>
      <c r="B1713" s="97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</row>
    <row r="1714" spans="1:162" x14ac:dyDescent="0.15">
      <c r="A1714" s="44"/>
      <c r="B1714" s="97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</row>
    <row r="1715" spans="1:162" x14ac:dyDescent="0.15">
      <c r="A1715" s="44"/>
      <c r="B1715" s="97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</row>
    <row r="1716" spans="1:162" x14ac:dyDescent="0.15">
      <c r="A1716" s="44"/>
      <c r="B1716" s="97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</row>
    <row r="1717" spans="1:162" x14ac:dyDescent="0.15">
      <c r="A1717" s="44"/>
      <c r="B1717" s="97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</row>
    <row r="1718" spans="1:162" x14ac:dyDescent="0.15">
      <c r="A1718" s="44"/>
      <c r="B1718" s="97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</row>
    <row r="1719" spans="1:162" x14ac:dyDescent="0.15">
      <c r="A1719" s="44"/>
      <c r="B1719" s="97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</row>
    <row r="1720" spans="1:162" x14ac:dyDescent="0.15">
      <c r="A1720" s="44"/>
      <c r="B1720" s="97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</row>
    <row r="1721" spans="1:162" x14ac:dyDescent="0.15">
      <c r="A1721" s="44"/>
      <c r="B1721" s="97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</row>
    <row r="1722" spans="1:162" x14ac:dyDescent="0.15">
      <c r="A1722" s="44"/>
      <c r="B1722" s="97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</row>
    <row r="1723" spans="1:162" x14ac:dyDescent="0.15">
      <c r="A1723" s="44"/>
      <c r="B1723" s="97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</row>
    <row r="1724" spans="1:162" x14ac:dyDescent="0.15">
      <c r="A1724" s="44"/>
      <c r="B1724" s="97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</row>
    <row r="1725" spans="1:162" x14ac:dyDescent="0.15">
      <c r="A1725" s="44"/>
      <c r="B1725" s="97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</row>
    <row r="1726" spans="1:162" x14ac:dyDescent="0.15">
      <c r="A1726" s="44"/>
      <c r="B1726" s="97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</row>
    <row r="1727" spans="1:162" x14ac:dyDescent="0.15">
      <c r="A1727" s="44"/>
      <c r="B1727" s="97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</row>
    <row r="1728" spans="1:162" x14ac:dyDescent="0.15">
      <c r="A1728" s="44"/>
      <c r="B1728" s="97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</row>
    <row r="1729" spans="1:162" x14ac:dyDescent="0.15">
      <c r="A1729" s="44"/>
      <c r="B1729" s="97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</row>
    <row r="1730" spans="1:162" x14ac:dyDescent="0.15">
      <c r="A1730" s="44"/>
      <c r="B1730" s="97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</row>
    <row r="1731" spans="1:162" x14ac:dyDescent="0.15">
      <c r="A1731" s="44"/>
      <c r="B1731" s="97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</row>
    <row r="1732" spans="1:162" x14ac:dyDescent="0.15">
      <c r="A1732" s="44"/>
      <c r="B1732" s="97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</row>
    <row r="1733" spans="1:162" x14ac:dyDescent="0.15">
      <c r="A1733" s="44"/>
      <c r="B1733" s="97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</row>
    <row r="1734" spans="1:162" x14ac:dyDescent="0.15">
      <c r="A1734" s="44"/>
      <c r="B1734" s="97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</row>
    <row r="1735" spans="1:162" x14ac:dyDescent="0.15">
      <c r="A1735" s="44"/>
      <c r="B1735" s="97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</row>
    <row r="1736" spans="1:162" x14ac:dyDescent="0.15">
      <c r="A1736" s="44"/>
      <c r="B1736" s="97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</row>
    <row r="1737" spans="1:162" x14ac:dyDescent="0.15">
      <c r="A1737" s="44"/>
      <c r="B1737" s="97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</row>
    <row r="1738" spans="1:162" x14ac:dyDescent="0.15">
      <c r="A1738" s="44"/>
      <c r="B1738" s="97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</row>
    <row r="1739" spans="1:162" x14ac:dyDescent="0.15">
      <c r="A1739" s="44"/>
      <c r="B1739" s="97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</row>
    <row r="1740" spans="1:162" x14ac:dyDescent="0.15">
      <c r="A1740" s="44"/>
      <c r="B1740" s="97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</row>
    <row r="1741" spans="1:162" x14ac:dyDescent="0.15">
      <c r="A1741" s="44"/>
      <c r="B1741" s="97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</row>
    <row r="1742" spans="1:162" x14ac:dyDescent="0.15">
      <c r="A1742" s="44"/>
      <c r="B1742" s="97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</row>
    <row r="1743" spans="1:162" x14ac:dyDescent="0.15">
      <c r="A1743" s="44"/>
      <c r="B1743" s="97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</row>
    <row r="1744" spans="1:162" x14ac:dyDescent="0.15">
      <c r="A1744" s="44"/>
      <c r="B1744" s="97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</row>
    <row r="1745" spans="1:162" x14ac:dyDescent="0.15">
      <c r="A1745" s="44"/>
      <c r="B1745" s="97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</row>
    <row r="1746" spans="1:162" x14ac:dyDescent="0.15">
      <c r="A1746" s="44"/>
      <c r="B1746" s="97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</row>
    <row r="1747" spans="1:162" x14ac:dyDescent="0.15">
      <c r="A1747" s="44"/>
      <c r="B1747" s="97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</row>
    <row r="1748" spans="1:162" x14ac:dyDescent="0.15">
      <c r="A1748" s="44"/>
      <c r="B1748" s="97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</row>
    <row r="1749" spans="1:162" x14ac:dyDescent="0.15">
      <c r="A1749" s="44"/>
      <c r="B1749" s="97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</row>
    <row r="1750" spans="1:162" x14ac:dyDescent="0.15">
      <c r="A1750" s="44"/>
      <c r="B1750" s="97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</row>
    <row r="1751" spans="1:162" x14ac:dyDescent="0.15">
      <c r="A1751" s="44"/>
      <c r="B1751" s="97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</row>
    <row r="1752" spans="1:162" x14ac:dyDescent="0.15">
      <c r="A1752" s="44"/>
      <c r="B1752" s="97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</row>
    <row r="1753" spans="1:162" x14ac:dyDescent="0.15">
      <c r="A1753" s="44"/>
      <c r="B1753" s="97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</row>
    <row r="1754" spans="1:162" x14ac:dyDescent="0.15">
      <c r="A1754" s="44"/>
      <c r="B1754" s="97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</row>
    <row r="1755" spans="1:162" x14ac:dyDescent="0.15">
      <c r="A1755" s="44"/>
      <c r="B1755" s="97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</row>
    <row r="1756" spans="1:162" x14ac:dyDescent="0.15">
      <c r="A1756" s="44"/>
      <c r="B1756" s="97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</row>
    <row r="1757" spans="1:162" x14ac:dyDescent="0.15">
      <c r="A1757" s="44"/>
      <c r="B1757" s="97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</row>
    <row r="1758" spans="1:162" x14ac:dyDescent="0.15">
      <c r="A1758" s="44"/>
      <c r="B1758" s="97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</row>
    <row r="1759" spans="1:162" x14ac:dyDescent="0.15">
      <c r="A1759" s="44"/>
      <c r="B1759" s="97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</row>
    <row r="1760" spans="1:162" x14ac:dyDescent="0.15">
      <c r="A1760" s="44"/>
      <c r="B1760" s="97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</row>
    <row r="1761" spans="1:162" x14ac:dyDescent="0.15">
      <c r="A1761" s="44"/>
      <c r="B1761" s="97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</row>
    <row r="1762" spans="1:162" x14ac:dyDescent="0.15">
      <c r="A1762" s="44"/>
      <c r="B1762" s="97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</row>
    <row r="1763" spans="1:162" x14ac:dyDescent="0.15">
      <c r="A1763" s="44"/>
      <c r="B1763" s="97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</row>
    <row r="1764" spans="1:162" x14ac:dyDescent="0.15">
      <c r="A1764" s="44"/>
      <c r="B1764" s="97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</row>
    <row r="1765" spans="1:162" x14ac:dyDescent="0.15">
      <c r="A1765" s="44"/>
      <c r="B1765" s="97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</row>
    <row r="1766" spans="1:162" x14ac:dyDescent="0.15">
      <c r="A1766" s="44"/>
      <c r="B1766" s="97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</row>
    <row r="1767" spans="1:162" x14ac:dyDescent="0.15">
      <c r="A1767" s="44"/>
      <c r="B1767" s="97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</row>
    <row r="1768" spans="1:162" x14ac:dyDescent="0.15">
      <c r="A1768" s="44"/>
      <c r="B1768" s="97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</row>
    <row r="1769" spans="1:162" x14ac:dyDescent="0.15">
      <c r="A1769" s="44"/>
      <c r="B1769" s="97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</row>
    <row r="1770" spans="1:162" x14ac:dyDescent="0.15">
      <c r="A1770" s="44"/>
      <c r="B1770" s="97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</row>
    <row r="1771" spans="1:162" x14ac:dyDescent="0.15">
      <c r="A1771" s="44"/>
      <c r="B1771" s="97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</row>
    <row r="1772" spans="1:162" x14ac:dyDescent="0.15">
      <c r="A1772" s="44"/>
      <c r="B1772" s="97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</row>
    <row r="1773" spans="1:162" x14ac:dyDescent="0.15">
      <c r="A1773" s="44"/>
      <c r="B1773" s="97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</row>
    <row r="1774" spans="1:162" x14ac:dyDescent="0.15">
      <c r="A1774" s="44"/>
      <c r="B1774" s="97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</row>
    <row r="1775" spans="1:162" x14ac:dyDescent="0.15">
      <c r="A1775" s="44"/>
      <c r="B1775" s="97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</row>
    <row r="1776" spans="1:162" x14ac:dyDescent="0.15">
      <c r="A1776" s="44"/>
      <c r="B1776" s="97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</row>
    <row r="1777" spans="1:162" x14ac:dyDescent="0.15">
      <c r="A1777" s="44"/>
      <c r="B1777" s="97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</row>
    <row r="1778" spans="1:162" x14ac:dyDescent="0.15">
      <c r="A1778" s="44"/>
      <c r="B1778" s="97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</row>
    <row r="1779" spans="1:162" x14ac:dyDescent="0.15">
      <c r="A1779" s="44"/>
      <c r="B1779" s="97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</row>
    <row r="1780" spans="1:162" x14ac:dyDescent="0.15">
      <c r="A1780" s="44"/>
      <c r="B1780" s="97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</row>
    <row r="1781" spans="1:162" x14ac:dyDescent="0.15">
      <c r="A1781" s="44"/>
      <c r="B1781" s="97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</row>
    <row r="1782" spans="1:162" x14ac:dyDescent="0.15">
      <c r="A1782" s="44"/>
      <c r="B1782" s="97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</row>
    <row r="1783" spans="1:162" x14ac:dyDescent="0.15">
      <c r="A1783" s="44"/>
      <c r="B1783" s="97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</row>
    <row r="1784" spans="1:162" x14ac:dyDescent="0.15">
      <c r="A1784" s="44"/>
      <c r="B1784" s="97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</row>
    <row r="1785" spans="1:162" x14ac:dyDescent="0.15">
      <c r="A1785" s="44"/>
      <c r="B1785" s="97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</row>
    <row r="1786" spans="1:162" x14ac:dyDescent="0.15">
      <c r="A1786" s="44"/>
      <c r="B1786" s="97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</row>
    <row r="1787" spans="1:162" x14ac:dyDescent="0.15">
      <c r="A1787" s="44"/>
      <c r="B1787" s="97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</row>
    <row r="1788" spans="1:162" x14ac:dyDescent="0.15">
      <c r="A1788" s="44"/>
      <c r="B1788" s="97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</row>
    <row r="1789" spans="1:162" x14ac:dyDescent="0.15">
      <c r="A1789" s="44"/>
      <c r="B1789" s="97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</row>
    <row r="1790" spans="1:162" x14ac:dyDescent="0.15">
      <c r="A1790" s="44"/>
      <c r="B1790" s="97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</row>
    <row r="1791" spans="1:162" x14ac:dyDescent="0.15">
      <c r="A1791" s="44"/>
      <c r="B1791" s="97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</row>
    <row r="1792" spans="1:162" x14ac:dyDescent="0.15">
      <c r="A1792" s="44"/>
      <c r="B1792" s="97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</row>
    <row r="1793" spans="1:162" x14ac:dyDescent="0.15">
      <c r="A1793" s="44"/>
      <c r="B1793" s="97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</row>
    <row r="1794" spans="1:162" x14ac:dyDescent="0.15">
      <c r="A1794" s="44"/>
      <c r="B1794" s="97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</row>
    <row r="1795" spans="1:162" x14ac:dyDescent="0.15">
      <c r="A1795" s="44"/>
      <c r="B1795" s="97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</row>
    <row r="1796" spans="1:162" x14ac:dyDescent="0.15">
      <c r="A1796" s="44"/>
      <c r="B1796" s="97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</row>
    <row r="1797" spans="1:162" x14ac:dyDescent="0.15">
      <c r="A1797" s="44"/>
      <c r="B1797" s="97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</row>
    <row r="1798" spans="1:162" x14ac:dyDescent="0.15">
      <c r="A1798" s="44"/>
      <c r="B1798" s="97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</row>
    <row r="1799" spans="1:162" x14ac:dyDescent="0.15">
      <c r="A1799" s="44"/>
      <c r="B1799" s="97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</row>
    <row r="1800" spans="1:162" x14ac:dyDescent="0.15">
      <c r="A1800" s="44"/>
      <c r="B1800" s="97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</row>
    <row r="1801" spans="1:162" x14ac:dyDescent="0.15">
      <c r="A1801" s="44"/>
      <c r="B1801" s="97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</row>
    <row r="1802" spans="1:162" x14ac:dyDescent="0.15">
      <c r="A1802" s="44"/>
      <c r="B1802" s="97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</row>
    <row r="1803" spans="1:162" x14ac:dyDescent="0.15">
      <c r="A1803" s="44"/>
      <c r="B1803" s="97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</row>
    <row r="1804" spans="1:162" x14ac:dyDescent="0.15">
      <c r="A1804" s="44"/>
      <c r="B1804" s="97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</row>
    <row r="1805" spans="1:162" x14ac:dyDescent="0.15">
      <c r="A1805" s="44"/>
      <c r="B1805" s="97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</row>
    <row r="1806" spans="1:162" x14ac:dyDescent="0.15">
      <c r="A1806" s="44"/>
      <c r="B1806" s="97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</row>
    <row r="1807" spans="1:162" x14ac:dyDescent="0.15">
      <c r="A1807" s="44"/>
      <c r="B1807" s="97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</row>
    <row r="1808" spans="1:162" x14ac:dyDescent="0.15">
      <c r="A1808" s="44"/>
      <c r="B1808" s="97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</row>
    <row r="1809" spans="1:162" x14ac:dyDescent="0.15">
      <c r="A1809" s="44"/>
      <c r="B1809" s="97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</row>
    <row r="1810" spans="1:162" x14ac:dyDescent="0.15">
      <c r="A1810" s="44"/>
      <c r="B1810" s="97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</row>
    <row r="1811" spans="1:162" x14ac:dyDescent="0.15">
      <c r="A1811" s="44"/>
      <c r="B1811" s="97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</row>
    <row r="1812" spans="1:162" x14ac:dyDescent="0.15">
      <c r="A1812" s="44"/>
      <c r="B1812" s="97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</row>
    <row r="1813" spans="1:162" x14ac:dyDescent="0.15">
      <c r="A1813" s="44"/>
      <c r="B1813" s="97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</row>
    <row r="1814" spans="1:162" x14ac:dyDescent="0.15">
      <c r="A1814" s="44"/>
      <c r="B1814" s="97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</row>
    <row r="1815" spans="1:162" x14ac:dyDescent="0.15">
      <c r="A1815" s="44"/>
      <c r="B1815" s="97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</row>
    <row r="1816" spans="1:162" x14ac:dyDescent="0.15">
      <c r="A1816" s="44"/>
      <c r="B1816" s="97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</row>
    <row r="1817" spans="1:162" x14ac:dyDescent="0.15">
      <c r="A1817" s="44"/>
      <c r="B1817" s="97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</row>
    <row r="1818" spans="1:162" x14ac:dyDescent="0.15">
      <c r="A1818" s="44"/>
      <c r="B1818" s="97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</row>
    <row r="1819" spans="1:162" x14ac:dyDescent="0.15">
      <c r="A1819" s="44"/>
      <c r="B1819" s="97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</row>
    <row r="1820" spans="1:162" x14ac:dyDescent="0.15">
      <c r="A1820" s="44"/>
      <c r="B1820" s="97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</row>
    <row r="1821" spans="1:162" x14ac:dyDescent="0.15">
      <c r="A1821" s="44"/>
      <c r="B1821" s="97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</row>
    <row r="1822" spans="1:162" x14ac:dyDescent="0.15">
      <c r="A1822" s="44"/>
      <c r="B1822" s="97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</row>
    <row r="1823" spans="1:162" x14ac:dyDescent="0.15">
      <c r="A1823" s="44"/>
      <c r="B1823" s="97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</row>
    <row r="1824" spans="1:162" x14ac:dyDescent="0.15">
      <c r="A1824" s="44"/>
      <c r="B1824" s="97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</row>
    <row r="1825" spans="1:162" x14ac:dyDescent="0.15">
      <c r="A1825" s="44"/>
      <c r="B1825" s="97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</row>
    <row r="1826" spans="1:162" x14ac:dyDescent="0.15">
      <c r="A1826" s="44"/>
      <c r="B1826" s="97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</row>
    <row r="1827" spans="1:162" x14ac:dyDescent="0.15">
      <c r="A1827" s="44"/>
      <c r="B1827" s="97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</row>
    <row r="1828" spans="1:162" x14ac:dyDescent="0.15">
      <c r="A1828" s="44"/>
      <c r="B1828" s="97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</row>
    <row r="1829" spans="1:162" x14ac:dyDescent="0.15">
      <c r="A1829" s="44"/>
      <c r="B1829" s="97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</row>
    <row r="1830" spans="1:162" x14ac:dyDescent="0.15">
      <c r="A1830" s="44"/>
      <c r="B1830" s="97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</row>
    <row r="1831" spans="1:162" x14ac:dyDescent="0.15">
      <c r="A1831" s="87"/>
      <c r="B1831" s="99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</row>
    <row r="1832" spans="1:162" x14ac:dyDescent="0.15">
      <c r="A1832" s="44"/>
      <c r="B1832" s="97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</row>
    <row r="1833" spans="1:162" x14ac:dyDescent="0.15">
      <c r="A1833" s="44"/>
      <c r="B1833" s="97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</row>
    <row r="1834" spans="1:162" x14ac:dyDescent="0.15">
      <c r="A1834" s="44"/>
      <c r="B1834" s="97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</row>
    <row r="1835" spans="1:162" x14ac:dyDescent="0.15">
      <c r="A1835" s="44"/>
      <c r="B1835" s="97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</row>
    <row r="1836" spans="1:162" x14ac:dyDescent="0.15">
      <c r="A1836" s="44"/>
      <c r="B1836" s="97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</row>
    <row r="1837" spans="1:162" x14ac:dyDescent="0.15">
      <c r="A1837" s="44"/>
      <c r="B1837" s="97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</row>
    <row r="1838" spans="1:162" x14ac:dyDescent="0.15">
      <c r="A1838" s="44"/>
      <c r="B1838" s="97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  <c r="FB1838" s="27"/>
      <c r="FC1838" s="27"/>
      <c r="FD1838" s="27"/>
      <c r="FE1838" s="27"/>
      <c r="FF1838" s="27"/>
    </row>
    <row r="1839" spans="1:162" x14ac:dyDescent="0.15">
      <c r="A1839" s="44"/>
      <c r="B1839" s="97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  <c r="FB1839" s="27"/>
      <c r="FC1839" s="27"/>
      <c r="FD1839" s="27"/>
      <c r="FE1839" s="27"/>
      <c r="FF1839" s="27"/>
    </row>
    <row r="1840" spans="1:162" x14ac:dyDescent="0.15">
      <c r="A1840" s="44"/>
      <c r="B1840" s="97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</row>
    <row r="1841" spans="1:162" x14ac:dyDescent="0.15">
      <c r="A1841" s="44"/>
      <c r="B1841" s="97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</row>
    <row r="1842" spans="1:162" x14ac:dyDescent="0.15">
      <c r="A1842" s="44"/>
      <c r="B1842" s="97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</row>
    <row r="1843" spans="1:162" x14ac:dyDescent="0.15">
      <c r="A1843" s="44"/>
      <c r="B1843" s="97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</row>
    <row r="1844" spans="1:162" x14ac:dyDescent="0.15">
      <c r="A1844" s="44"/>
      <c r="B1844" s="97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</row>
    <row r="1845" spans="1:162" x14ac:dyDescent="0.15">
      <c r="A1845" s="44"/>
      <c r="B1845" s="97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</row>
    <row r="1846" spans="1:162" x14ac:dyDescent="0.15">
      <c r="A1846" s="44"/>
      <c r="B1846" s="97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</row>
    <row r="1847" spans="1:162" x14ac:dyDescent="0.15">
      <c r="A1847" s="44"/>
      <c r="B1847" s="97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</row>
    <row r="1848" spans="1:162" x14ac:dyDescent="0.15">
      <c r="A1848" s="44"/>
      <c r="B1848" s="97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</row>
    <row r="1849" spans="1:162" x14ac:dyDescent="0.15">
      <c r="A1849" s="44"/>
      <c r="B1849" s="97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</row>
    <row r="1850" spans="1:162" x14ac:dyDescent="0.15">
      <c r="A1850" s="44"/>
      <c r="B1850" s="97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</row>
    <row r="1851" spans="1:162" x14ac:dyDescent="0.15">
      <c r="A1851" s="44"/>
      <c r="B1851" s="97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</row>
    <row r="1852" spans="1:162" x14ac:dyDescent="0.15">
      <c r="A1852" s="44"/>
      <c r="B1852" s="97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</row>
    <row r="1853" spans="1:162" x14ac:dyDescent="0.15">
      <c r="A1853" s="44"/>
      <c r="B1853" s="97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</row>
    <row r="1854" spans="1:162" x14ac:dyDescent="0.15">
      <c r="A1854" s="44"/>
      <c r="B1854" s="97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</row>
    <row r="1855" spans="1:162" x14ac:dyDescent="0.15">
      <c r="A1855" s="44"/>
      <c r="B1855" s="97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</row>
    <row r="1856" spans="1:162" x14ac:dyDescent="0.15">
      <c r="A1856" s="44"/>
      <c r="B1856" s="97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</row>
    <row r="1857" spans="1:162" x14ac:dyDescent="0.15">
      <c r="A1857" s="44"/>
      <c r="B1857" s="97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</row>
    <row r="1858" spans="1:162" x14ac:dyDescent="0.15">
      <c r="A1858" s="44"/>
      <c r="B1858" s="97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</row>
    <row r="1859" spans="1:162" x14ac:dyDescent="0.15">
      <c r="A1859" s="87"/>
      <c r="B1859" s="99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</row>
    <row r="1860" spans="1:162" x14ac:dyDescent="0.15">
      <c r="A1860" s="44"/>
      <c r="B1860" s="97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</row>
    <row r="1861" spans="1:162" x14ac:dyDescent="0.15">
      <c r="A1861" s="44"/>
      <c r="B1861" s="97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</row>
    <row r="1862" spans="1:162" x14ac:dyDescent="0.15">
      <c r="A1862" s="44"/>
      <c r="B1862" s="97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</row>
    <row r="1863" spans="1:162" x14ac:dyDescent="0.15">
      <c r="A1863" s="44"/>
      <c r="B1863" s="97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</row>
    <row r="1864" spans="1:162" x14ac:dyDescent="0.15">
      <c r="A1864" s="44"/>
      <c r="B1864" s="97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</row>
    <row r="1865" spans="1:162" x14ac:dyDescent="0.15">
      <c r="A1865" s="44"/>
      <c r="B1865" s="97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</row>
    <row r="1866" spans="1:162" x14ac:dyDescent="0.15">
      <c r="A1866" s="44"/>
      <c r="B1866" s="97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</row>
    <row r="1867" spans="1:162" x14ac:dyDescent="0.15">
      <c r="A1867" s="44"/>
      <c r="B1867" s="97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</row>
    <row r="1868" spans="1:162" x14ac:dyDescent="0.15">
      <c r="A1868" s="44"/>
      <c r="B1868" s="97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</row>
    <row r="1869" spans="1:162" x14ac:dyDescent="0.15">
      <c r="A1869" s="44"/>
      <c r="B1869" s="97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</row>
    <row r="1870" spans="1:162" x14ac:dyDescent="0.15">
      <c r="A1870" s="44"/>
      <c r="B1870" s="97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</row>
    <row r="1871" spans="1:162" x14ac:dyDescent="0.15">
      <c r="A1871" s="44"/>
      <c r="B1871" s="97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</row>
    <row r="1872" spans="1:162" x14ac:dyDescent="0.15">
      <c r="A1872" s="44"/>
      <c r="B1872" s="97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</row>
    <row r="1873" spans="1:162" x14ac:dyDescent="0.15">
      <c r="A1873" s="44"/>
      <c r="B1873" s="97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</row>
    <row r="1874" spans="1:162" x14ac:dyDescent="0.15">
      <c r="A1874" s="44"/>
      <c r="B1874" s="97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</row>
    <row r="1875" spans="1:162" x14ac:dyDescent="0.15">
      <c r="A1875" s="44"/>
      <c r="B1875" s="97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</row>
    <row r="1876" spans="1:162" x14ac:dyDescent="0.15">
      <c r="A1876" s="44"/>
      <c r="B1876" s="97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</row>
    <row r="1877" spans="1:162" x14ac:dyDescent="0.15">
      <c r="A1877" s="44"/>
      <c r="B1877" s="97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</row>
    <row r="1878" spans="1:162" x14ac:dyDescent="0.15">
      <c r="A1878" s="44"/>
      <c r="B1878" s="97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</row>
    <row r="1879" spans="1:162" x14ac:dyDescent="0.15">
      <c r="A1879" s="44"/>
      <c r="B1879" s="97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</row>
    <row r="1880" spans="1:162" x14ac:dyDescent="0.15">
      <c r="A1880" s="44"/>
      <c r="B1880" s="97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</row>
    <row r="1881" spans="1:162" x14ac:dyDescent="0.15">
      <c r="A1881" s="44"/>
      <c r="B1881" s="97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</row>
    <row r="1882" spans="1:162" x14ac:dyDescent="0.15">
      <c r="A1882" s="44"/>
      <c r="B1882" s="97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</row>
    <row r="1883" spans="1:162" x14ac:dyDescent="0.15">
      <c r="A1883" s="44"/>
      <c r="B1883" s="97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</row>
    <row r="1884" spans="1:162" x14ac:dyDescent="0.15">
      <c r="A1884" s="44"/>
      <c r="B1884" s="97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</row>
    <row r="1885" spans="1:162" x14ac:dyDescent="0.15">
      <c r="A1885" s="44"/>
      <c r="B1885" s="97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</row>
    <row r="1886" spans="1:162" x14ac:dyDescent="0.15">
      <c r="A1886" s="44"/>
      <c r="B1886" s="97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</row>
    <row r="1887" spans="1:162" x14ac:dyDescent="0.15">
      <c r="A1887" s="44"/>
      <c r="B1887" s="97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</row>
    <row r="1888" spans="1:162" x14ac:dyDescent="0.15">
      <c r="A1888" s="44"/>
      <c r="B1888" s="97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</row>
    <row r="1889" spans="1:162" x14ac:dyDescent="0.15">
      <c r="A1889" s="44"/>
      <c r="B1889" s="97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</row>
    <row r="1890" spans="1:162" x14ac:dyDescent="0.15">
      <c r="A1890" s="44"/>
      <c r="B1890" s="97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</row>
    <row r="1891" spans="1:162" x14ac:dyDescent="0.15">
      <c r="A1891" s="44"/>
      <c r="B1891" s="97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</row>
    <row r="1892" spans="1:162" x14ac:dyDescent="0.15">
      <c r="A1892" s="44"/>
      <c r="B1892" s="97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</row>
    <row r="1893" spans="1:162" x14ac:dyDescent="0.15">
      <c r="A1893" s="44"/>
      <c r="B1893" s="97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</row>
    <row r="1894" spans="1:162" x14ac:dyDescent="0.15">
      <c r="A1894" s="44"/>
      <c r="B1894" s="97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</row>
    <row r="1895" spans="1:162" x14ac:dyDescent="0.15">
      <c r="A1895" s="44"/>
      <c r="B1895" s="97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</row>
    <row r="1896" spans="1:162" x14ac:dyDescent="0.15">
      <c r="A1896" s="44"/>
      <c r="B1896" s="97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</row>
    <row r="1897" spans="1:162" x14ac:dyDescent="0.15">
      <c r="A1897" s="44"/>
      <c r="B1897" s="97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</row>
    <row r="1898" spans="1:162" x14ac:dyDescent="0.15">
      <c r="A1898" s="44"/>
      <c r="B1898" s="97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</row>
    <row r="1899" spans="1:162" x14ac:dyDescent="0.15">
      <c r="A1899" s="44"/>
      <c r="B1899" s="97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</row>
    <row r="1900" spans="1:162" x14ac:dyDescent="0.15">
      <c r="A1900" s="44"/>
      <c r="B1900" s="97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</row>
    <row r="1901" spans="1:162" x14ac:dyDescent="0.15">
      <c r="A1901" s="44"/>
      <c r="B1901" s="97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</row>
    <row r="1902" spans="1:162" x14ac:dyDescent="0.15">
      <c r="A1902" s="44"/>
      <c r="B1902" s="97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</row>
    <row r="1903" spans="1:162" x14ac:dyDescent="0.15">
      <c r="A1903" s="44"/>
      <c r="B1903" s="97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</row>
    <row r="1904" spans="1:162" x14ac:dyDescent="0.15">
      <c r="A1904" s="44"/>
      <c r="B1904" s="97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</row>
    <row r="1905" spans="1:162" x14ac:dyDescent="0.15">
      <c r="A1905" s="44"/>
      <c r="B1905" s="97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</row>
    <row r="1906" spans="1:162" x14ac:dyDescent="0.15">
      <c r="A1906" s="44"/>
      <c r="B1906" s="97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</row>
    <row r="1907" spans="1:162" x14ac:dyDescent="0.15">
      <c r="A1907" s="44"/>
      <c r="B1907" s="97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</row>
    <row r="1908" spans="1:162" x14ac:dyDescent="0.15">
      <c r="A1908" s="44"/>
      <c r="B1908" s="97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</row>
    <row r="1909" spans="1:162" x14ac:dyDescent="0.15">
      <c r="A1909" s="44"/>
      <c r="B1909" s="97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</row>
    <row r="1910" spans="1:162" x14ac:dyDescent="0.15">
      <c r="A1910" s="44"/>
      <c r="B1910" s="97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</row>
    <row r="1911" spans="1:162" x14ac:dyDescent="0.15">
      <c r="A1911" s="44"/>
      <c r="B1911" s="97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</row>
    <row r="1912" spans="1:162" x14ac:dyDescent="0.15">
      <c r="A1912" s="44"/>
      <c r="B1912" s="97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</row>
    <row r="1913" spans="1:162" x14ac:dyDescent="0.15">
      <c r="A1913" s="44"/>
      <c r="B1913" s="97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</row>
    <row r="1914" spans="1:162" x14ac:dyDescent="0.15">
      <c r="A1914" s="44"/>
      <c r="B1914" s="97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</row>
    <row r="1915" spans="1:162" x14ac:dyDescent="0.15">
      <c r="A1915" s="44"/>
      <c r="B1915" s="97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</row>
    <row r="1916" spans="1:162" x14ac:dyDescent="0.15">
      <c r="A1916" s="44"/>
      <c r="B1916" s="97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</row>
    <row r="1917" spans="1:162" x14ac:dyDescent="0.15">
      <c r="A1917" s="44"/>
      <c r="B1917" s="97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</row>
    <row r="1918" spans="1:162" x14ac:dyDescent="0.15">
      <c r="A1918" s="44"/>
      <c r="B1918" s="97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</row>
    <row r="1919" spans="1:162" x14ac:dyDescent="0.15">
      <c r="A1919" s="44"/>
      <c r="B1919" s="97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</row>
    <row r="1920" spans="1:162" x14ac:dyDescent="0.15">
      <c r="A1920" s="44"/>
      <c r="B1920" s="97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</row>
    <row r="1921" spans="1:162" x14ac:dyDescent="0.15">
      <c r="A1921" s="44"/>
      <c r="B1921" s="97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</row>
    <row r="1922" spans="1:162" x14ac:dyDescent="0.15">
      <c r="A1922" s="44"/>
      <c r="B1922" s="97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</row>
    <row r="1923" spans="1:162" x14ac:dyDescent="0.15">
      <c r="A1923" s="44"/>
      <c r="B1923" s="97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</row>
    <row r="1924" spans="1:162" x14ac:dyDescent="0.15">
      <c r="A1924" s="44"/>
      <c r="B1924" s="97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</row>
    <row r="1925" spans="1:162" x14ac:dyDescent="0.15">
      <c r="A1925" s="44"/>
      <c r="B1925" s="97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</row>
    <row r="1926" spans="1:162" x14ac:dyDescent="0.15">
      <c r="A1926" s="44"/>
      <c r="B1926" s="97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</row>
    <row r="1927" spans="1:162" x14ac:dyDescent="0.15">
      <c r="A1927" s="44"/>
      <c r="B1927" s="97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</row>
    <row r="1928" spans="1:162" x14ac:dyDescent="0.15">
      <c r="A1928" s="44"/>
      <c r="B1928" s="97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</row>
    <row r="1929" spans="1:162" x14ac:dyDescent="0.15">
      <c r="A1929" s="44"/>
      <c r="B1929" s="97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</row>
    <row r="1930" spans="1:162" x14ac:dyDescent="0.15">
      <c r="A1930" s="44"/>
      <c r="B1930" s="97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</row>
    <row r="1931" spans="1:162" x14ac:dyDescent="0.15">
      <c r="A1931" s="44"/>
      <c r="B1931" s="97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</row>
    <row r="1932" spans="1:162" x14ac:dyDescent="0.15">
      <c r="A1932" s="44"/>
      <c r="B1932" s="97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</row>
    <row r="1933" spans="1:162" x14ac:dyDescent="0.15">
      <c r="A1933" s="44"/>
      <c r="B1933" s="97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</row>
    <row r="1934" spans="1:162" x14ac:dyDescent="0.15">
      <c r="A1934" s="44"/>
      <c r="B1934" s="97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</row>
    <row r="1935" spans="1:162" x14ac:dyDescent="0.15">
      <c r="A1935" s="44"/>
      <c r="B1935" s="97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</row>
    <row r="1936" spans="1:162" x14ac:dyDescent="0.15">
      <c r="A1936" s="44"/>
      <c r="B1936" s="97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</row>
    <row r="1937" spans="1:162" x14ac:dyDescent="0.15">
      <c r="A1937" s="44"/>
      <c r="B1937" s="97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</row>
    <row r="1938" spans="1:162" x14ac:dyDescent="0.15">
      <c r="A1938" s="44"/>
      <c r="B1938" s="97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</row>
    <row r="1939" spans="1:162" x14ac:dyDescent="0.15">
      <c r="A1939" s="44"/>
      <c r="B1939" s="97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</row>
    <row r="1940" spans="1:162" x14ac:dyDescent="0.15">
      <c r="A1940" s="44"/>
      <c r="B1940" s="97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</row>
    <row r="1941" spans="1:162" x14ac:dyDescent="0.15">
      <c r="A1941" s="44"/>
      <c r="B1941" s="97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</row>
    <row r="1942" spans="1:162" x14ac:dyDescent="0.15">
      <c r="A1942" s="44"/>
      <c r="B1942" s="97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</row>
    <row r="1943" spans="1:162" x14ac:dyDescent="0.15">
      <c r="A1943" s="44"/>
      <c r="B1943" s="97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</row>
    <row r="1944" spans="1:162" x14ac:dyDescent="0.15">
      <c r="A1944" s="44"/>
      <c r="B1944" s="97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</row>
    <row r="1945" spans="1:162" x14ac:dyDescent="0.15">
      <c r="A1945" s="44"/>
      <c r="B1945" s="97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</row>
    <row r="1946" spans="1:162" x14ac:dyDescent="0.15">
      <c r="A1946" s="44"/>
      <c r="B1946" s="97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</row>
    <row r="1947" spans="1:162" x14ac:dyDescent="0.15">
      <c r="A1947" s="44"/>
      <c r="B1947" s="97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</row>
    <row r="1948" spans="1:162" x14ac:dyDescent="0.15">
      <c r="A1948" s="44"/>
      <c r="B1948" s="97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</row>
    <row r="1949" spans="1:162" x14ac:dyDescent="0.15">
      <c r="A1949" s="44"/>
      <c r="B1949" s="97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</row>
    <row r="1950" spans="1:162" x14ac:dyDescent="0.15">
      <c r="A1950" s="44"/>
      <c r="B1950" s="97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</row>
    <row r="1951" spans="1:162" x14ac:dyDescent="0.15">
      <c r="A1951" s="44"/>
      <c r="B1951" s="97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</row>
    <row r="1952" spans="1:162" x14ac:dyDescent="0.15">
      <c r="A1952" s="44"/>
      <c r="B1952" s="97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</row>
    <row r="1953" spans="1:162" x14ac:dyDescent="0.15">
      <c r="A1953" s="44"/>
      <c r="B1953" s="97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</row>
    <row r="1954" spans="1:162" x14ac:dyDescent="0.15">
      <c r="A1954" s="44"/>
      <c r="B1954" s="97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</row>
    <row r="1955" spans="1:162" x14ac:dyDescent="0.15">
      <c r="A1955" s="44"/>
      <c r="B1955" s="97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</row>
    <row r="1956" spans="1:162" x14ac:dyDescent="0.15">
      <c r="A1956" s="44"/>
      <c r="B1956" s="97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</row>
    <row r="1957" spans="1:162" x14ac:dyDescent="0.15">
      <c r="A1957" s="44"/>
      <c r="B1957" s="97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</row>
    <row r="1958" spans="1:162" x14ac:dyDescent="0.15">
      <c r="A1958" s="44"/>
      <c r="B1958" s="97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</row>
    <row r="1959" spans="1:162" x14ac:dyDescent="0.15">
      <c r="A1959" s="44"/>
      <c r="B1959" s="97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</row>
    <row r="1960" spans="1:162" x14ac:dyDescent="0.15">
      <c r="A1960" s="44"/>
      <c r="B1960" s="97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</row>
    <row r="1961" spans="1:162" x14ac:dyDescent="0.15">
      <c r="A1961" s="44"/>
      <c r="B1961" s="97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</row>
    <row r="1962" spans="1:162" x14ac:dyDescent="0.15">
      <c r="A1962" s="44"/>
      <c r="B1962" s="97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</row>
    <row r="1963" spans="1:162" x14ac:dyDescent="0.15">
      <c r="A1963" s="44"/>
      <c r="B1963" s="97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</row>
    <row r="1964" spans="1:162" x14ac:dyDescent="0.15">
      <c r="A1964" s="44"/>
      <c r="B1964" s="97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</row>
    <row r="1965" spans="1:162" x14ac:dyDescent="0.15">
      <c r="A1965" s="44"/>
      <c r="B1965" s="97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</row>
    <row r="1966" spans="1:162" x14ac:dyDescent="0.15">
      <c r="A1966" s="44"/>
      <c r="B1966" s="97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</row>
    <row r="1967" spans="1:162" x14ac:dyDescent="0.15">
      <c r="A1967" s="44"/>
      <c r="B1967" s="97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</row>
    <row r="1968" spans="1:162" x14ac:dyDescent="0.15">
      <c r="A1968" s="44"/>
      <c r="B1968" s="97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</row>
    <row r="1969" spans="1:162" x14ac:dyDescent="0.15">
      <c r="A1969" s="44"/>
      <c r="B1969" s="97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</row>
    <row r="1970" spans="1:162" x14ac:dyDescent="0.15">
      <c r="A1970" s="44"/>
      <c r="B1970" s="97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</row>
    <row r="1971" spans="1:162" x14ac:dyDescent="0.15">
      <c r="A1971" s="44"/>
      <c r="B1971" s="97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</row>
    <row r="1972" spans="1:162" x14ac:dyDescent="0.15">
      <c r="A1972" s="44"/>
      <c r="B1972" s="97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</row>
    <row r="1973" spans="1:162" x14ac:dyDescent="0.15">
      <c r="A1973" s="44"/>
      <c r="B1973" s="97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</row>
    <row r="1974" spans="1:162" x14ac:dyDescent="0.15">
      <c r="A1974" s="44"/>
      <c r="B1974" s="97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</row>
    <row r="1975" spans="1:162" x14ac:dyDescent="0.15">
      <c r="A1975" s="44"/>
      <c r="B1975" s="97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</row>
    <row r="1976" spans="1:162" x14ac:dyDescent="0.15">
      <c r="A1976" s="44"/>
      <c r="B1976" s="97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</row>
    <row r="1977" spans="1:162" x14ac:dyDescent="0.15">
      <c r="A1977" s="44"/>
      <c r="B1977" s="97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</row>
    <row r="1978" spans="1:162" x14ac:dyDescent="0.15">
      <c r="A1978" s="44"/>
      <c r="B1978" s="97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</row>
    <row r="1979" spans="1:162" x14ac:dyDescent="0.15">
      <c r="A1979" s="44"/>
      <c r="B1979" s="97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</row>
    <row r="1980" spans="1:162" x14ac:dyDescent="0.15">
      <c r="A1980" s="44"/>
      <c r="B1980" s="97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</row>
    <row r="1981" spans="1:162" x14ac:dyDescent="0.15">
      <c r="A1981" s="44"/>
      <c r="B1981" s="97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</row>
    <row r="1982" spans="1:162" x14ac:dyDescent="0.15">
      <c r="A1982" s="44"/>
      <c r="B1982" s="97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</row>
    <row r="1983" spans="1:162" x14ac:dyDescent="0.15">
      <c r="A1983" s="44"/>
      <c r="B1983" s="97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</row>
    <row r="1984" spans="1:162" x14ac:dyDescent="0.15">
      <c r="A1984" s="44"/>
      <c r="B1984" s="97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</row>
    <row r="1985" spans="1:162" x14ac:dyDescent="0.15">
      <c r="A1985" s="44"/>
      <c r="B1985" s="97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</row>
    <row r="1986" spans="1:162" x14ac:dyDescent="0.15">
      <c r="A1986" s="44"/>
      <c r="B1986" s="97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</row>
    <row r="1987" spans="1:162" x14ac:dyDescent="0.15">
      <c r="A1987" s="44"/>
      <c r="B1987" s="97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</row>
    <row r="1988" spans="1:162" x14ac:dyDescent="0.15">
      <c r="A1988" s="44"/>
      <c r="B1988" s="97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</row>
    <row r="1989" spans="1:162" x14ac:dyDescent="0.15">
      <c r="A1989" s="44"/>
      <c r="B1989" s="97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</row>
    <row r="1990" spans="1:162" x14ac:dyDescent="0.15">
      <c r="A1990" s="44"/>
      <c r="B1990" s="97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</row>
    <row r="1991" spans="1:162" x14ac:dyDescent="0.15">
      <c r="A1991" s="44"/>
      <c r="B1991" s="97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</row>
    <row r="1992" spans="1:162" x14ac:dyDescent="0.15">
      <c r="A1992" s="44"/>
      <c r="B1992" s="97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</row>
    <row r="1993" spans="1:162" x14ac:dyDescent="0.15">
      <c r="A1993" s="44"/>
      <c r="B1993" s="97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</row>
    <row r="1994" spans="1:162" x14ac:dyDescent="0.15">
      <c r="A1994" s="44"/>
      <c r="B1994" s="97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</row>
    <row r="1995" spans="1:162" x14ac:dyDescent="0.15">
      <c r="A1995" s="44"/>
      <c r="B1995" s="97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</row>
    <row r="1996" spans="1:162" x14ac:dyDescent="0.15">
      <c r="A1996" s="44"/>
      <c r="B1996" s="97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</row>
    <row r="1997" spans="1:162" x14ac:dyDescent="0.15">
      <c r="A1997" s="44"/>
      <c r="B1997" s="97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</row>
    <row r="1998" spans="1:162" x14ac:dyDescent="0.15">
      <c r="A1998" s="44"/>
      <c r="B1998" s="97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</row>
    <row r="1999" spans="1:162" x14ac:dyDescent="0.15">
      <c r="A1999" s="44"/>
      <c r="B1999" s="97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</row>
    <row r="2000" spans="1:162" x14ac:dyDescent="0.15">
      <c r="A2000" s="44"/>
      <c r="B2000" s="97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</row>
    <row r="2001" spans="1:162" x14ac:dyDescent="0.15">
      <c r="A2001" s="44"/>
      <c r="B2001" s="97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</row>
    <row r="2002" spans="1:162" x14ac:dyDescent="0.15">
      <c r="A2002" s="44"/>
      <c r="B2002" s="97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</row>
    <row r="2003" spans="1:162" x14ac:dyDescent="0.15">
      <c r="A2003" s="44"/>
      <c r="B2003" s="97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</row>
    <row r="2004" spans="1:162" x14ac:dyDescent="0.15">
      <c r="A2004" s="44"/>
      <c r="B2004" s="97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</row>
    <row r="2005" spans="1:162" x14ac:dyDescent="0.15">
      <c r="A2005" s="44"/>
      <c r="B2005" s="97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</row>
    <row r="2006" spans="1:162" x14ac:dyDescent="0.15">
      <c r="A2006" s="44"/>
      <c r="B2006" s="97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</row>
    <row r="2007" spans="1:162" x14ac:dyDescent="0.15">
      <c r="A2007" s="44"/>
      <c r="B2007" s="97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</row>
    <row r="2008" spans="1:162" x14ac:dyDescent="0.15">
      <c r="A2008" s="44"/>
      <c r="B2008" s="97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</row>
    <row r="2009" spans="1:162" x14ac:dyDescent="0.15">
      <c r="A2009" s="44"/>
      <c r="B2009" s="97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</row>
    <row r="2010" spans="1:162" x14ac:dyDescent="0.15">
      <c r="A2010" s="44"/>
      <c r="B2010" s="97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</row>
    <row r="2011" spans="1:162" x14ac:dyDescent="0.15">
      <c r="A2011" s="44"/>
      <c r="B2011" s="97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</row>
    <row r="2012" spans="1:162" x14ac:dyDescent="0.15">
      <c r="A2012" s="44"/>
      <c r="B2012" s="97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</row>
    <row r="2013" spans="1:162" x14ac:dyDescent="0.15">
      <c r="A2013" s="44"/>
      <c r="B2013" s="97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</row>
    <row r="2014" spans="1:162" x14ac:dyDescent="0.15">
      <c r="A2014" s="44"/>
      <c r="B2014" s="97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</row>
    <row r="2015" spans="1:162" x14ac:dyDescent="0.15">
      <c r="A2015" s="44"/>
      <c r="B2015" s="97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</row>
    <row r="2016" spans="1:162" x14ac:dyDescent="0.15">
      <c r="A2016" s="44"/>
      <c r="B2016" s="97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</row>
    <row r="2017" spans="1:162" x14ac:dyDescent="0.15">
      <c r="A2017" s="44"/>
      <c r="B2017" s="97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</row>
    <row r="2018" spans="1:162" x14ac:dyDescent="0.15">
      <c r="A2018" s="44"/>
      <c r="B2018" s="97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</row>
    <row r="2019" spans="1:162" x14ac:dyDescent="0.15">
      <c r="A2019" s="44"/>
      <c r="B2019" s="97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</row>
    <row r="2020" spans="1:162" x14ac:dyDescent="0.15">
      <c r="A2020" s="44"/>
      <c r="B2020" s="97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</row>
    <row r="2021" spans="1:162" x14ac:dyDescent="0.15">
      <c r="A2021" s="44"/>
      <c r="B2021" s="97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  <c r="FB2021" s="27"/>
      <c r="FC2021" s="27"/>
      <c r="FD2021" s="27"/>
      <c r="FE2021" s="27"/>
      <c r="FF2021" s="27"/>
    </row>
    <row r="2022" spans="1:162" x14ac:dyDescent="0.15">
      <c r="A2022" s="44"/>
      <c r="B2022" s="97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  <c r="FB2022" s="27"/>
      <c r="FC2022" s="27"/>
      <c r="FD2022" s="27"/>
      <c r="FE2022" s="27"/>
      <c r="FF2022" s="27"/>
    </row>
    <row r="2023" spans="1:162" x14ac:dyDescent="0.15">
      <c r="A2023" s="44"/>
      <c r="B2023" s="97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</row>
    <row r="2024" spans="1:162" x14ac:dyDescent="0.15">
      <c r="A2024" s="44"/>
      <c r="B2024" s="97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</row>
    <row r="2025" spans="1:162" x14ac:dyDescent="0.15">
      <c r="A2025" s="44"/>
      <c r="B2025" s="97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</row>
    <row r="2026" spans="1:162" x14ac:dyDescent="0.15">
      <c r="A2026" s="44"/>
      <c r="B2026" s="97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</row>
    <row r="2027" spans="1:162" x14ac:dyDescent="0.15">
      <c r="A2027" s="44"/>
      <c r="B2027" s="97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</row>
    <row r="2028" spans="1:162" x14ac:dyDescent="0.15">
      <c r="A2028" s="44"/>
      <c r="B2028" s="97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</row>
    <row r="2029" spans="1:162" x14ac:dyDescent="0.15">
      <c r="A2029" s="44"/>
      <c r="B2029" s="97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</row>
    <row r="2030" spans="1:162" x14ac:dyDescent="0.15">
      <c r="A2030" s="44"/>
      <c r="B2030" s="97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</row>
    <row r="2031" spans="1:162" x14ac:dyDescent="0.15">
      <c r="A2031" s="44"/>
      <c r="B2031" s="97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</row>
    <row r="2032" spans="1:162" x14ac:dyDescent="0.15">
      <c r="A2032" s="44"/>
      <c r="B2032" s="97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</row>
    <row r="2033" spans="1:162" x14ac:dyDescent="0.15">
      <c r="A2033" s="44"/>
      <c r="B2033" s="97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</row>
    <row r="2034" spans="1:162" x14ac:dyDescent="0.15">
      <c r="A2034" s="44"/>
      <c r="B2034" s="97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</row>
    <row r="2035" spans="1:162" x14ac:dyDescent="0.15">
      <c r="A2035" s="44"/>
      <c r="B2035" s="97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</row>
    <row r="2036" spans="1:162" x14ac:dyDescent="0.15">
      <c r="A2036" s="44"/>
      <c r="B2036" s="97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</row>
    <row r="2037" spans="1:162" x14ac:dyDescent="0.15">
      <c r="A2037" s="44"/>
      <c r="B2037" s="97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</row>
    <row r="2038" spans="1:162" x14ac:dyDescent="0.15">
      <c r="A2038" s="44"/>
      <c r="B2038" s="97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</row>
    <row r="2039" spans="1:162" x14ac:dyDescent="0.15">
      <c r="A2039" s="44"/>
      <c r="B2039" s="97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</row>
    <row r="2040" spans="1:162" x14ac:dyDescent="0.15">
      <c r="A2040" s="44"/>
      <c r="B2040" s="97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</row>
    <row r="2041" spans="1:162" x14ac:dyDescent="0.15">
      <c r="A2041" s="44"/>
      <c r="B2041" s="97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</row>
    <row r="2042" spans="1:162" x14ac:dyDescent="0.15">
      <c r="A2042" s="44"/>
      <c r="B2042" s="97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</row>
    <row r="2043" spans="1:162" x14ac:dyDescent="0.15">
      <c r="A2043" s="44"/>
      <c r="B2043" s="97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</row>
    <row r="2044" spans="1:162" x14ac:dyDescent="0.15">
      <c r="A2044" s="44"/>
      <c r="B2044" s="97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</row>
    <row r="2045" spans="1:162" x14ac:dyDescent="0.15">
      <c r="A2045" s="44"/>
      <c r="B2045" s="97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</row>
    <row r="2046" spans="1:162" x14ac:dyDescent="0.15">
      <c r="A2046" s="44"/>
      <c r="B2046" s="97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</row>
    <row r="2047" spans="1:162" x14ac:dyDescent="0.15">
      <c r="A2047" s="44"/>
      <c r="B2047" s="97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</row>
    <row r="2048" spans="1:162" x14ac:dyDescent="0.15">
      <c r="A2048" s="44"/>
      <c r="B2048" s="97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</row>
    <row r="2049" spans="1:162" x14ac:dyDescent="0.15">
      <c r="A2049" s="44"/>
      <c r="B2049" s="97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</row>
    <row r="2050" spans="1:162" x14ac:dyDescent="0.15">
      <c r="A2050" s="44"/>
      <c r="B2050" s="97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</row>
    <row r="2051" spans="1:162" x14ac:dyDescent="0.15">
      <c r="A2051" s="44"/>
      <c r="B2051" s="97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</row>
    <row r="2052" spans="1:162" x14ac:dyDescent="0.15">
      <c r="A2052" s="44"/>
      <c r="B2052" s="97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</row>
    <row r="2053" spans="1:162" x14ac:dyDescent="0.15">
      <c r="A2053" s="44"/>
      <c r="B2053" s="97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</row>
    <row r="2054" spans="1:162" x14ac:dyDescent="0.15">
      <c r="A2054" s="44"/>
      <c r="B2054" s="97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</row>
    <row r="2055" spans="1:162" x14ac:dyDescent="0.15">
      <c r="A2055" s="44"/>
      <c r="B2055" s="97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</row>
    <row r="2056" spans="1:162" x14ac:dyDescent="0.15">
      <c r="A2056" s="44"/>
      <c r="B2056" s="97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</row>
    <row r="2057" spans="1:162" x14ac:dyDescent="0.15">
      <c r="A2057" s="44"/>
      <c r="B2057" s="97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</row>
    <row r="2058" spans="1:162" x14ac:dyDescent="0.15">
      <c r="A2058" s="44"/>
      <c r="B2058" s="97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</row>
    <row r="2059" spans="1:162" x14ac:dyDescent="0.15">
      <c r="A2059" s="44"/>
      <c r="B2059" s="97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</row>
    <row r="2060" spans="1:162" x14ac:dyDescent="0.15">
      <c r="A2060" s="44"/>
      <c r="B2060" s="97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</row>
    <row r="2061" spans="1:162" x14ac:dyDescent="0.15">
      <c r="A2061" s="44"/>
      <c r="B2061" s="97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</row>
    <row r="2062" spans="1:162" x14ac:dyDescent="0.15">
      <c r="A2062" s="44"/>
      <c r="B2062" s="97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</row>
    <row r="2063" spans="1:162" x14ac:dyDescent="0.15">
      <c r="A2063" s="44"/>
      <c r="B2063" s="97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</row>
    <row r="2064" spans="1:162" x14ac:dyDescent="0.15">
      <c r="A2064" s="44"/>
      <c r="B2064" s="97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</row>
    <row r="2065" spans="1:162" x14ac:dyDescent="0.15">
      <c r="A2065" s="44"/>
      <c r="B2065" s="97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</row>
    <row r="2066" spans="1:162" x14ac:dyDescent="0.15">
      <c r="A2066" s="44"/>
      <c r="B2066" s="97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</row>
    <row r="2067" spans="1:162" x14ac:dyDescent="0.15">
      <c r="A2067" s="44"/>
      <c r="B2067" s="97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</row>
    <row r="2068" spans="1:162" x14ac:dyDescent="0.15">
      <c r="A2068" s="44"/>
      <c r="B2068" s="97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</row>
    <row r="2069" spans="1:162" x14ac:dyDescent="0.15">
      <c r="A2069" s="44"/>
      <c r="B2069" s="97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</row>
    <row r="2070" spans="1:162" x14ac:dyDescent="0.15">
      <c r="A2070" s="44"/>
      <c r="B2070" s="97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</row>
    <row r="2071" spans="1:162" x14ac:dyDescent="0.15">
      <c r="A2071" s="44"/>
      <c r="B2071" s="97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</row>
    <row r="2072" spans="1:162" x14ac:dyDescent="0.15">
      <c r="A2072" s="44"/>
      <c r="B2072" s="97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</row>
    <row r="2073" spans="1:162" x14ac:dyDescent="0.15">
      <c r="A2073" s="44"/>
      <c r="B2073" s="97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</row>
    <row r="2074" spans="1:162" x14ac:dyDescent="0.15">
      <c r="A2074" s="44"/>
      <c r="B2074" s="97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</row>
    <row r="2075" spans="1:162" x14ac:dyDescent="0.15">
      <c r="A2075" s="44"/>
      <c r="B2075" s="97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</row>
    <row r="2076" spans="1:162" x14ac:dyDescent="0.15">
      <c r="A2076" s="44"/>
      <c r="B2076" s="97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</row>
    <row r="2077" spans="1:162" x14ac:dyDescent="0.15">
      <c r="A2077" s="44"/>
      <c r="B2077" s="97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</row>
    <row r="2078" spans="1:162" x14ac:dyDescent="0.15">
      <c r="A2078" s="44"/>
      <c r="B2078" s="97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</row>
    <row r="2079" spans="1:162" x14ac:dyDescent="0.15">
      <c r="A2079" s="44"/>
      <c r="B2079" s="97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</row>
    <row r="2080" spans="1:162" x14ac:dyDescent="0.15">
      <c r="A2080" s="44"/>
      <c r="B2080" s="97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</row>
    <row r="2081" spans="1:162" x14ac:dyDescent="0.15">
      <c r="A2081" s="44"/>
      <c r="B2081" s="97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</row>
    <row r="2082" spans="1:162" x14ac:dyDescent="0.15">
      <c r="A2082" s="44"/>
      <c r="B2082" s="97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</row>
    <row r="2083" spans="1:162" x14ac:dyDescent="0.15">
      <c r="A2083" s="44"/>
      <c r="B2083" s="97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</row>
    <row r="2084" spans="1:162" x14ac:dyDescent="0.15">
      <c r="A2084" s="44"/>
      <c r="B2084" s="97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</row>
    <row r="2085" spans="1:162" x14ac:dyDescent="0.15">
      <c r="A2085" s="44"/>
      <c r="B2085" s="97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</row>
    <row r="2086" spans="1:162" x14ac:dyDescent="0.15">
      <c r="A2086" s="44"/>
      <c r="B2086" s="97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</row>
    <row r="2087" spans="1:162" x14ac:dyDescent="0.15">
      <c r="A2087" s="44"/>
      <c r="B2087" s="97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</row>
    <row r="2088" spans="1:162" x14ac:dyDescent="0.15">
      <c r="A2088" s="44"/>
      <c r="B2088" s="97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</row>
    <row r="2089" spans="1:162" x14ac:dyDescent="0.15">
      <c r="A2089" s="44"/>
      <c r="B2089" s="97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</row>
    <row r="2090" spans="1:162" x14ac:dyDescent="0.15">
      <c r="A2090" s="44"/>
      <c r="B2090" s="97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</row>
    <row r="2091" spans="1:162" x14ac:dyDescent="0.15">
      <c r="A2091" s="44"/>
      <c r="B2091" s="97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</row>
    <row r="2092" spans="1:162" x14ac:dyDescent="0.15">
      <c r="A2092" s="44"/>
      <c r="B2092" s="97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</row>
    <row r="2093" spans="1:162" x14ac:dyDescent="0.15">
      <c r="A2093" s="44"/>
      <c r="B2093" s="97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</row>
    <row r="2094" spans="1:162" x14ac:dyDescent="0.15">
      <c r="A2094" s="44"/>
      <c r="B2094" s="97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</row>
    <row r="2095" spans="1:162" x14ac:dyDescent="0.15">
      <c r="A2095" s="44"/>
      <c r="B2095" s="97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</row>
    <row r="2096" spans="1:162" x14ac:dyDescent="0.15">
      <c r="A2096" s="44"/>
      <c r="B2096" s="97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</row>
    <row r="2097" spans="1:162" x14ac:dyDescent="0.15">
      <c r="A2097" s="44"/>
      <c r="B2097" s="97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</row>
    <row r="2098" spans="1:162" x14ac:dyDescent="0.15">
      <c r="A2098" s="44"/>
      <c r="B2098" s="97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</row>
    <row r="2099" spans="1:162" x14ac:dyDescent="0.15">
      <c r="A2099" s="44"/>
      <c r="B2099" s="97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</row>
    <row r="2100" spans="1:162" x14ac:dyDescent="0.15">
      <c r="A2100" s="44"/>
      <c r="B2100" s="97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</row>
    <row r="2101" spans="1:162" x14ac:dyDescent="0.15">
      <c r="A2101" s="44"/>
      <c r="B2101" s="97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</row>
    <row r="2102" spans="1:162" x14ac:dyDescent="0.15">
      <c r="A2102" s="44"/>
      <c r="B2102" s="97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</row>
    <row r="2103" spans="1:162" x14ac:dyDescent="0.15">
      <c r="A2103" s="44"/>
      <c r="B2103" s="97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</row>
    <row r="2104" spans="1:162" x14ac:dyDescent="0.15">
      <c r="A2104" s="44"/>
      <c r="B2104" s="97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</row>
    <row r="2105" spans="1:162" x14ac:dyDescent="0.15">
      <c r="A2105" s="44"/>
      <c r="B2105" s="97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</row>
    <row r="2106" spans="1:162" x14ac:dyDescent="0.15">
      <c r="A2106" s="44"/>
      <c r="B2106" s="97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</row>
    <row r="2107" spans="1:162" x14ac:dyDescent="0.15">
      <c r="A2107" s="44"/>
      <c r="B2107" s="97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</row>
    <row r="2108" spans="1:162" x14ac:dyDescent="0.15">
      <c r="A2108" s="44"/>
      <c r="B2108" s="97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</row>
    <row r="2109" spans="1:162" x14ac:dyDescent="0.15">
      <c r="A2109" s="44"/>
      <c r="B2109" s="97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</row>
    <row r="2110" spans="1:162" x14ac:dyDescent="0.15">
      <c r="A2110" s="44"/>
      <c r="B2110" s="97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</row>
    <row r="2111" spans="1:162" x14ac:dyDescent="0.15">
      <c r="A2111" s="44"/>
      <c r="B2111" s="97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</row>
    <row r="2112" spans="1:162" x14ac:dyDescent="0.15">
      <c r="A2112" s="44"/>
      <c r="B2112" s="97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</row>
    <row r="2113" spans="1:162" x14ac:dyDescent="0.15">
      <c r="A2113" s="44"/>
      <c r="B2113" s="97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</row>
    <row r="2114" spans="1:162" x14ac:dyDescent="0.15">
      <c r="A2114" s="44"/>
      <c r="B2114" s="97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</row>
    <row r="2115" spans="1:162" x14ac:dyDescent="0.15">
      <c r="A2115" s="44"/>
      <c r="B2115" s="97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</row>
    <row r="2116" spans="1:162" x14ac:dyDescent="0.15">
      <c r="A2116" s="44"/>
      <c r="B2116" s="97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</row>
    <row r="2117" spans="1:162" x14ac:dyDescent="0.15">
      <c r="A2117" s="44"/>
      <c r="B2117" s="97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</row>
    <row r="2118" spans="1:162" x14ac:dyDescent="0.15">
      <c r="A2118" s="44"/>
      <c r="B2118" s="97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</row>
    <row r="2119" spans="1:162" x14ac:dyDescent="0.15">
      <c r="A2119" s="44"/>
      <c r="B2119" s="97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</row>
    <row r="2120" spans="1:162" x14ac:dyDescent="0.15">
      <c r="A2120" s="44"/>
      <c r="B2120" s="97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</row>
    <row r="2121" spans="1:162" x14ac:dyDescent="0.15">
      <c r="A2121" s="44"/>
      <c r="B2121" s="97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</row>
    <row r="2122" spans="1:162" x14ac:dyDescent="0.15">
      <c r="A2122" s="44"/>
      <c r="B2122" s="97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</row>
    <row r="2123" spans="1:162" x14ac:dyDescent="0.15">
      <c r="A2123" s="44"/>
      <c r="B2123" s="97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</row>
    <row r="2124" spans="1:162" x14ac:dyDescent="0.15">
      <c r="A2124" s="44"/>
      <c r="B2124" s="97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</row>
    <row r="2125" spans="1:162" x14ac:dyDescent="0.15">
      <c r="A2125" s="44"/>
      <c r="B2125" s="97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</row>
    <row r="2126" spans="1:162" x14ac:dyDescent="0.15">
      <c r="A2126" s="44"/>
      <c r="B2126" s="97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</row>
    <row r="2127" spans="1:162" x14ac:dyDescent="0.15">
      <c r="A2127" s="44"/>
      <c r="B2127" s="97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</row>
    <row r="2128" spans="1:162" x14ac:dyDescent="0.15">
      <c r="A2128" s="44"/>
      <c r="B2128" s="97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</row>
    <row r="2129" spans="1:162" x14ac:dyDescent="0.15">
      <c r="A2129" s="44"/>
      <c r="B2129" s="97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</row>
    <row r="2130" spans="1:162" x14ac:dyDescent="0.15">
      <c r="A2130" s="44"/>
      <c r="B2130" s="97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</row>
    <row r="2131" spans="1:162" x14ac:dyDescent="0.15">
      <c r="A2131" s="44"/>
      <c r="B2131" s="97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</row>
    <row r="2132" spans="1:162" x14ac:dyDescent="0.15">
      <c r="A2132" s="44"/>
      <c r="B2132" s="97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</row>
    <row r="2133" spans="1:162" x14ac:dyDescent="0.15">
      <c r="A2133" s="44"/>
      <c r="B2133" s="97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</row>
    <row r="2134" spans="1:162" x14ac:dyDescent="0.15">
      <c r="A2134" s="44"/>
      <c r="B2134" s="97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</row>
    <row r="2135" spans="1:162" x14ac:dyDescent="0.15">
      <c r="A2135" s="44"/>
      <c r="B2135" s="97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</row>
    <row r="2136" spans="1:162" x14ac:dyDescent="0.15">
      <c r="A2136" s="44"/>
      <c r="B2136" s="97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</row>
    <row r="2137" spans="1:162" x14ac:dyDescent="0.15">
      <c r="A2137" s="44"/>
      <c r="B2137" s="97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</row>
    <row r="2138" spans="1:162" x14ac:dyDescent="0.15">
      <c r="A2138" s="44"/>
      <c r="B2138" s="97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</row>
    <row r="2139" spans="1:162" x14ac:dyDescent="0.15">
      <c r="A2139" s="44"/>
      <c r="B2139" s="97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</row>
    <row r="2140" spans="1:162" x14ac:dyDescent="0.15">
      <c r="A2140" s="44"/>
      <c r="B2140" s="97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</row>
    <row r="2141" spans="1:162" x14ac:dyDescent="0.15">
      <c r="A2141" s="44"/>
      <c r="B2141" s="97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</row>
    <row r="2142" spans="1:162" x14ac:dyDescent="0.15">
      <c r="A2142" s="44"/>
      <c r="B2142" s="97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</row>
    <row r="2143" spans="1:162" x14ac:dyDescent="0.15">
      <c r="A2143" s="44"/>
      <c r="B2143" s="97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</row>
    <row r="2144" spans="1:162" x14ac:dyDescent="0.15">
      <c r="A2144" s="44"/>
      <c r="B2144" s="97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</row>
    <row r="2145" spans="1:162" x14ac:dyDescent="0.15">
      <c r="A2145" s="44"/>
      <c r="B2145" s="97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</row>
    <row r="2146" spans="1:162" x14ac:dyDescent="0.15">
      <c r="A2146" s="44"/>
      <c r="B2146" s="97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</row>
    <row r="2147" spans="1:162" x14ac:dyDescent="0.15">
      <c r="A2147" s="44"/>
      <c r="B2147" s="97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</row>
    <row r="2148" spans="1:162" x14ac:dyDescent="0.15">
      <c r="A2148" s="44"/>
      <c r="B2148" s="97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</row>
    <row r="2149" spans="1:162" x14ac:dyDescent="0.15">
      <c r="A2149" s="44"/>
      <c r="B2149" s="97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</row>
    <row r="2150" spans="1:162" x14ac:dyDescent="0.15">
      <c r="A2150" s="44"/>
      <c r="B2150" s="97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</row>
    <row r="2151" spans="1:162" x14ac:dyDescent="0.15">
      <c r="A2151" s="44"/>
      <c r="B2151" s="97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</row>
    <row r="2152" spans="1:162" x14ac:dyDescent="0.15">
      <c r="A2152" s="44"/>
      <c r="B2152" s="97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</row>
    <row r="2153" spans="1:162" x14ac:dyDescent="0.15">
      <c r="A2153" s="44"/>
      <c r="B2153" s="97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</row>
    <row r="2154" spans="1:162" x14ac:dyDescent="0.15">
      <c r="A2154" s="44"/>
      <c r="B2154" s="97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</row>
    <row r="2155" spans="1:162" x14ac:dyDescent="0.15">
      <c r="A2155" s="44"/>
      <c r="B2155" s="97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</row>
    <row r="2156" spans="1:162" x14ac:dyDescent="0.15">
      <c r="A2156" s="44"/>
      <c r="B2156" s="97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</row>
    <row r="2157" spans="1:162" x14ac:dyDescent="0.15">
      <c r="A2157" s="44"/>
      <c r="B2157" s="97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</row>
    <row r="2158" spans="1:162" x14ac:dyDescent="0.15">
      <c r="A2158" s="44"/>
      <c r="B2158" s="97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</row>
    <row r="2159" spans="1:162" x14ac:dyDescent="0.15">
      <c r="A2159" s="44"/>
      <c r="B2159" s="97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</row>
    <row r="2160" spans="1:162" x14ac:dyDescent="0.15">
      <c r="A2160" s="44"/>
      <c r="B2160" s="97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</row>
    <row r="2161" spans="1:162" x14ac:dyDescent="0.15">
      <c r="A2161" s="44"/>
      <c r="B2161" s="97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</row>
    <row r="2162" spans="1:162" x14ac:dyDescent="0.15">
      <c r="A2162" s="44"/>
      <c r="B2162" s="97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</row>
    <row r="2163" spans="1:162" x14ac:dyDescent="0.15">
      <c r="A2163" s="44"/>
      <c r="B2163" s="97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</row>
    <row r="2164" spans="1:162" x14ac:dyDescent="0.15">
      <c r="A2164" s="44"/>
      <c r="B2164" s="97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</row>
    <row r="2165" spans="1:162" x14ac:dyDescent="0.15">
      <c r="A2165" s="44"/>
      <c r="B2165" s="97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</row>
    <row r="2166" spans="1:162" x14ac:dyDescent="0.15">
      <c r="A2166" s="44"/>
      <c r="B2166" s="97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</row>
    <row r="2167" spans="1:162" x14ac:dyDescent="0.15">
      <c r="A2167" s="44"/>
      <c r="B2167" s="97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</row>
    <row r="2168" spans="1:162" x14ac:dyDescent="0.15">
      <c r="A2168" s="44"/>
      <c r="B2168" s="97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</row>
    <row r="2169" spans="1:162" x14ac:dyDescent="0.15">
      <c r="A2169" s="44"/>
      <c r="B2169" s="97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</row>
    <row r="2170" spans="1:162" x14ac:dyDescent="0.15">
      <c r="A2170" s="44"/>
      <c r="B2170" s="97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</row>
    <row r="2171" spans="1:162" x14ac:dyDescent="0.15">
      <c r="A2171" s="44"/>
      <c r="B2171" s="97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</row>
    <row r="2172" spans="1:162" x14ac:dyDescent="0.15">
      <c r="A2172" s="44"/>
      <c r="B2172" s="97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</row>
    <row r="2173" spans="1:162" x14ac:dyDescent="0.15">
      <c r="A2173" s="44"/>
      <c r="B2173" s="97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</row>
    <row r="2174" spans="1:162" x14ac:dyDescent="0.15">
      <c r="A2174" s="44"/>
      <c r="B2174" s="97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</row>
    <row r="2175" spans="1:162" x14ac:dyDescent="0.15">
      <c r="A2175" s="44"/>
      <c r="B2175" s="97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</row>
    <row r="2176" spans="1:162" x14ac:dyDescent="0.15">
      <c r="A2176" s="44"/>
      <c r="B2176" s="97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</row>
    <row r="2177" spans="1:162" x14ac:dyDescent="0.15">
      <c r="A2177" s="44"/>
      <c r="B2177" s="97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</row>
    <row r="2178" spans="1:162" x14ac:dyDescent="0.15">
      <c r="A2178" s="44"/>
      <c r="B2178" s="97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</row>
    <row r="2179" spans="1:162" x14ac:dyDescent="0.15">
      <c r="A2179" s="44"/>
      <c r="B2179" s="97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</row>
    <row r="2180" spans="1:162" x14ac:dyDescent="0.15">
      <c r="A2180" s="44"/>
      <c r="B2180" s="97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</row>
    <row r="2181" spans="1:162" x14ac:dyDescent="0.15">
      <c r="A2181" s="44"/>
      <c r="B2181" s="97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</row>
    <row r="2182" spans="1:162" x14ac:dyDescent="0.15">
      <c r="A2182" s="44"/>
      <c r="B2182" s="97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</row>
    <row r="2183" spans="1:162" x14ac:dyDescent="0.15">
      <c r="A2183" s="44"/>
      <c r="B2183" s="97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</row>
    <row r="2184" spans="1:162" x14ac:dyDescent="0.15">
      <c r="A2184" s="44"/>
      <c r="B2184" s="97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</row>
    <row r="2185" spans="1:162" x14ac:dyDescent="0.15">
      <c r="A2185" s="44"/>
      <c r="B2185" s="97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</row>
    <row r="2186" spans="1:162" x14ac:dyDescent="0.15">
      <c r="A2186" s="44"/>
      <c r="B2186" s="97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</row>
    <row r="2187" spans="1:162" x14ac:dyDescent="0.15">
      <c r="A2187" s="44"/>
      <c r="B2187" s="97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</row>
    <row r="2188" spans="1:162" x14ac:dyDescent="0.15">
      <c r="A2188" s="44"/>
      <c r="B2188" s="97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</row>
    <row r="2189" spans="1:162" x14ac:dyDescent="0.15">
      <c r="A2189" s="44"/>
      <c r="B2189" s="97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</row>
    <row r="2190" spans="1:162" x14ac:dyDescent="0.15">
      <c r="A2190" s="44"/>
      <c r="B2190" s="97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</row>
    <row r="2191" spans="1:162" x14ac:dyDescent="0.15">
      <c r="A2191" s="44"/>
      <c r="B2191" s="97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</row>
    <row r="2192" spans="1:162" x14ac:dyDescent="0.15">
      <c r="A2192" s="44"/>
      <c r="B2192" s="97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</row>
    <row r="2193" spans="1:162" x14ac:dyDescent="0.15">
      <c r="A2193" s="44"/>
      <c r="B2193" s="97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</row>
    <row r="2194" spans="1:162" x14ac:dyDescent="0.15">
      <c r="A2194" s="44"/>
      <c r="B2194" s="97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</row>
    <row r="2195" spans="1:162" x14ac:dyDescent="0.15">
      <c r="A2195" s="44"/>
      <c r="B2195" s="97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</row>
    <row r="2196" spans="1:162" x14ac:dyDescent="0.15">
      <c r="A2196" s="44"/>
      <c r="B2196" s="97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</row>
    <row r="2197" spans="1:162" x14ac:dyDescent="0.15">
      <c r="A2197" s="44"/>
      <c r="B2197" s="97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</row>
    <row r="2198" spans="1:162" x14ac:dyDescent="0.15">
      <c r="A2198" s="44"/>
      <c r="B2198" s="97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</row>
    <row r="2199" spans="1:162" x14ac:dyDescent="0.15">
      <c r="A2199" s="44"/>
      <c r="B2199" s="97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</row>
    <row r="2200" spans="1:162" x14ac:dyDescent="0.15">
      <c r="A2200" s="44"/>
      <c r="B2200" s="97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</row>
    <row r="2201" spans="1:162" x14ac:dyDescent="0.15">
      <c r="A2201" s="44"/>
      <c r="B2201" s="97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</row>
    <row r="2202" spans="1:162" x14ac:dyDescent="0.15">
      <c r="A2202" s="44"/>
      <c r="B2202" s="97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</row>
    <row r="2203" spans="1:162" x14ac:dyDescent="0.15">
      <c r="A2203" s="44"/>
      <c r="B2203" s="97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  <c r="FB2203" s="27"/>
      <c r="FC2203" s="27"/>
      <c r="FD2203" s="27"/>
      <c r="FE2203" s="27"/>
      <c r="FF2203" s="27"/>
    </row>
    <row r="2204" spans="1:162" x14ac:dyDescent="0.15">
      <c r="A2204" s="44"/>
      <c r="B2204" s="97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  <c r="FB2204" s="27"/>
      <c r="FC2204" s="27"/>
      <c r="FD2204" s="27"/>
      <c r="FE2204" s="27"/>
      <c r="FF2204" s="27"/>
    </row>
    <row r="2205" spans="1:162" x14ac:dyDescent="0.15">
      <c r="A2205" s="44"/>
      <c r="B2205" s="97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</row>
    <row r="2206" spans="1:162" x14ac:dyDescent="0.15">
      <c r="A2206" s="44"/>
      <c r="B2206" s="97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</row>
    <row r="2207" spans="1:162" x14ac:dyDescent="0.15">
      <c r="A2207" s="44"/>
      <c r="B2207" s="97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</row>
    <row r="2208" spans="1:162" x14ac:dyDescent="0.15">
      <c r="A2208" s="44"/>
      <c r="B2208" s="97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</row>
    <row r="2209" spans="1:162" x14ac:dyDescent="0.15">
      <c r="A2209" s="44"/>
      <c r="B2209" s="97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</row>
    <row r="2210" spans="1:162" x14ac:dyDescent="0.15">
      <c r="A2210" s="44"/>
      <c r="B2210" s="97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</row>
    <row r="2211" spans="1:162" x14ac:dyDescent="0.15">
      <c r="A2211" s="44"/>
      <c r="B2211" s="97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</row>
    <row r="2212" spans="1:162" x14ac:dyDescent="0.15">
      <c r="A2212" s="44"/>
      <c r="B2212" s="97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</row>
    <row r="2213" spans="1:162" x14ac:dyDescent="0.15">
      <c r="A2213" s="44"/>
      <c r="B2213" s="97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</row>
    <row r="2214" spans="1:162" x14ac:dyDescent="0.15">
      <c r="A2214" s="44"/>
      <c r="B2214" s="97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</row>
    <row r="2215" spans="1:162" x14ac:dyDescent="0.15">
      <c r="A2215" s="44"/>
      <c r="B2215" s="97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</row>
    <row r="2216" spans="1:162" x14ac:dyDescent="0.15">
      <c r="A2216" s="44"/>
      <c r="B2216" s="97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</row>
    <row r="2217" spans="1:162" x14ac:dyDescent="0.15">
      <c r="A2217" s="44"/>
      <c r="B2217" s="97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</row>
    <row r="2218" spans="1:162" x14ac:dyDescent="0.15">
      <c r="A2218" s="44"/>
      <c r="B2218" s="97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</row>
    <row r="2219" spans="1:162" x14ac:dyDescent="0.15">
      <c r="A2219" s="44"/>
      <c r="B2219" s="97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</row>
    <row r="2220" spans="1:162" x14ac:dyDescent="0.15">
      <c r="A2220" s="44"/>
      <c r="B2220" s="97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</row>
    <row r="2221" spans="1:162" x14ac:dyDescent="0.15">
      <c r="A2221" s="44"/>
      <c r="B2221" s="97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</row>
    <row r="2222" spans="1:162" x14ac:dyDescent="0.15">
      <c r="A2222" s="44"/>
      <c r="B2222" s="97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</row>
    <row r="2223" spans="1:162" x14ac:dyDescent="0.15">
      <c r="A2223" s="44"/>
      <c r="B2223" s="97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</row>
    <row r="2224" spans="1:162" x14ac:dyDescent="0.15">
      <c r="A2224" s="44"/>
      <c r="B2224" s="97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</row>
    <row r="2225" spans="1:162" x14ac:dyDescent="0.15">
      <c r="A2225" s="44"/>
      <c r="B2225" s="97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</row>
    <row r="2226" spans="1:162" x14ac:dyDescent="0.15">
      <c r="A2226" s="44"/>
      <c r="B2226" s="97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</row>
    <row r="2227" spans="1:162" x14ac:dyDescent="0.15">
      <c r="A2227" s="44"/>
      <c r="B2227" s="97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</row>
    <row r="2228" spans="1:162" x14ac:dyDescent="0.15">
      <c r="A2228" s="44"/>
      <c r="B2228" s="97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</row>
    <row r="2229" spans="1:162" x14ac:dyDescent="0.15">
      <c r="A2229" s="44"/>
      <c r="B2229" s="97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</row>
    <row r="2230" spans="1:162" x14ac:dyDescent="0.15">
      <c r="A2230" s="44"/>
      <c r="B2230" s="97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</row>
    <row r="2231" spans="1:162" x14ac:dyDescent="0.15">
      <c r="A2231" s="44"/>
      <c r="B2231" s="97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</row>
    <row r="2232" spans="1:162" x14ac:dyDescent="0.15">
      <c r="A2232" s="44"/>
      <c r="B2232" s="97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</row>
    <row r="2233" spans="1:162" x14ac:dyDescent="0.15">
      <c r="A2233" s="44"/>
      <c r="B2233" s="97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</row>
    <row r="2234" spans="1:162" x14ac:dyDescent="0.15">
      <c r="A2234" s="44"/>
      <c r="B2234" s="97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</row>
    <row r="2235" spans="1:162" x14ac:dyDescent="0.15">
      <c r="A2235" s="44"/>
      <c r="B2235" s="97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</row>
    <row r="2236" spans="1:162" x14ac:dyDescent="0.15">
      <c r="A2236" s="44"/>
      <c r="B2236" s="97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</row>
    <row r="2237" spans="1:162" x14ac:dyDescent="0.15">
      <c r="A2237" s="44"/>
      <c r="B2237" s="97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</row>
    <row r="2238" spans="1:162" x14ac:dyDescent="0.15">
      <c r="A2238" s="44"/>
      <c r="B2238" s="97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</row>
    <row r="2239" spans="1:162" x14ac:dyDescent="0.15">
      <c r="A2239" s="44"/>
      <c r="B2239" s="97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</row>
    <row r="2240" spans="1:162" x14ac:dyDescent="0.15">
      <c r="A2240" s="44"/>
      <c r="B2240" s="97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</row>
    <row r="2241" spans="1:162" x14ac:dyDescent="0.15">
      <c r="A2241" s="44"/>
      <c r="B2241" s="97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</row>
    <row r="2242" spans="1:162" x14ac:dyDescent="0.15">
      <c r="A2242" s="44"/>
      <c r="B2242" s="97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</row>
    <row r="2243" spans="1:162" x14ac:dyDescent="0.15">
      <c r="A2243" s="44"/>
      <c r="B2243" s="97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</row>
    <row r="2244" spans="1:162" x14ac:dyDescent="0.15">
      <c r="A2244" s="44"/>
      <c r="B2244" s="97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</row>
    <row r="2245" spans="1:162" x14ac:dyDescent="0.15">
      <c r="A2245" s="44"/>
      <c r="B2245" s="97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</row>
    <row r="2246" spans="1:162" x14ac:dyDescent="0.15">
      <c r="A2246" s="44"/>
      <c r="B2246" s="97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</row>
    <row r="2247" spans="1:162" x14ac:dyDescent="0.15">
      <c r="A2247" s="44"/>
      <c r="B2247" s="97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</row>
    <row r="2248" spans="1:162" x14ac:dyDescent="0.15">
      <c r="A2248" s="44"/>
      <c r="B2248" s="97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</row>
    <row r="2249" spans="1:162" x14ac:dyDescent="0.15">
      <c r="A2249" s="44"/>
      <c r="B2249" s="97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</row>
    <row r="2250" spans="1:162" x14ac:dyDescent="0.15">
      <c r="A2250" s="44"/>
      <c r="B2250" s="97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</row>
    <row r="2251" spans="1:162" x14ac:dyDescent="0.15">
      <c r="A2251" s="44"/>
      <c r="B2251" s="97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</row>
    <row r="2252" spans="1:162" x14ac:dyDescent="0.15">
      <c r="A2252" s="44"/>
      <c r="B2252" s="97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</row>
    <row r="2253" spans="1:162" x14ac:dyDescent="0.15">
      <c r="A2253" s="44"/>
      <c r="B2253" s="97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</row>
    <row r="2254" spans="1:162" x14ac:dyDescent="0.15">
      <c r="A2254" s="44"/>
      <c r="B2254" s="97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</row>
    <row r="2255" spans="1:162" x14ac:dyDescent="0.15">
      <c r="A2255" s="44"/>
      <c r="B2255" s="97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</row>
    <row r="2256" spans="1:162" x14ac:dyDescent="0.15">
      <c r="A2256" s="44"/>
      <c r="B2256" s="97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</row>
    <row r="2257" spans="1:162" x14ac:dyDescent="0.15">
      <c r="A2257" s="44"/>
      <c r="B2257" s="97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</row>
    <row r="2258" spans="1:162" x14ac:dyDescent="0.15">
      <c r="A2258" s="44"/>
      <c r="B2258" s="97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</row>
    <row r="2259" spans="1:162" x14ac:dyDescent="0.15">
      <c r="A2259" s="44"/>
      <c r="B2259" s="97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</row>
    <row r="2260" spans="1:162" x14ac:dyDescent="0.15">
      <c r="A2260" s="44"/>
      <c r="B2260" s="97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</row>
    <row r="2261" spans="1:162" x14ac:dyDescent="0.15">
      <c r="A2261" s="44"/>
      <c r="B2261" s="97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</row>
    <row r="2262" spans="1:162" x14ac:dyDescent="0.15">
      <c r="A2262" s="44"/>
      <c r="B2262" s="97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</row>
    <row r="2263" spans="1:162" x14ac:dyDescent="0.15">
      <c r="A2263" s="44"/>
      <c r="B2263" s="97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</row>
    <row r="2264" spans="1:162" x14ac:dyDescent="0.15">
      <c r="A2264" s="44"/>
      <c r="B2264" s="97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</row>
    <row r="2265" spans="1:162" x14ac:dyDescent="0.15">
      <c r="A2265" s="44"/>
      <c r="B2265" s="97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</row>
    <row r="2266" spans="1:162" x14ac:dyDescent="0.15">
      <c r="A2266" s="44"/>
      <c r="B2266" s="97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</row>
    <row r="2267" spans="1:162" x14ac:dyDescent="0.15">
      <c r="A2267" s="44"/>
      <c r="B2267" s="97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</row>
    <row r="2268" spans="1:162" x14ac:dyDescent="0.15">
      <c r="A2268" s="44"/>
      <c r="B2268" s="97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</row>
    <row r="2269" spans="1:162" x14ac:dyDescent="0.15">
      <c r="A2269" s="44"/>
      <c r="B2269" s="97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</row>
    <row r="2270" spans="1:162" x14ac:dyDescent="0.15">
      <c r="A2270" s="44"/>
      <c r="B2270" s="97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</row>
    <row r="2271" spans="1:162" x14ac:dyDescent="0.15">
      <c r="A2271" s="44"/>
      <c r="B2271" s="97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</row>
    <row r="2272" spans="1:162" x14ac:dyDescent="0.15">
      <c r="A2272" s="44"/>
      <c r="B2272" s="97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</row>
    <row r="2273" spans="1:162" x14ac:dyDescent="0.15">
      <c r="A2273" s="44"/>
      <c r="B2273" s="97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</row>
    <row r="2274" spans="1:162" x14ac:dyDescent="0.15">
      <c r="A2274" s="44"/>
      <c r="B2274" s="97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</row>
    <row r="2275" spans="1:162" x14ac:dyDescent="0.15">
      <c r="A2275" s="44"/>
      <c r="B2275" s="97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</row>
    <row r="2276" spans="1:162" x14ac:dyDescent="0.15">
      <c r="A2276" s="44"/>
      <c r="B2276" s="97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</row>
    <row r="2277" spans="1:162" x14ac:dyDescent="0.15">
      <c r="A2277" s="44"/>
      <c r="B2277" s="97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</row>
    <row r="2278" spans="1:162" x14ac:dyDescent="0.15">
      <c r="A2278" s="44"/>
      <c r="B2278" s="97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</row>
    <row r="2279" spans="1:162" x14ac:dyDescent="0.15">
      <c r="A2279" s="44"/>
      <c r="B2279" s="97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</row>
    <row r="2280" spans="1:162" x14ac:dyDescent="0.15">
      <c r="A2280" s="44"/>
      <c r="B2280" s="97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</row>
    <row r="2281" spans="1:162" x14ac:dyDescent="0.15">
      <c r="A2281" s="44"/>
      <c r="B2281" s="97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</row>
    <row r="2282" spans="1:162" x14ac:dyDescent="0.15">
      <c r="A2282" s="44"/>
      <c r="B2282" s="97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</row>
    <row r="2283" spans="1:162" x14ac:dyDescent="0.15">
      <c r="A2283" s="44"/>
      <c r="B2283" s="97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</row>
    <row r="2284" spans="1:162" x14ac:dyDescent="0.15">
      <c r="A2284" s="44"/>
      <c r="B2284" s="97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</row>
    <row r="2285" spans="1:162" x14ac:dyDescent="0.15">
      <c r="A2285" s="44"/>
      <c r="B2285" s="97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</row>
    <row r="2286" spans="1:162" x14ac:dyDescent="0.15">
      <c r="A2286" s="44"/>
      <c r="B2286" s="97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</row>
    <row r="2287" spans="1:162" x14ac:dyDescent="0.15">
      <c r="A2287" s="44"/>
      <c r="B2287" s="97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</row>
    <row r="2288" spans="1:162" x14ac:dyDescent="0.15">
      <c r="A2288" s="44"/>
      <c r="B2288" s="97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</row>
    <row r="2289" spans="1:162" x14ac:dyDescent="0.15">
      <c r="A2289" s="44"/>
      <c r="B2289" s="97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</row>
    <row r="2290" spans="1:162" x14ac:dyDescent="0.15">
      <c r="A2290" s="44"/>
      <c r="B2290" s="97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</row>
    <row r="2291" spans="1:162" x14ac:dyDescent="0.15">
      <c r="A2291" s="44"/>
      <c r="B2291" s="97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</row>
    <row r="2292" spans="1:162" x14ac:dyDescent="0.15">
      <c r="A2292" s="44"/>
      <c r="B2292" s="97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</row>
    <row r="2293" spans="1:162" x14ac:dyDescent="0.15">
      <c r="A2293" s="44"/>
      <c r="B2293" s="97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</row>
    <row r="2294" spans="1:162" x14ac:dyDescent="0.15">
      <c r="A2294" s="44"/>
      <c r="B2294" s="97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</row>
    <row r="2295" spans="1:162" x14ac:dyDescent="0.15">
      <c r="A2295" s="44"/>
      <c r="B2295" s="97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</row>
    <row r="2296" spans="1:162" x14ac:dyDescent="0.15">
      <c r="A2296" s="44"/>
      <c r="B2296" s="97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</row>
    <row r="2297" spans="1:162" x14ac:dyDescent="0.15">
      <c r="A2297" s="44"/>
      <c r="B2297" s="97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</row>
    <row r="2298" spans="1:162" x14ac:dyDescent="0.15">
      <c r="A2298" s="44"/>
      <c r="B2298" s="97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</row>
    <row r="2299" spans="1:162" x14ac:dyDescent="0.15">
      <c r="A2299" s="44"/>
      <c r="B2299" s="97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</row>
    <row r="2300" spans="1:162" x14ac:dyDescent="0.15">
      <c r="A2300" s="44"/>
      <c r="B2300" s="97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</row>
    <row r="2301" spans="1:162" x14ac:dyDescent="0.15">
      <c r="A2301" s="44"/>
      <c r="B2301" s="97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</row>
    <row r="2302" spans="1:162" x14ac:dyDescent="0.15">
      <c r="A2302" s="44"/>
      <c r="B2302" s="97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</row>
    <row r="2303" spans="1:162" x14ac:dyDescent="0.15">
      <c r="A2303" s="44"/>
      <c r="B2303" s="97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</row>
    <row r="2304" spans="1:162" x14ac:dyDescent="0.15">
      <c r="A2304" s="44"/>
      <c r="B2304" s="97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</row>
    <row r="2305" spans="1:162" x14ac:dyDescent="0.15">
      <c r="A2305" s="44"/>
      <c r="B2305" s="97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</row>
    <row r="2306" spans="1:162" x14ac:dyDescent="0.15">
      <c r="A2306" s="44"/>
      <c r="B2306" s="97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</row>
    <row r="2307" spans="1:162" x14ac:dyDescent="0.15">
      <c r="A2307" s="44"/>
      <c r="B2307" s="97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</row>
    <row r="2308" spans="1:162" x14ac:dyDescent="0.15">
      <c r="A2308" s="44"/>
      <c r="B2308" s="97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</row>
    <row r="2309" spans="1:162" x14ac:dyDescent="0.15">
      <c r="A2309" s="44"/>
      <c r="B2309" s="97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</row>
    <row r="2310" spans="1:162" x14ac:dyDescent="0.15">
      <c r="A2310" s="44"/>
      <c r="B2310" s="97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</row>
    <row r="2311" spans="1:162" x14ac:dyDescent="0.15">
      <c r="A2311" s="44"/>
      <c r="B2311" s="97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</row>
    <row r="2312" spans="1:162" x14ac:dyDescent="0.15">
      <c r="A2312" s="44"/>
      <c r="B2312" s="97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</row>
    <row r="2313" spans="1:162" x14ac:dyDescent="0.15">
      <c r="A2313" s="44"/>
      <c r="B2313" s="97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</row>
    <row r="2314" spans="1:162" x14ac:dyDescent="0.15">
      <c r="A2314" s="44"/>
      <c r="B2314" s="97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</row>
    <row r="2315" spans="1:162" x14ac:dyDescent="0.15">
      <c r="A2315" s="44"/>
      <c r="B2315" s="97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</row>
    <row r="2316" spans="1:162" x14ac:dyDescent="0.15">
      <c r="A2316" s="44"/>
      <c r="B2316" s="97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</row>
    <row r="2317" spans="1:162" x14ac:dyDescent="0.15">
      <c r="A2317" s="44"/>
      <c r="B2317" s="97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</row>
    <row r="2318" spans="1:162" x14ac:dyDescent="0.15">
      <c r="A2318" s="44"/>
      <c r="B2318" s="97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</row>
    <row r="2319" spans="1:162" x14ac:dyDescent="0.15">
      <c r="A2319" s="44"/>
      <c r="B2319" s="97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</row>
    <row r="2320" spans="1:162" x14ac:dyDescent="0.15">
      <c r="A2320" s="44"/>
      <c r="B2320" s="97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</row>
    <row r="2321" spans="1:162" x14ac:dyDescent="0.15">
      <c r="A2321" s="44"/>
      <c r="B2321" s="97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</row>
    <row r="2322" spans="1:162" x14ac:dyDescent="0.15">
      <c r="A2322" s="44"/>
      <c r="B2322" s="97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</row>
    <row r="2323" spans="1:162" x14ac:dyDescent="0.15">
      <c r="A2323" s="44"/>
      <c r="B2323" s="97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</row>
    <row r="2324" spans="1:162" x14ac:dyDescent="0.15">
      <c r="A2324" s="44"/>
      <c r="B2324" s="97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</row>
    <row r="2325" spans="1:162" x14ac:dyDescent="0.15">
      <c r="A2325" s="44"/>
      <c r="B2325" s="97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</row>
    <row r="2326" spans="1:162" x14ac:dyDescent="0.15">
      <c r="A2326" s="44"/>
      <c r="B2326" s="97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</row>
    <row r="2327" spans="1:162" x14ac:dyDescent="0.15">
      <c r="A2327" s="44"/>
      <c r="B2327" s="97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</row>
    <row r="2328" spans="1:162" x14ac:dyDescent="0.15">
      <c r="A2328" s="44"/>
      <c r="B2328" s="97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</row>
    <row r="2329" spans="1:162" x14ac:dyDescent="0.15">
      <c r="A2329" s="44"/>
      <c r="B2329" s="97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</row>
    <row r="2330" spans="1:162" x14ac:dyDescent="0.15">
      <c r="A2330" s="44"/>
      <c r="B2330" s="97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</row>
    <row r="2331" spans="1:162" x14ac:dyDescent="0.15">
      <c r="A2331" s="44"/>
      <c r="B2331" s="97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</row>
    <row r="2332" spans="1:162" x14ac:dyDescent="0.15">
      <c r="A2332" s="44"/>
      <c r="B2332" s="97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</row>
    <row r="2333" spans="1:162" x14ac:dyDescent="0.15">
      <c r="A2333" s="44"/>
      <c r="B2333" s="97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</row>
    <row r="2334" spans="1:162" x14ac:dyDescent="0.15">
      <c r="A2334" s="44"/>
      <c r="B2334" s="97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</row>
    <row r="2335" spans="1:162" x14ac:dyDescent="0.15">
      <c r="A2335" s="44"/>
      <c r="B2335" s="97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</row>
    <row r="2336" spans="1:162" x14ac:dyDescent="0.15">
      <c r="A2336" s="44"/>
      <c r="B2336" s="97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</row>
    <row r="2337" spans="1:162" x14ac:dyDescent="0.15">
      <c r="A2337" s="44"/>
      <c r="B2337" s="97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</row>
    <row r="2338" spans="1:162" x14ac:dyDescent="0.15">
      <c r="A2338" s="44"/>
      <c r="B2338" s="97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</row>
    <row r="2339" spans="1:162" x14ac:dyDescent="0.15">
      <c r="A2339" s="44"/>
      <c r="B2339" s="97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</row>
    <row r="2340" spans="1:162" x14ac:dyDescent="0.15">
      <c r="A2340" s="44"/>
      <c r="B2340" s="97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</row>
    <row r="2341" spans="1:162" x14ac:dyDescent="0.15">
      <c r="A2341" s="44"/>
      <c r="B2341" s="97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</row>
    <row r="2342" spans="1:162" x14ac:dyDescent="0.15">
      <c r="A2342" s="44"/>
      <c r="B2342" s="97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</row>
    <row r="2343" spans="1:162" x14ac:dyDescent="0.15">
      <c r="A2343" s="44"/>
      <c r="B2343" s="97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</row>
    <row r="2344" spans="1:162" x14ac:dyDescent="0.15">
      <c r="A2344" s="44"/>
      <c r="B2344" s="97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</row>
    <row r="2345" spans="1:162" x14ac:dyDescent="0.15">
      <c r="A2345" s="44"/>
      <c r="B2345" s="97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</row>
    <row r="2346" spans="1:162" x14ac:dyDescent="0.15">
      <c r="A2346" s="44"/>
      <c r="B2346" s="97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</row>
    <row r="2347" spans="1:162" x14ac:dyDescent="0.15">
      <c r="A2347" s="44"/>
      <c r="B2347" s="97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</row>
    <row r="2348" spans="1:162" x14ac:dyDescent="0.15">
      <c r="A2348" s="44"/>
      <c r="B2348" s="97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</row>
    <row r="2349" spans="1:162" x14ac:dyDescent="0.15">
      <c r="A2349" s="44"/>
      <c r="B2349" s="97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</row>
    <row r="2350" spans="1:162" x14ac:dyDescent="0.15">
      <c r="A2350" s="44"/>
      <c r="B2350" s="97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</row>
    <row r="2351" spans="1:162" x14ac:dyDescent="0.15">
      <c r="A2351" s="44"/>
      <c r="B2351" s="97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</row>
    <row r="2352" spans="1:162" x14ac:dyDescent="0.15">
      <c r="A2352" s="44"/>
      <c r="B2352" s="97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</row>
    <row r="2353" spans="1:162" x14ac:dyDescent="0.15">
      <c r="A2353" s="44"/>
      <c r="B2353" s="97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</row>
    <row r="2354" spans="1:162" x14ac:dyDescent="0.15">
      <c r="A2354" s="44"/>
      <c r="B2354" s="97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</row>
    <row r="2355" spans="1:162" x14ac:dyDescent="0.15">
      <c r="A2355" s="44"/>
      <c r="B2355" s="97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</row>
    <row r="2356" spans="1:162" x14ac:dyDescent="0.15">
      <c r="A2356" s="44"/>
      <c r="B2356" s="97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</row>
    <row r="2357" spans="1:162" x14ac:dyDescent="0.15">
      <c r="A2357" s="44"/>
      <c r="B2357" s="97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</row>
    <row r="2358" spans="1:162" x14ac:dyDescent="0.15">
      <c r="A2358" s="44"/>
      <c r="B2358" s="97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</row>
    <row r="2359" spans="1:162" x14ac:dyDescent="0.15">
      <c r="A2359" s="44"/>
      <c r="B2359" s="97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</row>
    <row r="2360" spans="1:162" x14ac:dyDescent="0.15">
      <c r="A2360" s="44"/>
      <c r="B2360" s="97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</row>
    <row r="2361" spans="1:162" x14ac:dyDescent="0.15">
      <c r="A2361" s="44"/>
      <c r="B2361" s="97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</row>
    <row r="2362" spans="1:162" x14ac:dyDescent="0.15">
      <c r="A2362" s="44"/>
      <c r="B2362" s="97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</row>
    <row r="2363" spans="1:162" x14ac:dyDescent="0.15">
      <c r="A2363" s="44"/>
      <c r="B2363" s="97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</row>
    <row r="2364" spans="1:162" x14ac:dyDescent="0.15">
      <c r="A2364" s="44"/>
      <c r="B2364" s="97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</row>
    <row r="2365" spans="1:162" x14ac:dyDescent="0.15">
      <c r="A2365" s="44"/>
      <c r="B2365" s="97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</row>
    <row r="2366" spans="1:162" x14ac:dyDescent="0.15">
      <c r="A2366" s="44"/>
      <c r="B2366" s="97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</row>
    <row r="2367" spans="1:162" x14ac:dyDescent="0.15">
      <c r="A2367" s="44"/>
      <c r="B2367" s="97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</row>
    <row r="2368" spans="1:162" x14ac:dyDescent="0.15">
      <c r="A2368" s="44"/>
      <c r="B2368" s="97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</row>
    <row r="2369" spans="1:162" x14ac:dyDescent="0.15">
      <c r="A2369" s="44"/>
      <c r="B2369" s="97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</row>
    <row r="2370" spans="1:162" x14ac:dyDescent="0.15">
      <c r="A2370" s="44"/>
      <c r="B2370" s="97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</row>
    <row r="2371" spans="1:162" x14ac:dyDescent="0.15">
      <c r="A2371" s="44"/>
      <c r="B2371" s="97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</row>
    <row r="2372" spans="1:162" x14ac:dyDescent="0.15">
      <c r="A2372" s="44"/>
      <c r="B2372" s="97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</row>
    <row r="2373" spans="1:162" x14ac:dyDescent="0.15">
      <c r="A2373" s="44"/>
      <c r="B2373" s="97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</row>
    <row r="2374" spans="1:162" x14ac:dyDescent="0.15">
      <c r="A2374" s="44"/>
      <c r="B2374" s="97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</row>
    <row r="2375" spans="1:162" x14ac:dyDescent="0.15">
      <c r="A2375" s="44"/>
      <c r="B2375" s="97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</row>
    <row r="2376" spans="1:162" x14ac:dyDescent="0.15">
      <c r="A2376" s="44"/>
      <c r="B2376" s="97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</row>
    <row r="2377" spans="1:162" x14ac:dyDescent="0.15">
      <c r="A2377" s="44"/>
      <c r="B2377" s="97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</row>
    <row r="2378" spans="1:162" x14ac:dyDescent="0.15">
      <c r="A2378" s="44"/>
      <c r="B2378" s="97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</row>
    <row r="2379" spans="1:162" x14ac:dyDescent="0.15">
      <c r="A2379" s="44"/>
      <c r="B2379" s="97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</row>
    <row r="2380" spans="1:162" x14ac:dyDescent="0.15">
      <c r="A2380" s="44"/>
      <c r="B2380" s="97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</row>
    <row r="2381" spans="1:162" x14ac:dyDescent="0.15">
      <c r="A2381" s="44"/>
      <c r="B2381" s="97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</row>
    <row r="2382" spans="1:162" x14ac:dyDescent="0.15">
      <c r="A2382" s="44"/>
      <c r="B2382" s="97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</row>
    <row r="2383" spans="1:162" x14ac:dyDescent="0.15">
      <c r="A2383" s="44"/>
      <c r="B2383" s="97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</row>
    <row r="2384" spans="1:162" x14ac:dyDescent="0.15">
      <c r="A2384" s="44"/>
      <c r="B2384" s="97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</row>
    <row r="2385" spans="1:162" x14ac:dyDescent="0.15">
      <c r="A2385" s="44"/>
      <c r="B2385" s="97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  <c r="FB2385" s="27"/>
      <c r="FC2385" s="27"/>
      <c r="FD2385" s="27"/>
      <c r="FE2385" s="27"/>
      <c r="FF2385" s="27"/>
    </row>
    <row r="2386" spans="1:162" x14ac:dyDescent="0.15">
      <c r="A2386" s="44"/>
      <c r="B2386" s="97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  <c r="FB2386" s="27"/>
      <c r="FC2386" s="27"/>
      <c r="FD2386" s="27"/>
      <c r="FE2386" s="27"/>
      <c r="FF2386" s="27"/>
    </row>
    <row r="2387" spans="1:162" x14ac:dyDescent="0.15">
      <c r="A2387" s="44"/>
      <c r="B2387" s="97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  <c r="FB2387" s="27"/>
      <c r="FC2387" s="27"/>
      <c r="FD2387" s="27"/>
      <c r="FE2387" s="27"/>
      <c r="FF2387" s="27"/>
    </row>
    <row r="2388" spans="1:162" x14ac:dyDescent="0.15">
      <c r="A2388" s="44"/>
      <c r="B2388" s="97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</row>
    <row r="2389" spans="1:162" x14ac:dyDescent="0.15">
      <c r="A2389" s="44"/>
      <c r="B2389" s="97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</row>
    <row r="2390" spans="1:162" x14ac:dyDescent="0.15">
      <c r="A2390" s="44"/>
      <c r="B2390" s="97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</row>
    <row r="2391" spans="1:162" x14ac:dyDescent="0.15">
      <c r="A2391" s="44"/>
      <c r="B2391" s="97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</row>
    <row r="2392" spans="1:162" x14ac:dyDescent="0.15">
      <c r="A2392" s="44"/>
      <c r="B2392" s="97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</row>
    <row r="2393" spans="1:162" x14ac:dyDescent="0.15">
      <c r="A2393" s="44"/>
      <c r="B2393" s="97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</row>
    <row r="2394" spans="1:162" x14ac:dyDescent="0.15">
      <c r="A2394" s="44"/>
      <c r="B2394" s="97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</row>
    <row r="2395" spans="1:162" x14ac:dyDescent="0.15">
      <c r="A2395" s="44"/>
      <c r="B2395" s="97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</row>
    <row r="2396" spans="1:162" x14ac:dyDescent="0.15">
      <c r="A2396" s="44"/>
      <c r="B2396" s="97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</row>
    <row r="2397" spans="1:162" x14ac:dyDescent="0.15">
      <c r="A2397" s="44"/>
      <c r="B2397" s="97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</row>
    <row r="2398" spans="1:162" x14ac:dyDescent="0.15">
      <c r="A2398" s="44"/>
      <c r="B2398" s="97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</row>
    <row r="2399" spans="1:162" x14ac:dyDescent="0.15">
      <c r="A2399" s="44"/>
      <c r="B2399" s="97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</row>
    <row r="2400" spans="1:162" x14ac:dyDescent="0.15">
      <c r="A2400" s="44"/>
      <c r="B2400" s="97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</row>
    <row r="2401" spans="1:162" x14ac:dyDescent="0.15">
      <c r="A2401" s="44"/>
      <c r="B2401" s="97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</row>
    <row r="2402" spans="1:162" x14ac:dyDescent="0.15">
      <c r="A2402" s="44"/>
      <c r="B2402" s="97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</row>
    <row r="2403" spans="1:162" x14ac:dyDescent="0.15">
      <c r="A2403" s="44"/>
      <c r="B2403" s="97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</row>
    <row r="2404" spans="1:162" x14ac:dyDescent="0.15">
      <c r="A2404" s="44"/>
      <c r="B2404" s="97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</row>
    <row r="2405" spans="1:162" x14ac:dyDescent="0.15">
      <c r="A2405" s="44"/>
      <c r="B2405" s="97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</row>
    <row r="2406" spans="1:162" x14ac:dyDescent="0.15">
      <c r="A2406" s="44"/>
      <c r="B2406" s="97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</row>
    <row r="2407" spans="1:162" x14ac:dyDescent="0.15">
      <c r="A2407" s="44"/>
      <c r="B2407" s="97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</row>
    <row r="2408" spans="1:162" x14ac:dyDescent="0.15">
      <c r="A2408" s="44"/>
      <c r="B2408" s="97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</row>
    <row r="2409" spans="1:162" x14ac:dyDescent="0.15">
      <c r="A2409" s="44"/>
      <c r="B2409" s="97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</row>
    <row r="2410" spans="1:162" x14ac:dyDescent="0.15">
      <c r="A2410" s="44"/>
      <c r="B2410" s="97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</row>
    <row r="2411" spans="1:162" x14ac:dyDescent="0.15">
      <c r="A2411" s="44"/>
      <c r="B2411" s="97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</row>
    <row r="2412" spans="1:162" x14ac:dyDescent="0.15">
      <c r="A2412" s="44"/>
      <c r="B2412" s="97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</row>
    <row r="2413" spans="1:162" x14ac:dyDescent="0.15">
      <c r="A2413" s="44"/>
      <c r="B2413" s="97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</row>
    <row r="2414" spans="1:162" x14ac:dyDescent="0.15">
      <c r="A2414" s="44"/>
      <c r="B2414" s="97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</row>
    <row r="2415" spans="1:162" x14ac:dyDescent="0.15">
      <c r="A2415" s="44"/>
      <c r="B2415" s="97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</row>
    <row r="2416" spans="1:162" x14ac:dyDescent="0.15">
      <c r="A2416" s="44"/>
      <c r="B2416" s="97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</row>
    <row r="2417" spans="1:162" x14ac:dyDescent="0.15">
      <c r="A2417" s="44"/>
      <c r="B2417" s="97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</row>
    <row r="2418" spans="1:162" x14ac:dyDescent="0.15">
      <c r="A2418" s="44"/>
      <c r="B2418" s="97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</row>
    <row r="2419" spans="1:162" x14ac:dyDescent="0.15">
      <c r="A2419" s="44"/>
      <c r="B2419" s="97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</row>
    <row r="2420" spans="1:162" x14ac:dyDescent="0.15">
      <c r="A2420" s="44"/>
      <c r="B2420" s="97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</row>
    <row r="2421" spans="1:162" x14ac:dyDescent="0.15">
      <c r="A2421" s="44"/>
      <c r="B2421" s="97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</row>
    <row r="2422" spans="1:162" x14ac:dyDescent="0.15">
      <c r="A2422" s="44"/>
      <c r="B2422" s="97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</row>
    <row r="2423" spans="1:162" x14ac:dyDescent="0.15">
      <c r="A2423" s="44"/>
      <c r="B2423" s="97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</row>
    <row r="2424" spans="1:162" x14ac:dyDescent="0.15">
      <c r="A2424" s="44"/>
      <c r="B2424" s="97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</row>
    <row r="2425" spans="1:162" x14ac:dyDescent="0.15">
      <c r="A2425" s="44"/>
      <c r="B2425" s="97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</row>
    <row r="2426" spans="1:162" x14ac:dyDescent="0.15">
      <c r="A2426" s="44"/>
      <c r="B2426" s="97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</row>
    <row r="2427" spans="1:162" x14ac:dyDescent="0.15">
      <c r="A2427" s="44"/>
      <c r="B2427" s="97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</row>
    <row r="2428" spans="1:162" x14ac:dyDescent="0.15">
      <c r="A2428" s="44"/>
      <c r="B2428" s="97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</row>
    <row r="2429" spans="1:162" x14ac:dyDescent="0.15">
      <c r="A2429" s="44"/>
      <c r="B2429" s="97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</row>
    <row r="2430" spans="1:162" x14ac:dyDescent="0.15">
      <c r="A2430" s="44"/>
      <c r="B2430" s="97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</row>
    <row r="2431" spans="1:162" x14ac:dyDescent="0.15">
      <c r="A2431" s="44"/>
      <c r="B2431" s="97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</row>
    <row r="2432" spans="1:162" x14ac:dyDescent="0.15">
      <c r="A2432" s="44"/>
      <c r="B2432" s="97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</row>
    <row r="2433" spans="1:162" x14ac:dyDescent="0.15">
      <c r="A2433" s="44"/>
      <c r="B2433" s="97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</row>
    <row r="2434" spans="1:162" x14ac:dyDescent="0.15">
      <c r="A2434" s="44"/>
      <c r="B2434" s="97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</row>
    <row r="2435" spans="1:162" x14ac:dyDescent="0.15">
      <c r="A2435" s="44"/>
      <c r="B2435" s="97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</row>
    <row r="2436" spans="1:162" x14ac:dyDescent="0.15">
      <c r="A2436" s="44"/>
      <c r="B2436" s="97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</row>
    <row r="2437" spans="1:162" x14ac:dyDescent="0.15">
      <c r="A2437" s="44"/>
      <c r="B2437" s="97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</row>
    <row r="2438" spans="1:162" x14ac:dyDescent="0.15">
      <c r="A2438" s="44"/>
      <c r="B2438" s="97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</row>
    <row r="2439" spans="1:162" x14ac:dyDescent="0.15">
      <c r="A2439" s="44"/>
      <c r="B2439" s="97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</row>
    <row r="2440" spans="1:162" x14ac:dyDescent="0.15">
      <c r="A2440" s="44"/>
      <c r="B2440" s="97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</row>
    <row r="2441" spans="1:162" x14ac:dyDescent="0.15">
      <c r="A2441" s="44"/>
      <c r="B2441" s="97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</row>
    <row r="2442" spans="1:162" x14ac:dyDescent="0.15">
      <c r="A2442" s="44"/>
      <c r="B2442" s="97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</row>
    <row r="2443" spans="1:162" x14ac:dyDescent="0.15">
      <c r="A2443" s="44"/>
      <c r="B2443" s="97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</row>
    <row r="2444" spans="1:162" x14ac:dyDescent="0.15">
      <c r="A2444" s="44"/>
      <c r="B2444" s="97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</row>
    <row r="2445" spans="1:162" x14ac:dyDescent="0.15">
      <c r="A2445" s="44"/>
      <c r="B2445" s="97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</row>
    <row r="2446" spans="1:162" x14ac:dyDescent="0.15">
      <c r="A2446" s="44"/>
      <c r="B2446" s="97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</row>
    <row r="2447" spans="1:162" x14ac:dyDescent="0.15">
      <c r="A2447" s="44"/>
      <c r="B2447" s="97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</row>
    <row r="2448" spans="1:162" x14ac:dyDescent="0.15">
      <c r="A2448" s="44"/>
      <c r="B2448" s="97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</row>
    <row r="2449" spans="1:162" x14ac:dyDescent="0.15">
      <c r="A2449" s="44"/>
      <c r="B2449" s="97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</row>
    <row r="2450" spans="1:162" x14ac:dyDescent="0.15">
      <c r="A2450" s="44"/>
      <c r="B2450" s="97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</row>
    <row r="2451" spans="1:162" x14ac:dyDescent="0.15">
      <c r="A2451" s="44"/>
      <c r="B2451" s="97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</row>
    <row r="2452" spans="1:162" x14ac:dyDescent="0.15">
      <c r="A2452" s="44"/>
      <c r="B2452" s="97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</row>
    <row r="2453" spans="1:162" x14ac:dyDescent="0.15">
      <c r="A2453" s="44"/>
      <c r="B2453" s="97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</row>
    <row r="2454" spans="1:162" x14ac:dyDescent="0.15">
      <c r="A2454" s="44"/>
      <c r="B2454" s="97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</row>
    <row r="2455" spans="1:162" x14ac:dyDescent="0.15">
      <c r="A2455" s="44"/>
      <c r="B2455" s="97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</row>
    <row r="2456" spans="1:162" x14ac:dyDescent="0.15">
      <c r="A2456" s="44"/>
      <c r="B2456" s="97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</row>
    <row r="2457" spans="1:162" x14ac:dyDescent="0.15">
      <c r="A2457" s="44"/>
      <c r="B2457" s="97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</row>
    <row r="2458" spans="1:162" x14ac:dyDescent="0.15">
      <c r="A2458" s="44"/>
      <c r="B2458" s="97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</row>
    <row r="2459" spans="1:162" x14ac:dyDescent="0.15">
      <c r="A2459" s="44"/>
      <c r="B2459" s="97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</row>
    <row r="2460" spans="1:162" x14ac:dyDescent="0.15">
      <c r="A2460" s="44"/>
      <c r="B2460" s="97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</row>
    <row r="2461" spans="1:162" x14ac:dyDescent="0.15">
      <c r="A2461" s="44"/>
      <c r="B2461" s="97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</row>
    <row r="2462" spans="1:162" x14ac:dyDescent="0.15">
      <c r="A2462" s="44"/>
      <c r="B2462" s="97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</row>
    <row r="2463" spans="1:162" x14ac:dyDescent="0.15">
      <c r="A2463" s="44"/>
      <c r="B2463" s="97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</row>
    <row r="2464" spans="1:162" x14ac:dyDescent="0.15">
      <c r="A2464" s="44"/>
      <c r="B2464" s="97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</row>
    <row r="2465" spans="1:162" x14ac:dyDescent="0.15">
      <c r="A2465" s="44"/>
      <c r="B2465" s="97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</row>
    <row r="2466" spans="1:162" x14ac:dyDescent="0.15">
      <c r="A2466" s="44"/>
      <c r="B2466" s="97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</row>
    <row r="2467" spans="1:162" x14ac:dyDescent="0.15">
      <c r="A2467" s="44"/>
      <c r="B2467" s="97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</row>
    <row r="2468" spans="1:162" x14ac:dyDescent="0.15">
      <c r="A2468" s="44"/>
      <c r="B2468" s="97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</row>
    <row r="2469" spans="1:162" x14ac:dyDescent="0.15">
      <c r="A2469" s="44"/>
      <c r="B2469" s="97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</row>
    <row r="2470" spans="1:162" x14ac:dyDescent="0.15">
      <c r="A2470" s="44"/>
      <c r="B2470" s="97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</row>
    <row r="2471" spans="1:162" x14ac:dyDescent="0.15">
      <c r="A2471" s="44"/>
      <c r="B2471" s="97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</row>
    <row r="2472" spans="1:162" x14ac:dyDescent="0.15">
      <c r="A2472" s="44"/>
      <c r="B2472" s="97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</row>
    <row r="2473" spans="1:162" x14ac:dyDescent="0.15">
      <c r="A2473" s="44"/>
      <c r="B2473" s="97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</row>
    <row r="2474" spans="1:162" x14ac:dyDescent="0.15">
      <c r="A2474" s="44"/>
      <c r="B2474" s="97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</row>
    <row r="2475" spans="1:162" x14ac:dyDescent="0.15">
      <c r="A2475" s="44"/>
      <c r="B2475" s="97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</row>
    <row r="2476" spans="1:162" x14ac:dyDescent="0.15">
      <c r="A2476" s="44"/>
      <c r="B2476" s="97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</row>
    <row r="2477" spans="1:162" x14ac:dyDescent="0.15">
      <c r="A2477" s="44"/>
      <c r="B2477" s="97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</row>
    <row r="2478" spans="1:162" x14ac:dyDescent="0.15">
      <c r="A2478" s="44"/>
      <c r="B2478" s="97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</row>
    <row r="2479" spans="1:162" x14ac:dyDescent="0.15">
      <c r="A2479" s="44"/>
      <c r="B2479" s="97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</row>
    <row r="2480" spans="1:162" x14ac:dyDescent="0.15">
      <c r="A2480" s="44"/>
      <c r="B2480" s="97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</row>
    <row r="2481" spans="1:162" x14ac:dyDescent="0.15">
      <c r="A2481" s="44"/>
      <c r="B2481" s="97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</row>
    <row r="2482" spans="1:162" x14ac:dyDescent="0.15">
      <c r="A2482" s="44"/>
      <c r="B2482" s="97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</row>
    <row r="2483" spans="1:162" x14ac:dyDescent="0.15">
      <c r="A2483" s="44"/>
      <c r="B2483" s="97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</row>
    <row r="2484" spans="1:162" x14ac:dyDescent="0.15">
      <c r="A2484" s="44"/>
      <c r="B2484" s="97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</row>
    <row r="2485" spans="1:162" x14ac:dyDescent="0.15">
      <c r="A2485" s="44"/>
      <c r="B2485" s="97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</row>
    <row r="2486" spans="1:162" x14ac:dyDescent="0.15">
      <c r="A2486" s="44"/>
      <c r="B2486" s="97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</row>
    <row r="2487" spans="1:162" x14ac:dyDescent="0.15">
      <c r="A2487" s="44"/>
      <c r="B2487" s="97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</row>
    <row r="2488" spans="1:162" x14ac:dyDescent="0.15">
      <c r="A2488" s="44"/>
      <c r="B2488" s="97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</row>
    <row r="2489" spans="1:162" x14ac:dyDescent="0.15">
      <c r="A2489" s="44"/>
      <c r="B2489" s="97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</row>
    <row r="2490" spans="1:162" x14ac:dyDescent="0.15">
      <c r="A2490" s="44"/>
      <c r="B2490" s="97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</row>
    <row r="2491" spans="1:162" x14ac:dyDescent="0.15">
      <c r="A2491" s="44"/>
      <c r="B2491" s="97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</row>
    <row r="2492" spans="1:162" x14ac:dyDescent="0.15">
      <c r="A2492" s="44"/>
      <c r="B2492" s="97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</row>
    <row r="2493" spans="1:162" x14ac:dyDescent="0.15">
      <c r="A2493" s="44"/>
      <c r="B2493" s="97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</row>
    <row r="2494" spans="1:162" x14ac:dyDescent="0.15">
      <c r="A2494" s="44"/>
      <c r="B2494" s="97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</row>
    <row r="2495" spans="1:162" x14ac:dyDescent="0.15">
      <c r="A2495" s="44"/>
      <c r="B2495" s="97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</row>
    <row r="2496" spans="1:162" x14ac:dyDescent="0.15">
      <c r="A2496" s="44"/>
      <c r="B2496" s="97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</row>
    <row r="2497" spans="1:162" x14ac:dyDescent="0.15">
      <c r="A2497" s="44"/>
      <c r="B2497" s="97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</row>
    <row r="2498" spans="1:162" x14ac:dyDescent="0.15">
      <c r="A2498" s="44"/>
      <c r="B2498" s="97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</row>
    <row r="2499" spans="1:162" x14ac:dyDescent="0.15">
      <c r="A2499" s="44"/>
      <c r="B2499" s="97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</row>
    <row r="2500" spans="1:162" x14ac:dyDescent="0.15">
      <c r="A2500" s="44"/>
      <c r="B2500" s="97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</row>
    <row r="2501" spans="1:162" x14ac:dyDescent="0.15">
      <c r="A2501" s="44"/>
      <c r="B2501" s="97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</row>
    <row r="2502" spans="1:162" x14ac:dyDescent="0.15">
      <c r="A2502" s="44"/>
      <c r="B2502" s="97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</row>
    <row r="2503" spans="1:162" x14ac:dyDescent="0.15">
      <c r="A2503" s="44"/>
      <c r="B2503" s="97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</row>
    <row r="2504" spans="1:162" x14ac:dyDescent="0.15">
      <c r="A2504" s="44"/>
      <c r="B2504" s="97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</row>
    <row r="2505" spans="1:162" x14ac:dyDescent="0.15">
      <c r="A2505" s="44"/>
      <c r="B2505" s="97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</row>
    <row r="2506" spans="1:162" x14ac:dyDescent="0.15">
      <c r="A2506" s="44"/>
      <c r="B2506" s="97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</row>
    <row r="2507" spans="1:162" x14ac:dyDescent="0.15">
      <c r="A2507" s="44"/>
      <c r="B2507" s="97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</row>
    <row r="2508" spans="1:162" x14ac:dyDescent="0.15">
      <c r="A2508" s="44"/>
      <c r="B2508" s="97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</row>
    <row r="2509" spans="1:162" x14ac:dyDescent="0.15">
      <c r="A2509" s="44"/>
      <c r="B2509" s="97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</row>
    <row r="2510" spans="1:162" x14ac:dyDescent="0.15">
      <c r="A2510" s="44"/>
      <c r="B2510" s="97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</row>
    <row r="2511" spans="1:162" x14ac:dyDescent="0.15">
      <c r="A2511" s="44"/>
      <c r="B2511" s="97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</row>
    <row r="2512" spans="1:162" x14ac:dyDescent="0.15">
      <c r="A2512" s="44"/>
      <c r="B2512" s="97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</row>
    <row r="2513" spans="1:162" x14ac:dyDescent="0.15">
      <c r="A2513" s="44"/>
      <c r="B2513" s="97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</row>
    <row r="2514" spans="1:162" x14ac:dyDescent="0.15">
      <c r="A2514" s="44"/>
      <c r="B2514" s="97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</row>
    <row r="2515" spans="1:162" x14ac:dyDescent="0.15">
      <c r="A2515" s="44"/>
      <c r="B2515" s="97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</row>
    <row r="2516" spans="1:162" x14ac:dyDescent="0.15">
      <c r="A2516" s="44"/>
      <c r="B2516" s="97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</row>
    <row r="2517" spans="1:162" x14ac:dyDescent="0.15">
      <c r="A2517" s="44"/>
      <c r="B2517" s="97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</row>
    <row r="2518" spans="1:162" x14ac:dyDescent="0.15">
      <c r="A2518" s="44"/>
      <c r="B2518" s="97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</row>
    <row r="2519" spans="1:162" x14ac:dyDescent="0.15">
      <c r="A2519" s="44"/>
      <c r="B2519" s="97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</row>
    <row r="2520" spans="1:162" x14ac:dyDescent="0.15">
      <c r="A2520" s="44"/>
      <c r="B2520" s="97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</row>
    <row r="2521" spans="1:162" x14ac:dyDescent="0.15">
      <c r="A2521" s="44"/>
      <c r="B2521" s="97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</row>
    <row r="2522" spans="1:162" x14ac:dyDescent="0.15">
      <c r="A2522" s="44"/>
      <c r="B2522" s="97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</row>
    <row r="2523" spans="1:162" x14ac:dyDescent="0.15">
      <c r="A2523" s="44"/>
      <c r="B2523" s="97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</row>
    <row r="2524" spans="1:162" x14ac:dyDescent="0.15">
      <c r="A2524" s="44"/>
      <c r="B2524" s="97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</row>
    <row r="2525" spans="1:162" x14ac:dyDescent="0.15">
      <c r="A2525" s="44"/>
      <c r="B2525" s="97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</row>
    <row r="2526" spans="1:162" x14ac:dyDescent="0.15">
      <c r="A2526" s="44"/>
      <c r="B2526" s="97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</row>
    <row r="2527" spans="1:162" x14ac:dyDescent="0.15">
      <c r="A2527" s="44"/>
      <c r="B2527" s="97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</row>
    <row r="2528" spans="1:162" x14ac:dyDescent="0.15">
      <c r="A2528" s="44"/>
      <c r="B2528" s="97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</row>
    <row r="2529" spans="1:162" x14ac:dyDescent="0.15">
      <c r="A2529" s="44"/>
      <c r="B2529" s="97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</row>
    <row r="2530" spans="1:162" x14ac:dyDescent="0.15">
      <c r="A2530" s="44"/>
      <c r="B2530" s="97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</row>
    <row r="2531" spans="1:162" x14ac:dyDescent="0.15">
      <c r="A2531" s="44"/>
      <c r="B2531" s="97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</row>
    <row r="2532" spans="1:162" x14ac:dyDescent="0.15">
      <c r="A2532" s="44"/>
      <c r="B2532" s="97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</row>
    <row r="2533" spans="1:162" x14ac:dyDescent="0.15">
      <c r="A2533" s="44"/>
      <c r="B2533" s="97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</row>
    <row r="2534" spans="1:162" x14ac:dyDescent="0.15">
      <c r="A2534" s="44"/>
      <c r="B2534" s="97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</row>
    <row r="2535" spans="1:162" x14ac:dyDescent="0.15">
      <c r="A2535" s="44"/>
      <c r="B2535" s="97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</row>
    <row r="2536" spans="1:162" x14ac:dyDescent="0.15">
      <c r="A2536" s="44"/>
      <c r="B2536" s="97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</row>
    <row r="2537" spans="1:162" x14ac:dyDescent="0.15">
      <c r="A2537" s="44"/>
      <c r="B2537" s="97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</row>
    <row r="2538" spans="1:162" x14ac:dyDescent="0.15">
      <c r="A2538" s="44"/>
      <c r="B2538" s="97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</row>
    <row r="2539" spans="1:162" x14ac:dyDescent="0.15">
      <c r="A2539" s="44"/>
      <c r="B2539" s="97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</row>
    <row r="2540" spans="1:162" x14ac:dyDescent="0.15">
      <c r="A2540" s="44"/>
      <c r="B2540" s="97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</row>
    <row r="2541" spans="1:162" x14ac:dyDescent="0.15">
      <c r="A2541" s="44"/>
      <c r="B2541" s="97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</row>
    <row r="2542" spans="1:162" x14ac:dyDescent="0.15">
      <c r="A2542" s="44"/>
      <c r="B2542" s="97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</row>
    <row r="2543" spans="1:162" x14ac:dyDescent="0.15">
      <c r="A2543" s="44"/>
      <c r="B2543" s="97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</row>
    <row r="2544" spans="1:162" x14ac:dyDescent="0.15">
      <c r="A2544" s="44"/>
      <c r="B2544" s="97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</row>
    <row r="2545" spans="1:162" x14ac:dyDescent="0.15">
      <c r="A2545" s="44"/>
      <c r="B2545" s="97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</row>
    <row r="2546" spans="1:162" x14ac:dyDescent="0.15">
      <c r="A2546" s="44"/>
      <c r="B2546" s="97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</row>
    <row r="2547" spans="1:162" x14ac:dyDescent="0.15">
      <c r="A2547" s="44"/>
      <c r="B2547" s="97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</row>
    <row r="2548" spans="1:162" x14ac:dyDescent="0.15">
      <c r="A2548" s="44"/>
      <c r="B2548" s="97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</row>
    <row r="2549" spans="1:162" x14ac:dyDescent="0.15">
      <c r="A2549" s="44"/>
      <c r="B2549" s="97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</row>
    <row r="2550" spans="1:162" x14ac:dyDescent="0.15">
      <c r="A2550" s="44"/>
      <c r="B2550" s="97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</row>
    <row r="2551" spans="1:162" x14ac:dyDescent="0.15">
      <c r="A2551" s="44"/>
      <c r="B2551" s="97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</row>
    <row r="2552" spans="1:162" x14ac:dyDescent="0.15">
      <c r="A2552" s="44"/>
      <c r="B2552" s="97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</row>
    <row r="2553" spans="1:162" x14ac:dyDescent="0.15">
      <c r="A2553" s="44"/>
      <c r="B2553" s="97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</row>
    <row r="2554" spans="1:162" x14ac:dyDescent="0.15">
      <c r="A2554" s="44"/>
      <c r="B2554" s="97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</row>
    <row r="2555" spans="1:162" x14ac:dyDescent="0.15">
      <c r="A2555" s="44"/>
      <c r="B2555" s="97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</row>
    <row r="2556" spans="1:162" x14ac:dyDescent="0.15">
      <c r="A2556" s="44"/>
      <c r="B2556" s="97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</row>
    <row r="2557" spans="1:162" x14ac:dyDescent="0.15">
      <c r="A2557" s="44"/>
      <c r="B2557" s="97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</row>
    <row r="2558" spans="1:162" x14ac:dyDescent="0.15">
      <c r="A2558" s="44"/>
      <c r="B2558" s="97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</row>
    <row r="2559" spans="1:162" x14ac:dyDescent="0.15">
      <c r="A2559" s="44"/>
      <c r="B2559" s="97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</row>
    <row r="2560" spans="1:162" x14ac:dyDescent="0.15">
      <c r="A2560" s="44"/>
      <c r="B2560" s="97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</row>
    <row r="2561" spans="1:162" x14ac:dyDescent="0.15">
      <c r="A2561" s="44"/>
      <c r="B2561" s="97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</row>
    <row r="2562" spans="1:162" x14ac:dyDescent="0.15">
      <c r="A2562" s="44"/>
      <c r="B2562" s="97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</row>
    <row r="2563" spans="1:162" x14ac:dyDescent="0.15">
      <c r="A2563" s="44"/>
      <c r="B2563" s="97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</row>
    <row r="2564" spans="1:162" x14ac:dyDescent="0.15">
      <c r="A2564" s="44"/>
      <c r="B2564" s="97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</row>
    <row r="2565" spans="1:162" x14ac:dyDescent="0.15">
      <c r="A2565" s="44"/>
      <c r="B2565" s="97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</row>
    <row r="2566" spans="1:162" x14ac:dyDescent="0.15">
      <c r="A2566" s="44"/>
      <c r="B2566" s="97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</row>
    <row r="2567" spans="1:162" x14ac:dyDescent="0.15">
      <c r="A2567" s="44"/>
      <c r="B2567" s="97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</row>
    <row r="2568" spans="1:162" x14ac:dyDescent="0.15">
      <c r="A2568" s="44"/>
      <c r="B2568" s="97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  <c r="EV2568" s="27"/>
      <c r="EW2568" s="27"/>
      <c r="EX2568" s="27"/>
      <c r="EY2568" s="27"/>
      <c r="EZ2568" s="27"/>
      <c r="FA2568" s="27"/>
      <c r="FB2568" s="27"/>
      <c r="FC2568" s="27"/>
      <c r="FD2568" s="27"/>
      <c r="FE2568" s="27"/>
      <c r="FF2568" s="27"/>
    </row>
    <row r="2569" spans="1:162" x14ac:dyDescent="0.15">
      <c r="A2569" s="44"/>
      <c r="B2569" s="97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  <c r="EV2569" s="27"/>
      <c r="EW2569" s="27"/>
      <c r="EX2569" s="27"/>
      <c r="EY2569" s="27"/>
      <c r="EZ2569" s="27"/>
      <c r="FA2569" s="27"/>
      <c r="FB2569" s="27"/>
      <c r="FC2569" s="27"/>
      <c r="FD2569" s="27"/>
      <c r="FE2569" s="27"/>
      <c r="FF2569" s="27"/>
    </row>
    <row r="2570" spans="1:162" x14ac:dyDescent="0.15">
      <c r="A2570" s="44"/>
      <c r="B2570" s="97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</row>
    <row r="2571" spans="1:162" x14ac:dyDescent="0.15">
      <c r="A2571" s="44"/>
      <c r="B2571" s="97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</row>
    <row r="2572" spans="1:162" x14ac:dyDescent="0.15">
      <c r="A2572" s="44"/>
      <c r="B2572" s="97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</row>
    <row r="2573" spans="1:162" x14ac:dyDescent="0.15">
      <c r="A2573" s="44"/>
      <c r="B2573" s="97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</row>
    <row r="2574" spans="1:162" x14ac:dyDescent="0.15">
      <c r="A2574" s="44"/>
      <c r="B2574" s="97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</row>
    <row r="2575" spans="1:162" x14ac:dyDescent="0.15">
      <c r="A2575" s="44"/>
      <c r="B2575" s="97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</row>
    <row r="2576" spans="1:162" x14ac:dyDescent="0.15">
      <c r="A2576" s="44"/>
      <c r="B2576" s="97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</row>
    <row r="2577" spans="1:162" x14ac:dyDescent="0.15">
      <c r="A2577" s="44"/>
      <c r="B2577" s="97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</row>
    <row r="2578" spans="1:162" x14ac:dyDescent="0.15">
      <c r="A2578" s="44"/>
      <c r="B2578" s="97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</row>
    <row r="2579" spans="1:162" x14ac:dyDescent="0.15">
      <c r="A2579" s="44"/>
      <c r="B2579" s="97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</row>
    <row r="2580" spans="1:162" x14ac:dyDescent="0.15">
      <c r="A2580" s="44"/>
      <c r="B2580" s="97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</row>
    <row r="2581" spans="1:162" x14ac:dyDescent="0.15">
      <c r="A2581" s="44"/>
      <c r="B2581" s="97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</row>
    <row r="2582" spans="1:162" x14ac:dyDescent="0.15">
      <c r="A2582" s="44"/>
      <c r="B2582" s="97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</row>
    <row r="2583" spans="1:162" x14ac:dyDescent="0.15">
      <c r="A2583" s="44"/>
      <c r="B2583" s="97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</row>
    <row r="2584" spans="1:162" x14ac:dyDescent="0.15">
      <c r="A2584" s="44"/>
      <c r="B2584" s="97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</row>
    <row r="2585" spans="1:162" x14ac:dyDescent="0.15">
      <c r="A2585" s="44"/>
      <c r="B2585" s="97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</row>
    <row r="2586" spans="1:162" x14ac:dyDescent="0.15">
      <c r="A2586" s="44"/>
      <c r="B2586" s="97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</row>
    <row r="2587" spans="1:162" x14ac:dyDescent="0.15">
      <c r="A2587" s="44"/>
      <c r="B2587" s="97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</row>
    <row r="2588" spans="1:162" x14ac:dyDescent="0.15">
      <c r="A2588" s="44"/>
      <c r="B2588" s="97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</row>
    <row r="2589" spans="1:162" x14ac:dyDescent="0.15">
      <c r="A2589" s="44"/>
      <c r="B2589" s="97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</row>
    <row r="2590" spans="1:162" x14ac:dyDescent="0.15">
      <c r="A2590" s="44"/>
      <c r="B2590" s="97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</row>
    <row r="2591" spans="1:162" x14ac:dyDescent="0.15">
      <c r="A2591" s="44"/>
      <c r="B2591" s="97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</row>
    <row r="2592" spans="1:162" x14ac:dyDescent="0.15">
      <c r="A2592" s="44"/>
      <c r="B2592" s="97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</row>
    <row r="2593" spans="1:162" x14ac:dyDescent="0.15">
      <c r="A2593" s="44"/>
      <c r="B2593" s="97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</row>
    <row r="2594" spans="1:162" x14ac:dyDescent="0.15">
      <c r="A2594" s="44"/>
      <c r="B2594" s="97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</row>
    <row r="2595" spans="1:162" x14ac:dyDescent="0.15">
      <c r="A2595" s="44"/>
      <c r="B2595" s="97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</row>
    <row r="2596" spans="1:162" x14ac:dyDescent="0.15">
      <c r="A2596" s="44"/>
      <c r="B2596" s="97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</row>
    <row r="2597" spans="1:162" x14ac:dyDescent="0.15">
      <c r="A2597" s="44"/>
      <c r="B2597" s="97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</row>
    <row r="2598" spans="1:162" x14ac:dyDescent="0.15">
      <c r="A2598" s="44"/>
      <c r="B2598" s="97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</row>
    <row r="2599" spans="1:162" x14ac:dyDescent="0.15">
      <c r="A2599" s="44"/>
      <c r="B2599" s="97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</row>
    <row r="2600" spans="1:162" x14ac:dyDescent="0.15">
      <c r="A2600" s="44"/>
      <c r="B2600" s="97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</row>
    <row r="2601" spans="1:162" x14ac:dyDescent="0.15">
      <c r="A2601" s="44"/>
      <c r="B2601" s="97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</row>
    <row r="2602" spans="1:162" x14ac:dyDescent="0.15">
      <c r="A2602" s="44"/>
      <c r="B2602" s="97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</row>
    <row r="2603" spans="1:162" x14ac:dyDescent="0.15">
      <c r="A2603" s="44"/>
      <c r="B2603" s="97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</row>
    <row r="2604" spans="1:162" x14ac:dyDescent="0.15">
      <c r="A2604" s="44"/>
      <c r="B2604" s="97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</row>
    <row r="2605" spans="1:162" x14ac:dyDescent="0.15">
      <c r="A2605" s="44"/>
      <c r="B2605" s="97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</row>
    <row r="2606" spans="1:162" x14ac:dyDescent="0.15">
      <c r="A2606" s="44"/>
      <c r="B2606" s="97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</row>
    <row r="2607" spans="1:162" x14ac:dyDescent="0.15">
      <c r="A2607" s="44"/>
      <c r="B2607" s="97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</row>
    <row r="2608" spans="1:162" x14ac:dyDescent="0.15">
      <c r="A2608" s="44"/>
      <c r="B2608" s="97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</row>
    <row r="2609" spans="1:162" x14ac:dyDescent="0.15">
      <c r="A2609" s="44"/>
      <c r="B2609" s="97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</row>
    <row r="2610" spans="1:162" x14ac:dyDescent="0.15">
      <c r="A2610" s="44"/>
      <c r="B2610" s="97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</row>
    <row r="2611" spans="1:162" x14ac:dyDescent="0.15">
      <c r="A2611" s="44"/>
      <c r="B2611" s="97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</row>
    <row r="2612" spans="1:162" x14ac:dyDescent="0.15">
      <c r="A2612" s="44"/>
      <c r="B2612" s="97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</row>
    <row r="2613" spans="1:162" x14ac:dyDescent="0.15">
      <c r="A2613" s="44"/>
      <c r="B2613" s="97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</row>
    <row r="2614" spans="1:162" x14ac:dyDescent="0.15">
      <c r="A2614" s="44"/>
      <c r="B2614" s="97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</row>
    <row r="2615" spans="1:162" x14ac:dyDescent="0.15">
      <c r="A2615" s="44"/>
      <c r="B2615" s="97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</row>
    <row r="2616" spans="1:162" x14ac:dyDescent="0.15">
      <c r="A2616" s="44"/>
      <c r="B2616" s="97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</row>
    <row r="2617" spans="1:162" x14ac:dyDescent="0.15">
      <c r="A2617" s="44"/>
      <c r="B2617" s="97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</row>
    <row r="2618" spans="1:162" x14ac:dyDescent="0.15">
      <c r="A2618" s="44"/>
      <c r="B2618" s="97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</row>
    <row r="2619" spans="1:162" x14ac:dyDescent="0.15">
      <c r="A2619" s="44"/>
      <c r="B2619" s="97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</row>
    <row r="2620" spans="1:162" x14ac:dyDescent="0.15">
      <c r="A2620" s="44"/>
      <c r="B2620" s="97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</row>
    <row r="2621" spans="1:162" x14ac:dyDescent="0.15">
      <c r="A2621" s="44"/>
      <c r="B2621" s="97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</row>
    <row r="2622" spans="1:162" x14ac:dyDescent="0.15">
      <c r="A2622" s="44"/>
      <c r="B2622" s="97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</row>
    <row r="2623" spans="1:162" x14ac:dyDescent="0.15">
      <c r="A2623" s="44"/>
      <c r="B2623" s="97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</row>
    <row r="2624" spans="1:162" x14ac:dyDescent="0.15">
      <c r="A2624" s="44"/>
      <c r="B2624" s="97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</row>
    <row r="2625" spans="1:162" x14ac:dyDescent="0.15">
      <c r="A2625" s="44"/>
      <c r="B2625" s="97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</row>
    <row r="2626" spans="1:162" x14ac:dyDescent="0.15">
      <c r="A2626" s="44"/>
      <c r="B2626" s="97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</row>
    <row r="2627" spans="1:162" x14ac:dyDescent="0.15">
      <c r="A2627" s="44"/>
      <c r="B2627" s="97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</row>
    <row r="2628" spans="1:162" x14ac:dyDescent="0.15">
      <c r="A2628" s="44"/>
      <c r="B2628" s="97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</row>
    <row r="2629" spans="1:162" x14ac:dyDescent="0.15">
      <c r="A2629" s="44"/>
      <c r="B2629" s="97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</row>
    <row r="2630" spans="1:162" x14ac:dyDescent="0.15">
      <c r="A2630" s="44"/>
      <c r="B2630" s="97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</row>
    <row r="2631" spans="1:162" x14ac:dyDescent="0.15">
      <c r="A2631" s="44"/>
      <c r="B2631" s="97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</row>
    <row r="2632" spans="1:162" x14ac:dyDescent="0.15">
      <c r="A2632" s="44"/>
      <c r="B2632" s="97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</row>
    <row r="2633" spans="1:162" x14ac:dyDescent="0.15">
      <c r="A2633" s="44"/>
      <c r="B2633" s="97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</row>
    <row r="2634" spans="1:162" x14ac:dyDescent="0.15">
      <c r="A2634" s="44"/>
      <c r="B2634" s="97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</row>
    <row r="2635" spans="1:162" x14ac:dyDescent="0.15">
      <c r="A2635" s="44"/>
      <c r="B2635" s="97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</row>
    <row r="2636" spans="1:162" x14ac:dyDescent="0.15">
      <c r="A2636" s="44"/>
      <c r="B2636" s="97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</row>
    <row r="2637" spans="1:162" x14ac:dyDescent="0.15">
      <c r="A2637" s="44"/>
      <c r="B2637" s="97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</row>
    <row r="2638" spans="1:162" x14ac:dyDescent="0.15">
      <c r="A2638" s="44"/>
      <c r="B2638" s="97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</row>
    <row r="2639" spans="1:162" x14ac:dyDescent="0.15">
      <c r="A2639" s="44"/>
      <c r="B2639" s="97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</row>
    <row r="2640" spans="1:162" x14ac:dyDescent="0.15">
      <c r="A2640" s="44"/>
      <c r="B2640" s="97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</row>
    <row r="2641" spans="1:162" x14ac:dyDescent="0.15">
      <c r="A2641" s="44"/>
      <c r="B2641" s="97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</row>
    <row r="2642" spans="1:162" x14ac:dyDescent="0.15">
      <c r="A2642" s="44"/>
      <c r="B2642" s="97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</row>
    <row r="2643" spans="1:162" x14ac:dyDescent="0.15">
      <c r="A2643" s="44"/>
      <c r="B2643" s="97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</row>
    <row r="2644" spans="1:162" x14ac:dyDescent="0.15">
      <c r="A2644" s="44"/>
      <c r="B2644" s="97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</row>
    <row r="2645" spans="1:162" x14ac:dyDescent="0.15">
      <c r="A2645" s="44"/>
      <c r="B2645" s="97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</row>
    <row r="2646" spans="1:162" x14ac:dyDescent="0.15">
      <c r="A2646" s="44"/>
      <c r="B2646" s="97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</row>
    <row r="2647" spans="1:162" x14ac:dyDescent="0.15">
      <c r="A2647" s="44"/>
      <c r="B2647" s="97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</row>
    <row r="2648" spans="1:162" x14ac:dyDescent="0.15">
      <c r="A2648" s="44"/>
      <c r="B2648" s="97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</row>
    <row r="2649" spans="1:162" x14ac:dyDescent="0.15">
      <c r="A2649" s="44"/>
      <c r="B2649" s="97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</row>
    <row r="2650" spans="1:162" x14ac:dyDescent="0.15">
      <c r="A2650" s="44"/>
      <c r="B2650" s="97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</row>
    <row r="2651" spans="1:162" x14ac:dyDescent="0.15">
      <c r="A2651" s="44"/>
      <c r="B2651" s="97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</row>
    <row r="2652" spans="1:162" x14ac:dyDescent="0.15">
      <c r="A2652" s="44"/>
      <c r="B2652" s="97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</row>
    <row r="2653" spans="1:162" x14ac:dyDescent="0.15">
      <c r="A2653" s="44"/>
      <c r="B2653" s="97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</row>
    <row r="2654" spans="1:162" x14ac:dyDescent="0.15">
      <c r="A2654" s="44"/>
      <c r="B2654" s="97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</row>
    <row r="2655" spans="1:162" x14ac:dyDescent="0.15">
      <c r="A2655" s="44"/>
      <c r="B2655" s="97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</row>
    <row r="2656" spans="1:162" x14ac:dyDescent="0.15">
      <c r="A2656" s="44"/>
      <c r="B2656" s="97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</row>
    <row r="2657" spans="1:162" x14ac:dyDescent="0.15">
      <c r="A2657" s="44"/>
      <c r="B2657" s="97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</row>
    <row r="2658" spans="1:162" x14ac:dyDescent="0.15">
      <c r="A2658" s="44"/>
      <c r="B2658" s="97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</row>
    <row r="2659" spans="1:162" x14ac:dyDescent="0.15">
      <c r="A2659" s="44"/>
      <c r="B2659" s="97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</row>
    <row r="2660" spans="1:162" x14ac:dyDescent="0.15">
      <c r="A2660" s="44"/>
      <c r="B2660" s="97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</row>
    <row r="2661" spans="1:162" x14ac:dyDescent="0.15">
      <c r="A2661" s="44"/>
      <c r="B2661" s="97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</row>
    <row r="2662" spans="1:162" x14ac:dyDescent="0.15">
      <c r="A2662" s="44"/>
      <c r="B2662" s="97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</row>
    <row r="2663" spans="1:162" x14ac:dyDescent="0.15">
      <c r="A2663" s="44"/>
      <c r="B2663" s="97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</row>
    <row r="2664" spans="1:162" x14ac:dyDescent="0.15">
      <c r="A2664" s="44"/>
      <c r="B2664" s="97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</row>
    <row r="2665" spans="1:162" x14ac:dyDescent="0.15">
      <c r="A2665" s="44"/>
      <c r="B2665" s="97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</row>
    <row r="2666" spans="1:162" x14ac:dyDescent="0.15">
      <c r="A2666" s="44"/>
      <c r="B2666" s="97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</row>
    <row r="2667" spans="1:162" x14ac:dyDescent="0.15">
      <c r="A2667" s="44"/>
      <c r="B2667" s="97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</row>
    <row r="2668" spans="1:162" x14ac:dyDescent="0.15">
      <c r="A2668" s="44"/>
      <c r="B2668" s="97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</row>
    <row r="2669" spans="1:162" x14ac:dyDescent="0.15">
      <c r="A2669" s="44"/>
      <c r="B2669" s="97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</row>
    <row r="2670" spans="1:162" x14ac:dyDescent="0.15">
      <c r="A2670" s="44"/>
      <c r="B2670" s="97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</row>
    <row r="2671" spans="1:162" x14ac:dyDescent="0.15">
      <c r="A2671" s="44"/>
      <c r="B2671" s="97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</row>
    <row r="2672" spans="1:162" x14ac:dyDescent="0.15">
      <c r="A2672" s="44"/>
      <c r="B2672" s="97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</row>
    <row r="2673" spans="1:162" x14ac:dyDescent="0.15">
      <c r="A2673" s="44"/>
      <c r="B2673" s="97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</row>
    <row r="2674" spans="1:162" x14ac:dyDescent="0.15">
      <c r="A2674" s="44"/>
      <c r="B2674" s="97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</row>
    <row r="2675" spans="1:162" x14ac:dyDescent="0.15">
      <c r="A2675" s="44"/>
      <c r="B2675" s="97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</row>
    <row r="2676" spans="1:162" x14ac:dyDescent="0.15">
      <c r="A2676" s="44"/>
      <c r="B2676" s="97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</row>
    <row r="2677" spans="1:162" x14ac:dyDescent="0.15">
      <c r="A2677" s="44"/>
      <c r="B2677" s="97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</row>
    <row r="2678" spans="1:162" x14ac:dyDescent="0.15">
      <c r="A2678" s="44"/>
      <c r="B2678" s="97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</row>
    <row r="2679" spans="1:162" x14ac:dyDescent="0.15">
      <c r="A2679" s="44"/>
      <c r="B2679" s="97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</row>
    <row r="2680" spans="1:162" x14ac:dyDescent="0.15">
      <c r="A2680" s="44"/>
      <c r="B2680" s="97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</row>
    <row r="2681" spans="1:162" x14ac:dyDescent="0.15">
      <c r="A2681" s="44"/>
      <c r="B2681" s="97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</row>
    <row r="2682" spans="1:162" x14ac:dyDescent="0.15">
      <c r="A2682" s="44"/>
      <c r="B2682" s="97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</row>
    <row r="2683" spans="1:162" x14ac:dyDescent="0.15">
      <c r="A2683" s="44"/>
      <c r="B2683" s="97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</row>
    <row r="2684" spans="1:162" x14ac:dyDescent="0.15">
      <c r="A2684" s="44"/>
      <c r="B2684" s="97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</row>
    <row r="2685" spans="1:162" x14ac:dyDescent="0.15">
      <c r="A2685" s="44"/>
      <c r="B2685" s="97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</row>
    <row r="2686" spans="1:162" x14ac:dyDescent="0.15">
      <c r="A2686" s="44"/>
      <c r="B2686" s="97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</row>
    <row r="2687" spans="1:162" x14ac:dyDescent="0.15">
      <c r="A2687" s="44"/>
      <c r="B2687" s="97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</row>
    <row r="2688" spans="1:162" x14ac:dyDescent="0.15">
      <c r="A2688" s="44"/>
      <c r="B2688" s="97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</row>
    <row r="2689" spans="1:162" x14ac:dyDescent="0.15">
      <c r="A2689" s="44"/>
      <c r="B2689" s="97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</row>
    <row r="2690" spans="1:162" x14ac:dyDescent="0.15">
      <c r="A2690" s="44"/>
      <c r="B2690" s="97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</row>
    <row r="2691" spans="1:162" x14ac:dyDescent="0.15">
      <c r="A2691" s="44"/>
      <c r="B2691" s="97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</row>
    <row r="2692" spans="1:162" x14ac:dyDescent="0.15">
      <c r="A2692" s="44"/>
      <c r="B2692" s="97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</row>
    <row r="2693" spans="1:162" x14ac:dyDescent="0.15">
      <c r="A2693" s="44"/>
      <c r="B2693" s="97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</row>
    <row r="2694" spans="1:162" x14ac:dyDescent="0.15">
      <c r="A2694" s="44"/>
      <c r="B2694" s="97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</row>
    <row r="2695" spans="1:162" x14ac:dyDescent="0.15">
      <c r="A2695" s="44"/>
      <c r="B2695" s="97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</row>
    <row r="2696" spans="1:162" x14ac:dyDescent="0.15">
      <c r="A2696" s="44"/>
      <c r="B2696" s="97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</row>
    <row r="2697" spans="1:162" x14ac:dyDescent="0.15">
      <c r="A2697" s="44"/>
      <c r="B2697" s="97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</row>
    <row r="2698" spans="1:162" x14ac:dyDescent="0.15">
      <c r="A2698" s="44"/>
      <c r="B2698" s="97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</row>
    <row r="2699" spans="1:162" x14ac:dyDescent="0.15">
      <c r="A2699" s="44"/>
      <c r="B2699" s="97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</row>
    <row r="2700" spans="1:162" x14ac:dyDescent="0.15">
      <c r="A2700" s="44"/>
      <c r="B2700" s="97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</row>
    <row r="2701" spans="1:162" x14ac:dyDescent="0.15">
      <c r="A2701" s="44"/>
      <c r="B2701" s="97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</row>
    <row r="2702" spans="1:162" x14ac:dyDescent="0.15">
      <c r="A2702" s="44"/>
      <c r="B2702" s="97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</row>
    <row r="2703" spans="1:162" x14ac:dyDescent="0.15">
      <c r="A2703" s="44"/>
      <c r="B2703" s="97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</row>
    <row r="2704" spans="1:162" x14ac:dyDescent="0.15">
      <c r="A2704" s="44"/>
      <c r="B2704" s="97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</row>
    <row r="2705" spans="1:162" x14ac:dyDescent="0.15">
      <c r="A2705" s="44"/>
      <c r="B2705" s="97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</row>
    <row r="2706" spans="1:162" x14ac:dyDescent="0.15">
      <c r="A2706" s="44"/>
      <c r="B2706" s="97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</row>
    <row r="2707" spans="1:162" x14ac:dyDescent="0.15">
      <c r="A2707" s="44"/>
      <c r="B2707" s="97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</row>
    <row r="2708" spans="1:162" x14ac:dyDescent="0.15">
      <c r="A2708" s="44"/>
      <c r="B2708" s="97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</row>
    <row r="2709" spans="1:162" x14ac:dyDescent="0.15">
      <c r="A2709" s="44"/>
      <c r="B2709" s="97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</row>
    <row r="2710" spans="1:162" x14ac:dyDescent="0.15">
      <c r="A2710" s="44"/>
      <c r="B2710" s="97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</row>
    <row r="2711" spans="1:162" x14ac:dyDescent="0.15">
      <c r="A2711" s="44"/>
      <c r="B2711" s="97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</row>
    <row r="2712" spans="1:162" x14ac:dyDescent="0.15">
      <c r="A2712" s="44"/>
      <c r="B2712" s="97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</row>
    <row r="2713" spans="1:162" x14ac:dyDescent="0.15">
      <c r="A2713" s="44"/>
      <c r="B2713" s="97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</row>
    <row r="2714" spans="1:162" x14ac:dyDescent="0.15">
      <c r="A2714" s="44"/>
      <c r="B2714" s="97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</row>
    <row r="2715" spans="1:162" x14ac:dyDescent="0.15">
      <c r="A2715" s="44"/>
      <c r="B2715" s="97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</row>
    <row r="2716" spans="1:162" x14ac:dyDescent="0.15">
      <c r="A2716" s="44"/>
      <c r="B2716" s="97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</row>
    <row r="2717" spans="1:162" x14ac:dyDescent="0.15">
      <c r="A2717" s="44"/>
      <c r="B2717" s="97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</row>
    <row r="2718" spans="1:162" x14ac:dyDescent="0.15">
      <c r="A2718" s="44"/>
      <c r="B2718" s="97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</row>
    <row r="2719" spans="1:162" x14ac:dyDescent="0.15">
      <c r="A2719" s="44"/>
      <c r="B2719" s="97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</row>
    <row r="2720" spans="1:162" x14ac:dyDescent="0.15">
      <c r="A2720" s="44"/>
      <c r="B2720" s="97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</row>
    <row r="2721" spans="1:162" x14ac:dyDescent="0.15">
      <c r="A2721" s="44"/>
      <c r="B2721" s="97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</row>
    <row r="2722" spans="1:162" x14ac:dyDescent="0.15">
      <c r="A2722" s="44"/>
      <c r="B2722" s="97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</row>
    <row r="2723" spans="1:162" x14ac:dyDescent="0.15">
      <c r="A2723" s="44"/>
      <c r="B2723" s="97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</row>
    <row r="2724" spans="1:162" x14ac:dyDescent="0.15">
      <c r="A2724" s="44"/>
      <c r="B2724" s="97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</row>
    <row r="2725" spans="1:162" x14ac:dyDescent="0.15">
      <c r="A2725" s="44"/>
      <c r="B2725" s="97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</row>
    <row r="2726" spans="1:162" x14ac:dyDescent="0.15">
      <c r="A2726" s="44"/>
      <c r="B2726" s="97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</row>
    <row r="2727" spans="1:162" x14ac:dyDescent="0.15">
      <c r="A2727" s="44"/>
      <c r="B2727" s="97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</row>
    <row r="2728" spans="1:162" x14ac:dyDescent="0.15">
      <c r="A2728" s="44"/>
      <c r="B2728" s="97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</row>
    <row r="2729" spans="1:162" x14ac:dyDescent="0.15">
      <c r="A2729" s="44"/>
      <c r="B2729" s="97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</row>
    <row r="2730" spans="1:162" x14ac:dyDescent="0.15">
      <c r="A2730" s="44"/>
      <c r="B2730" s="97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</row>
    <row r="2731" spans="1:162" x14ac:dyDescent="0.15">
      <c r="A2731" s="44"/>
      <c r="B2731" s="97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</row>
    <row r="2732" spans="1:162" x14ac:dyDescent="0.15">
      <c r="A2732" s="44"/>
      <c r="B2732" s="97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</row>
    <row r="2733" spans="1:162" x14ac:dyDescent="0.15">
      <c r="A2733" s="44"/>
      <c r="B2733" s="97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</row>
    <row r="2734" spans="1:162" x14ac:dyDescent="0.15">
      <c r="A2734" s="44"/>
      <c r="B2734" s="97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</row>
    <row r="2735" spans="1:162" x14ac:dyDescent="0.15">
      <c r="A2735" s="44"/>
      <c r="B2735" s="97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</row>
    <row r="2736" spans="1:162" x14ac:dyDescent="0.15">
      <c r="A2736" s="44"/>
      <c r="B2736" s="97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</row>
    <row r="2737" spans="1:162" x14ac:dyDescent="0.15">
      <c r="A2737" s="44"/>
      <c r="B2737" s="97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</row>
    <row r="2738" spans="1:162" x14ac:dyDescent="0.15">
      <c r="A2738" s="44"/>
      <c r="B2738" s="97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</row>
    <row r="2739" spans="1:162" x14ac:dyDescent="0.15">
      <c r="A2739" s="44"/>
      <c r="B2739" s="97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</row>
    <row r="2740" spans="1:162" x14ac:dyDescent="0.15">
      <c r="A2740" s="44"/>
      <c r="B2740" s="97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</row>
    <row r="2741" spans="1:162" x14ac:dyDescent="0.15">
      <c r="A2741" s="44"/>
      <c r="B2741" s="97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</row>
    <row r="2742" spans="1:162" x14ac:dyDescent="0.15">
      <c r="A2742" s="44"/>
      <c r="B2742" s="97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</row>
    <row r="2743" spans="1:162" x14ac:dyDescent="0.15">
      <c r="A2743" s="44"/>
      <c r="B2743" s="97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</row>
    <row r="2744" spans="1:162" x14ac:dyDescent="0.15">
      <c r="A2744" s="44"/>
      <c r="B2744" s="97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</row>
    <row r="2745" spans="1:162" x14ac:dyDescent="0.15">
      <c r="A2745" s="44"/>
      <c r="B2745" s="97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</row>
    <row r="2746" spans="1:162" x14ac:dyDescent="0.15">
      <c r="A2746" s="44"/>
      <c r="B2746" s="97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</row>
    <row r="2747" spans="1:162" x14ac:dyDescent="0.15">
      <c r="A2747" s="44"/>
      <c r="B2747" s="97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</row>
    <row r="2748" spans="1:162" x14ac:dyDescent="0.15">
      <c r="A2748" s="44"/>
      <c r="B2748" s="97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</row>
    <row r="2749" spans="1:162" x14ac:dyDescent="0.15">
      <c r="A2749" s="44"/>
      <c r="B2749" s="97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</row>
    <row r="2750" spans="1:162" x14ac:dyDescent="0.15">
      <c r="A2750" s="44"/>
      <c r="B2750" s="97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  <c r="EV2750" s="27"/>
      <c r="EW2750" s="27"/>
      <c r="EX2750" s="27"/>
      <c r="EY2750" s="27"/>
      <c r="EZ2750" s="27"/>
      <c r="FA2750" s="27"/>
      <c r="FB2750" s="27"/>
      <c r="FC2750" s="27"/>
      <c r="FD2750" s="27"/>
      <c r="FE2750" s="27"/>
      <c r="FF2750" s="27"/>
    </row>
    <row r="2751" spans="1:162" x14ac:dyDescent="0.15">
      <c r="A2751" s="44"/>
      <c r="B2751" s="97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  <c r="EV2751" s="27"/>
      <c r="EW2751" s="27"/>
      <c r="EX2751" s="27"/>
      <c r="EY2751" s="27"/>
      <c r="EZ2751" s="27"/>
      <c r="FA2751" s="27"/>
      <c r="FB2751" s="27"/>
      <c r="FC2751" s="27"/>
      <c r="FD2751" s="27"/>
      <c r="FE2751" s="27"/>
      <c r="FF2751" s="27"/>
    </row>
    <row r="2752" spans="1:162" x14ac:dyDescent="0.15">
      <c r="A2752" s="44"/>
      <c r="B2752" s="97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</row>
    <row r="2753" spans="1:162" x14ac:dyDescent="0.15">
      <c r="A2753" s="44"/>
      <c r="B2753" s="97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</row>
    <row r="2754" spans="1:162" x14ac:dyDescent="0.15">
      <c r="A2754" s="44"/>
      <c r="B2754" s="97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  <c r="EV2754" s="27"/>
      <c r="EW2754" s="27"/>
      <c r="EX2754" s="27"/>
      <c r="EY2754" s="27"/>
      <c r="EZ2754" s="27"/>
      <c r="FA2754" s="27"/>
      <c r="FB2754" s="27"/>
      <c r="FC2754" s="27"/>
      <c r="FD2754" s="27"/>
      <c r="FE2754" s="27"/>
      <c r="FF2754" s="27"/>
    </row>
    <row r="2755" spans="1:162" x14ac:dyDescent="0.15">
      <c r="A2755" s="44"/>
      <c r="B2755" s="97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</row>
    <row r="2756" spans="1:162" x14ac:dyDescent="0.15">
      <c r="A2756" s="44"/>
      <c r="B2756" s="97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</row>
    <row r="2757" spans="1:162" x14ac:dyDescent="0.15">
      <c r="A2757" s="44"/>
      <c r="B2757" s="97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</row>
    <row r="2758" spans="1:162" x14ac:dyDescent="0.15">
      <c r="A2758" s="44"/>
      <c r="B2758" s="97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</row>
    <row r="2759" spans="1:162" x14ac:dyDescent="0.15">
      <c r="A2759" s="44"/>
      <c r="B2759" s="97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</row>
    <row r="2760" spans="1:162" x14ac:dyDescent="0.15">
      <c r="A2760" s="44"/>
      <c r="B2760" s="97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</row>
    <row r="2761" spans="1:162" x14ac:dyDescent="0.15">
      <c r="A2761" s="44"/>
      <c r="B2761" s="97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</row>
    <row r="2762" spans="1:162" x14ac:dyDescent="0.15">
      <c r="A2762" s="44"/>
      <c r="B2762" s="97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</row>
    <row r="2763" spans="1:162" x14ac:dyDescent="0.15">
      <c r="A2763" s="44"/>
      <c r="B2763" s="97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</row>
    <row r="2764" spans="1:162" x14ac:dyDescent="0.15">
      <c r="A2764" s="44"/>
      <c r="B2764" s="97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</row>
    <row r="2765" spans="1:162" x14ac:dyDescent="0.15">
      <c r="A2765" s="44"/>
      <c r="B2765" s="97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</row>
    <row r="2766" spans="1:162" x14ac:dyDescent="0.15">
      <c r="A2766" s="44"/>
      <c r="B2766" s="97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</row>
    <row r="2767" spans="1:162" x14ac:dyDescent="0.15">
      <c r="A2767" s="44"/>
      <c r="B2767" s="97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</row>
    <row r="2768" spans="1:162" x14ac:dyDescent="0.15">
      <c r="A2768" s="44"/>
      <c r="B2768" s="97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</row>
    <row r="2769" spans="1:162" x14ac:dyDescent="0.15">
      <c r="A2769" s="44"/>
      <c r="B2769" s="97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</row>
    <row r="2770" spans="1:162" x14ac:dyDescent="0.15">
      <c r="A2770" s="44"/>
      <c r="B2770" s="97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</row>
    <row r="2771" spans="1:162" x14ac:dyDescent="0.15">
      <c r="A2771" s="44"/>
      <c r="B2771" s="97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</row>
    <row r="2772" spans="1:162" x14ac:dyDescent="0.15">
      <c r="A2772" s="44"/>
      <c r="B2772" s="97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</row>
    <row r="2773" spans="1:162" x14ac:dyDescent="0.15">
      <c r="A2773" s="44"/>
      <c r="B2773" s="97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</row>
    <row r="2774" spans="1:162" x14ac:dyDescent="0.15">
      <c r="A2774" s="44"/>
      <c r="B2774" s="97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</row>
    <row r="2775" spans="1:162" x14ac:dyDescent="0.15">
      <c r="A2775" s="44"/>
      <c r="B2775" s="97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</row>
    <row r="2776" spans="1:162" x14ac:dyDescent="0.15">
      <c r="A2776" s="44"/>
      <c r="B2776" s="97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</row>
    <row r="2777" spans="1:162" x14ac:dyDescent="0.15">
      <c r="A2777" s="44"/>
      <c r="B2777" s="97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</row>
    <row r="2778" spans="1:162" x14ac:dyDescent="0.15">
      <c r="A2778" s="44"/>
      <c r="B2778" s="97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</row>
    <row r="2779" spans="1:162" x14ac:dyDescent="0.15">
      <c r="A2779" s="44"/>
      <c r="B2779" s="97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</row>
    <row r="2780" spans="1:162" x14ac:dyDescent="0.15">
      <c r="A2780" s="44"/>
      <c r="B2780" s="97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</row>
    <row r="2781" spans="1:162" x14ac:dyDescent="0.15">
      <c r="A2781" s="44"/>
      <c r="B2781" s="97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</row>
    <row r="2782" spans="1:162" x14ac:dyDescent="0.15">
      <c r="A2782" s="44"/>
      <c r="B2782" s="97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</row>
    <row r="2783" spans="1:162" x14ac:dyDescent="0.15">
      <c r="A2783" s="44"/>
      <c r="B2783" s="97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</row>
    <row r="2784" spans="1:162" x14ac:dyDescent="0.15">
      <c r="A2784" s="44"/>
      <c r="B2784" s="97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</row>
    <row r="2785" spans="1:162" x14ac:dyDescent="0.15">
      <c r="A2785" s="44"/>
      <c r="B2785" s="97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</row>
    <row r="2786" spans="1:162" x14ac:dyDescent="0.15">
      <c r="A2786" s="44"/>
      <c r="B2786" s="97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</row>
    <row r="2787" spans="1:162" x14ac:dyDescent="0.15">
      <c r="A2787" s="44"/>
      <c r="B2787" s="97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</row>
    <row r="2788" spans="1:162" x14ac:dyDescent="0.15">
      <c r="A2788" s="44"/>
      <c r="B2788" s="97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</row>
    <row r="2789" spans="1:162" x14ac:dyDescent="0.15">
      <c r="A2789" s="44"/>
      <c r="B2789" s="97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</row>
    <row r="2790" spans="1:162" x14ac:dyDescent="0.15">
      <c r="A2790" s="44"/>
      <c r="B2790" s="97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</row>
    <row r="2791" spans="1:162" x14ac:dyDescent="0.15">
      <c r="A2791" s="44"/>
      <c r="B2791" s="97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</row>
    <row r="2792" spans="1:162" x14ac:dyDescent="0.15">
      <c r="A2792" s="44"/>
      <c r="B2792" s="97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</row>
    <row r="2793" spans="1:162" x14ac:dyDescent="0.15">
      <c r="A2793" s="44"/>
      <c r="B2793" s="97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</row>
    <row r="2794" spans="1:162" x14ac:dyDescent="0.15">
      <c r="A2794" s="44"/>
      <c r="B2794" s="97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</row>
    <row r="2795" spans="1:162" x14ac:dyDescent="0.15">
      <c r="A2795" s="44"/>
      <c r="B2795" s="97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</row>
    <row r="2796" spans="1:162" x14ac:dyDescent="0.15">
      <c r="A2796" s="44"/>
      <c r="B2796" s="97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</row>
    <row r="2797" spans="1:162" x14ac:dyDescent="0.15">
      <c r="A2797" s="44"/>
      <c r="B2797" s="97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</row>
    <row r="2798" spans="1:162" x14ac:dyDescent="0.15">
      <c r="A2798" s="44"/>
      <c r="B2798" s="97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</row>
    <row r="2799" spans="1:162" x14ac:dyDescent="0.15">
      <c r="A2799" s="44"/>
      <c r="B2799" s="97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</row>
    <row r="2800" spans="1:162" x14ac:dyDescent="0.15">
      <c r="A2800" s="44"/>
      <c r="B2800" s="97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</row>
    <row r="2801" spans="1:162" x14ac:dyDescent="0.15">
      <c r="A2801" s="44"/>
      <c r="B2801" s="97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</row>
    <row r="2802" spans="1:162" x14ac:dyDescent="0.15">
      <c r="A2802" s="44"/>
      <c r="B2802" s="97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</row>
    <row r="2803" spans="1:162" x14ac:dyDescent="0.15">
      <c r="A2803" s="44"/>
      <c r="B2803" s="97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</row>
    <row r="2804" spans="1:162" x14ac:dyDescent="0.15">
      <c r="A2804" s="44"/>
      <c r="B2804" s="97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</row>
    <row r="2805" spans="1:162" x14ac:dyDescent="0.15">
      <c r="A2805" s="44"/>
      <c r="B2805" s="97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</row>
    <row r="2806" spans="1:162" x14ac:dyDescent="0.15">
      <c r="A2806" s="44"/>
      <c r="B2806" s="97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</row>
    <row r="2807" spans="1:162" x14ac:dyDescent="0.15">
      <c r="A2807" s="44"/>
      <c r="B2807" s="97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</row>
    <row r="2808" spans="1:162" x14ac:dyDescent="0.15">
      <c r="A2808" s="44"/>
      <c r="B2808" s="97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</row>
    <row r="2809" spans="1:162" x14ac:dyDescent="0.15">
      <c r="A2809" s="44"/>
      <c r="B2809" s="97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</row>
    <row r="2810" spans="1:162" x14ac:dyDescent="0.15">
      <c r="A2810" s="44"/>
      <c r="B2810" s="97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</row>
    <row r="2811" spans="1:162" x14ac:dyDescent="0.15">
      <c r="A2811" s="44"/>
      <c r="B2811" s="97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</row>
    <row r="2812" spans="1:162" x14ac:dyDescent="0.15">
      <c r="A2812" s="44"/>
      <c r="B2812" s="97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</row>
    <row r="2813" spans="1:162" x14ac:dyDescent="0.15">
      <c r="A2813" s="44"/>
      <c r="B2813" s="97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</row>
    <row r="2814" spans="1:162" x14ac:dyDescent="0.15">
      <c r="A2814" s="44"/>
      <c r="B2814" s="97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</row>
    <row r="2815" spans="1:162" x14ac:dyDescent="0.15">
      <c r="A2815" s="44"/>
      <c r="B2815" s="97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</row>
    <row r="2816" spans="1:162" x14ac:dyDescent="0.15">
      <c r="A2816" s="44"/>
      <c r="B2816" s="97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</row>
    <row r="2817" spans="1:162" x14ac:dyDescent="0.15">
      <c r="A2817" s="44"/>
      <c r="B2817" s="97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</row>
    <row r="2818" spans="1:162" x14ac:dyDescent="0.15">
      <c r="A2818" s="44"/>
      <c r="B2818" s="97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</row>
    <row r="2819" spans="1:162" x14ac:dyDescent="0.15">
      <c r="A2819" s="44"/>
      <c r="B2819" s="97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</row>
    <row r="2820" spans="1:162" x14ac:dyDescent="0.15">
      <c r="A2820" s="44"/>
      <c r="B2820" s="97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</row>
    <row r="2821" spans="1:162" x14ac:dyDescent="0.15">
      <c r="A2821" s="44"/>
      <c r="B2821" s="97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</row>
    <row r="2822" spans="1:162" x14ac:dyDescent="0.15">
      <c r="A2822" s="44"/>
      <c r="B2822" s="97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</row>
    <row r="2823" spans="1:162" x14ac:dyDescent="0.15">
      <c r="A2823" s="44"/>
      <c r="B2823" s="97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</row>
    <row r="2824" spans="1:162" x14ac:dyDescent="0.15">
      <c r="A2824" s="44"/>
      <c r="B2824" s="97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</row>
    <row r="2825" spans="1:162" x14ac:dyDescent="0.15">
      <c r="A2825" s="44"/>
      <c r="B2825" s="97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</row>
    <row r="2826" spans="1:162" x14ac:dyDescent="0.15">
      <c r="A2826" s="44"/>
      <c r="B2826" s="97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</row>
    <row r="2827" spans="1:162" x14ac:dyDescent="0.15">
      <c r="A2827" s="44"/>
      <c r="B2827" s="97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</row>
    <row r="2828" spans="1:162" x14ac:dyDescent="0.15">
      <c r="A2828" s="44"/>
      <c r="B2828" s="97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</row>
    <row r="2829" spans="1:162" x14ac:dyDescent="0.15">
      <c r="A2829" s="44"/>
      <c r="B2829" s="97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</row>
    <row r="2830" spans="1:162" x14ac:dyDescent="0.15">
      <c r="A2830" s="44"/>
      <c r="B2830" s="97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</row>
    <row r="2831" spans="1:162" x14ac:dyDescent="0.15">
      <c r="A2831" s="44"/>
      <c r="B2831" s="97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</row>
    <row r="2832" spans="1:162" x14ac:dyDescent="0.15">
      <c r="A2832" s="44"/>
      <c r="B2832" s="97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</row>
    <row r="2833" spans="1:162" x14ac:dyDescent="0.15">
      <c r="A2833" s="44"/>
      <c r="B2833" s="97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</row>
    <row r="2834" spans="1:162" x14ac:dyDescent="0.15">
      <c r="A2834" s="44"/>
      <c r="B2834" s="97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</row>
    <row r="2835" spans="1:162" x14ac:dyDescent="0.15">
      <c r="A2835" s="44"/>
      <c r="B2835" s="97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</row>
    <row r="2836" spans="1:162" x14ac:dyDescent="0.15">
      <c r="A2836" s="44"/>
      <c r="B2836" s="97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</row>
    <row r="2837" spans="1:162" x14ac:dyDescent="0.15">
      <c r="A2837" s="44"/>
      <c r="B2837" s="97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</row>
    <row r="2838" spans="1:162" x14ac:dyDescent="0.15">
      <c r="A2838" s="44"/>
      <c r="B2838" s="97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</row>
    <row r="2839" spans="1:162" x14ac:dyDescent="0.15">
      <c r="A2839" s="44"/>
      <c r="B2839" s="97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</row>
    <row r="2840" spans="1:162" x14ac:dyDescent="0.15">
      <c r="A2840" s="44"/>
      <c r="B2840" s="97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</row>
    <row r="2841" spans="1:162" x14ac:dyDescent="0.15">
      <c r="A2841" s="44"/>
      <c r="B2841" s="97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</row>
    <row r="2842" spans="1:162" x14ac:dyDescent="0.15">
      <c r="A2842" s="44"/>
      <c r="B2842" s="97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</row>
    <row r="2843" spans="1:162" x14ac:dyDescent="0.15">
      <c r="A2843" s="44"/>
      <c r="B2843" s="97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</row>
    <row r="2844" spans="1:162" x14ac:dyDescent="0.15">
      <c r="A2844" s="44"/>
      <c r="B2844" s="97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</row>
    <row r="2845" spans="1:162" x14ac:dyDescent="0.15">
      <c r="A2845" s="44"/>
      <c r="B2845" s="97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</row>
    <row r="2846" spans="1:162" x14ac:dyDescent="0.15">
      <c r="A2846" s="44"/>
      <c r="B2846" s="97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</row>
    <row r="2847" spans="1:162" x14ac:dyDescent="0.15">
      <c r="A2847" s="44"/>
      <c r="B2847" s="97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</row>
    <row r="2848" spans="1:162" x14ac:dyDescent="0.15">
      <c r="A2848" s="44"/>
      <c r="B2848" s="97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</row>
    <row r="2849" spans="1:162" x14ac:dyDescent="0.15">
      <c r="A2849" s="44"/>
      <c r="B2849" s="97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</row>
    <row r="2850" spans="1:162" x14ac:dyDescent="0.15">
      <c r="A2850" s="44"/>
      <c r="B2850" s="97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</row>
    <row r="2851" spans="1:162" x14ac:dyDescent="0.15">
      <c r="A2851" s="44"/>
      <c r="B2851" s="97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</row>
    <row r="2852" spans="1:162" x14ac:dyDescent="0.15">
      <c r="A2852" s="44"/>
      <c r="B2852" s="97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</row>
    <row r="2853" spans="1:162" x14ac:dyDescent="0.15">
      <c r="A2853" s="44"/>
      <c r="B2853" s="97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</row>
    <row r="2854" spans="1:162" x14ac:dyDescent="0.15">
      <c r="A2854" s="44"/>
      <c r="B2854" s="97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</row>
    <row r="2855" spans="1:162" x14ac:dyDescent="0.15">
      <c r="A2855" s="44"/>
      <c r="B2855" s="97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</row>
    <row r="2856" spans="1:162" x14ac:dyDescent="0.15">
      <c r="A2856" s="44"/>
      <c r="B2856" s="97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</row>
    <row r="2857" spans="1:162" x14ac:dyDescent="0.15">
      <c r="A2857" s="44"/>
      <c r="B2857" s="97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</row>
    <row r="2858" spans="1:162" x14ac:dyDescent="0.15">
      <c r="A2858" s="44"/>
      <c r="B2858" s="97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</row>
    <row r="2859" spans="1:162" x14ac:dyDescent="0.15">
      <c r="A2859" s="44"/>
      <c r="B2859" s="97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</row>
    <row r="2860" spans="1:162" x14ac:dyDescent="0.15">
      <c r="A2860" s="44"/>
      <c r="B2860" s="97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</row>
    <row r="2861" spans="1:162" x14ac:dyDescent="0.15">
      <c r="A2861" s="44"/>
      <c r="B2861" s="97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</row>
    <row r="2862" spans="1:162" x14ac:dyDescent="0.15">
      <c r="A2862" s="44"/>
      <c r="B2862" s="97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</row>
    <row r="2863" spans="1:162" x14ac:dyDescent="0.15">
      <c r="A2863" s="44"/>
      <c r="B2863" s="97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</row>
    <row r="2864" spans="1:162" x14ac:dyDescent="0.15">
      <c r="A2864" s="44"/>
      <c r="B2864" s="97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</row>
    <row r="2865" spans="1:162" x14ac:dyDescent="0.15">
      <c r="A2865" s="44"/>
      <c r="B2865" s="97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</row>
    <row r="2866" spans="1:162" x14ac:dyDescent="0.15">
      <c r="A2866" s="44"/>
      <c r="B2866" s="97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</row>
    <row r="2867" spans="1:162" x14ac:dyDescent="0.15">
      <c r="A2867" s="44"/>
      <c r="B2867" s="97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</row>
    <row r="2868" spans="1:162" x14ac:dyDescent="0.15">
      <c r="A2868" s="44"/>
      <c r="B2868" s="97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</row>
    <row r="2869" spans="1:162" x14ac:dyDescent="0.15">
      <c r="A2869" s="44"/>
      <c r="B2869" s="97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</row>
    <row r="2870" spans="1:162" x14ac:dyDescent="0.15">
      <c r="A2870" s="44"/>
      <c r="B2870" s="97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</row>
    <row r="2871" spans="1:162" x14ac:dyDescent="0.15">
      <c r="A2871" s="44"/>
      <c r="B2871" s="97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</row>
    <row r="2872" spans="1:162" x14ac:dyDescent="0.15">
      <c r="A2872" s="44"/>
      <c r="B2872" s="97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</row>
    <row r="2873" spans="1:162" x14ac:dyDescent="0.15">
      <c r="A2873" s="44"/>
      <c r="B2873" s="97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</row>
    <row r="2874" spans="1:162" x14ac:dyDescent="0.15">
      <c r="A2874" s="44"/>
      <c r="B2874" s="97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</row>
    <row r="2875" spans="1:162" x14ac:dyDescent="0.15">
      <c r="A2875" s="44"/>
      <c r="B2875" s="97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</row>
    <row r="2876" spans="1:162" x14ac:dyDescent="0.15">
      <c r="A2876" s="44"/>
      <c r="B2876" s="97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</row>
    <row r="2877" spans="1:162" x14ac:dyDescent="0.15">
      <c r="A2877" s="44"/>
      <c r="B2877" s="97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</row>
    <row r="2878" spans="1:162" x14ac:dyDescent="0.15">
      <c r="A2878" s="44"/>
      <c r="B2878" s="97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</row>
    <row r="2879" spans="1:162" x14ac:dyDescent="0.15">
      <c r="A2879" s="44"/>
      <c r="B2879" s="97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</row>
    <row r="2880" spans="1:162" x14ac:dyDescent="0.15">
      <c r="A2880" s="44"/>
      <c r="B2880" s="97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</row>
    <row r="2881" spans="1:162" x14ac:dyDescent="0.15">
      <c r="A2881" s="44"/>
      <c r="B2881" s="97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</row>
    <row r="2882" spans="1:162" x14ac:dyDescent="0.15">
      <c r="A2882" s="44"/>
      <c r="B2882" s="97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</row>
    <row r="2883" spans="1:162" x14ac:dyDescent="0.15">
      <c r="A2883" s="44"/>
      <c r="B2883" s="97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</row>
    <row r="2884" spans="1:162" x14ac:dyDescent="0.15">
      <c r="A2884" s="44"/>
      <c r="B2884" s="97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</row>
    <row r="2885" spans="1:162" x14ac:dyDescent="0.15">
      <c r="A2885" s="44"/>
      <c r="B2885" s="97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</row>
    <row r="2886" spans="1:162" x14ac:dyDescent="0.15">
      <c r="A2886" s="44"/>
      <c r="B2886" s="97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</row>
    <row r="2887" spans="1:162" x14ac:dyDescent="0.15">
      <c r="A2887" s="44"/>
      <c r="B2887" s="97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</row>
    <row r="2888" spans="1:162" x14ac:dyDescent="0.15">
      <c r="A2888" s="44"/>
      <c r="B2888" s="97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</row>
    <row r="2889" spans="1:162" x14ac:dyDescent="0.15">
      <c r="A2889" s="44"/>
      <c r="B2889" s="97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</row>
    <row r="2890" spans="1:162" x14ac:dyDescent="0.15">
      <c r="A2890" s="44"/>
      <c r="B2890" s="97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</row>
    <row r="2891" spans="1:162" x14ac:dyDescent="0.15">
      <c r="A2891" s="44"/>
      <c r="B2891" s="97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</row>
    <row r="2892" spans="1:162" x14ac:dyDescent="0.15">
      <c r="A2892" s="44"/>
      <c r="B2892" s="97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</row>
    <row r="2893" spans="1:162" x14ac:dyDescent="0.15">
      <c r="A2893" s="44"/>
      <c r="B2893" s="97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</row>
    <row r="2894" spans="1:162" x14ac:dyDescent="0.15">
      <c r="A2894" s="44"/>
      <c r="B2894" s="97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</row>
    <row r="2895" spans="1:162" x14ac:dyDescent="0.15">
      <c r="A2895" s="44"/>
      <c r="B2895" s="97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</row>
    <row r="2896" spans="1:162" x14ac:dyDescent="0.15">
      <c r="A2896" s="44"/>
      <c r="B2896" s="97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</row>
    <row r="2897" spans="1:162" x14ac:dyDescent="0.15">
      <c r="A2897" s="44"/>
      <c r="B2897" s="97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</row>
    <row r="2898" spans="1:162" x14ac:dyDescent="0.15">
      <c r="A2898" s="44"/>
      <c r="B2898" s="97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</row>
    <row r="2899" spans="1:162" x14ac:dyDescent="0.15">
      <c r="A2899" s="44"/>
      <c r="B2899" s="97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</row>
    <row r="2900" spans="1:162" x14ac:dyDescent="0.15">
      <c r="A2900" s="44"/>
      <c r="B2900" s="97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</row>
    <row r="2901" spans="1:162" x14ac:dyDescent="0.15">
      <c r="A2901" s="44"/>
      <c r="B2901" s="97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</row>
    <row r="2902" spans="1:162" x14ac:dyDescent="0.15">
      <c r="A2902" s="44"/>
      <c r="B2902" s="97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</row>
    <row r="2903" spans="1:162" x14ac:dyDescent="0.15">
      <c r="A2903" s="44"/>
      <c r="B2903" s="97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</row>
    <row r="2904" spans="1:162" x14ac:dyDescent="0.15">
      <c r="A2904" s="44"/>
      <c r="B2904" s="97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</row>
    <row r="2905" spans="1:162" x14ac:dyDescent="0.15">
      <c r="A2905" s="44"/>
      <c r="B2905" s="97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</row>
    <row r="2906" spans="1:162" x14ac:dyDescent="0.15">
      <c r="A2906" s="44"/>
      <c r="B2906" s="97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</row>
    <row r="2907" spans="1:162" x14ac:dyDescent="0.15">
      <c r="A2907" s="44"/>
      <c r="B2907" s="97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</row>
    <row r="2908" spans="1:162" x14ac:dyDescent="0.15">
      <c r="A2908" s="44"/>
      <c r="B2908" s="97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</row>
    <row r="2909" spans="1:162" x14ac:dyDescent="0.15">
      <c r="A2909" s="44"/>
      <c r="B2909" s="97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</row>
    <row r="2910" spans="1:162" x14ac:dyDescent="0.15">
      <c r="A2910" s="44"/>
      <c r="B2910" s="97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</row>
    <row r="2911" spans="1:162" x14ac:dyDescent="0.15">
      <c r="A2911" s="44"/>
      <c r="B2911" s="97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</row>
    <row r="2912" spans="1:162" x14ac:dyDescent="0.15">
      <c r="A2912" s="44"/>
      <c r="B2912" s="97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</row>
    <row r="2913" spans="1:162" x14ac:dyDescent="0.15">
      <c r="A2913" s="44"/>
      <c r="B2913" s="97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</row>
    <row r="2914" spans="1:162" x14ac:dyDescent="0.15">
      <c r="A2914" s="44"/>
      <c r="B2914" s="97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</row>
    <row r="2915" spans="1:162" x14ac:dyDescent="0.15">
      <c r="A2915" s="44"/>
      <c r="B2915" s="97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</row>
    <row r="2916" spans="1:162" x14ac:dyDescent="0.15">
      <c r="A2916" s="44"/>
      <c r="B2916" s="97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</row>
    <row r="2917" spans="1:162" x14ac:dyDescent="0.15">
      <c r="A2917" s="44"/>
      <c r="B2917" s="97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</row>
    <row r="2918" spans="1:162" x14ac:dyDescent="0.15">
      <c r="A2918" s="44"/>
      <c r="B2918" s="97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</row>
    <row r="2919" spans="1:162" x14ac:dyDescent="0.15">
      <c r="A2919" s="44"/>
      <c r="B2919" s="97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</row>
    <row r="2920" spans="1:162" x14ac:dyDescent="0.15">
      <c r="A2920" s="44"/>
      <c r="B2920" s="97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</row>
    <row r="2921" spans="1:162" x14ac:dyDescent="0.15">
      <c r="A2921" s="44"/>
      <c r="B2921" s="97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</row>
    <row r="2922" spans="1:162" x14ac:dyDescent="0.15">
      <c r="A2922" s="44"/>
      <c r="B2922" s="97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</row>
    <row r="2923" spans="1:162" x14ac:dyDescent="0.15">
      <c r="A2923" s="44"/>
      <c r="B2923" s="97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</row>
    <row r="2924" spans="1:162" x14ac:dyDescent="0.15">
      <c r="A2924" s="44"/>
      <c r="B2924" s="97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</row>
    <row r="2925" spans="1:162" x14ac:dyDescent="0.15">
      <c r="A2925" s="44"/>
      <c r="B2925" s="97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</row>
    <row r="2926" spans="1:162" x14ac:dyDescent="0.15">
      <c r="A2926" s="44"/>
      <c r="B2926" s="97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</row>
    <row r="2927" spans="1:162" x14ac:dyDescent="0.15">
      <c r="A2927" s="44"/>
      <c r="B2927" s="97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</row>
    <row r="2928" spans="1:162" x14ac:dyDescent="0.15">
      <c r="A2928" s="44"/>
      <c r="B2928" s="97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</row>
    <row r="2929" spans="1:162" x14ac:dyDescent="0.15">
      <c r="A2929" s="44"/>
      <c r="B2929" s="97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</row>
    <row r="2930" spans="1:162" x14ac:dyDescent="0.15">
      <c r="A2930" s="44"/>
      <c r="B2930" s="97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</row>
    <row r="2931" spans="1:162" x14ac:dyDescent="0.15">
      <c r="A2931" s="44"/>
      <c r="B2931" s="97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</row>
    <row r="2932" spans="1:162" x14ac:dyDescent="0.15">
      <c r="A2932" s="44"/>
      <c r="B2932" s="97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</row>
    <row r="2933" spans="1:162" x14ac:dyDescent="0.15">
      <c r="A2933" s="44"/>
      <c r="B2933" s="97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</row>
    <row r="2934" spans="1:162" x14ac:dyDescent="0.15">
      <c r="A2934" s="44"/>
      <c r="B2934" s="97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  <c r="EV2934" s="27"/>
      <c r="EW2934" s="27"/>
      <c r="EX2934" s="27"/>
      <c r="EY2934" s="27"/>
      <c r="EZ2934" s="27"/>
      <c r="FA2934" s="27"/>
      <c r="FB2934" s="27"/>
      <c r="FC2934" s="27"/>
      <c r="FD2934" s="27"/>
      <c r="FE2934" s="27"/>
      <c r="FF2934" s="27"/>
    </row>
    <row r="2935" spans="1:162" x14ac:dyDescent="0.15">
      <c r="A2935" s="44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</row>
    <row r="2936" spans="1:162" x14ac:dyDescent="0.15">
      <c r="A2936" s="44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  <c r="EV2936" s="27"/>
      <c r="EW2936" s="27"/>
      <c r="EX2936" s="27"/>
      <c r="EY2936" s="27"/>
      <c r="EZ2936" s="27"/>
      <c r="FA2936" s="27"/>
      <c r="FB2936" s="27"/>
      <c r="FC2936" s="27"/>
      <c r="FD2936" s="27"/>
      <c r="FE2936" s="27"/>
      <c r="FF2936" s="27"/>
    </row>
    <row r="2937" spans="1:162" x14ac:dyDescent="0.15">
      <c r="A2937" s="44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</row>
    <row r="2938" spans="1:162" x14ac:dyDescent="0.15">
      <c r="A2938" s="44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</row>
    <row r="2939" spans="1:162" x14ac:dyDescent="0.15">
      <c r="A2939" s="44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</row>
    <row r="2940" spans="1:162" x14ac:dyDescent="0.15">
      <c r="A2940" s="44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</row>
    <row r="2941" spans="1:162" x14ac:dyDescent="0.15">
      <c r="A2941" s="44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</row>
    <row r="2942" spans="1:162" x14ac:dyDescent="0.15">
      <c r="A2942" s="44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</row>
    <row r="2943" spans="1:162" x14ac:dyDescent="0.15">
      <c r="A2943" s="44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</row>
    <row r="2944" spans="1:162" x14ac:dyDescent="0.15">
      <c r="A2944" s="44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</row>
    <row r="2945" spans="1:162" x14ac:dyDescent="0.15">
      <c r="A2945" s="44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</row>
    <row r="2946" spans="1:162" x14ac:dyDescent="0.15">
      <c r="A2946" s="44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</row>
    <row r="2947" spans="1:162" x14ac:dyDescent="0.15">
      <c r="A2947" s="44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</row>
    <row r="2948" spans="1:162" x14ac:dyDescent="0.15">
      <c r="A2948" s="44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</row>
    <row r="2949" spans="1:162" x14ac:dyDescent="0.15">
      <c r="A2949" s="44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</row>
    <row r="2950" spans="1:162" x14ac:dyDescent="0.15">
      <c r="A2950" s="44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</row>
    <row r="2951" spans="1:162" x14ac:dyDescent="0.15">
      <c r="A2951" s="44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</row>
    <row r="2952" spans="1:162" x14ac:dyDescent="0.15">
      <c r="A2952" s="44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</row>
    <row r="2953" spans="1:162" x14ac:dyDescent="0.15">
      <c r="A2953" s="44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</row>
    <row r="2954" spans="1:162" x14ac:dyDescent="0.15">
      <c r="A2954" s="44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</row>
    <row r="2955" spans="1:162" x14ac:dyDescent="0.15">
      <c r="A2955" s="44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</row>
    <row r="2956" spans="1:162" x14ac:dyDescent="0.15">
      <c r="A2956" s="44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</row>
    <row r="2957" spans="1:162" x14ac:dyDescent="0.15">
      <c r="A2957" s="44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</row>
    <row r="2958" spans="1:162" x14ac:dyDescent="0.15">
      <c r="A2958" s="44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</row>
    <row r="2959" spans="1:162" x14ac:dyDescent="0.15">
      <c r="A2959" s="44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</row>
    <row r="2960" spans="1:162" x14ac:dyDescent="0.15">
      <c r="A2960" s="44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</row>
    <row r="2961" spans="1:162" x14ac:dyDescent="0.15">
      <c r="A2961" s="44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</row>
    <row r="2962" spans="1:162" x14ac:dyDescent="0.15">
      <c r="A2962" s="44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</row>
    <row r="2963" spans="1:162" x14ac:dyDescent="0.15">
      <c r="A2963" s="44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</row>
    <row r="2964" spans="1:162" x14ac:dyDescent="0.15">
      <c r="A2964" s="44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</row>
    <row r="2965" spans="1:162" x14ac:dyDescent="0.15">
      <c r="A2965" s="44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</row>
    <row r="2966" spans="1:162" x14ac:dyDescent="0.15">
      <c r="A2966" s="44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</row>
    <row r="2967" spans="1:162" x14ac:dyDescent="0.15">
      <c r="A2967" s="44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</row>
    <row r="2968" spans="1:162" x14ac:dyDescent="0.15">
      <c r="A2968" s="44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</row>
    <row r="2969" spans="1:162" x14ac:dyDescent="0.15">
      <c r="A2969" s="44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</row>
    <row r="2970" spans="1:162" x14ac:dyDescent="0.15">
      <c r="A2970" s="44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</row>
    <row r="2971" spans="1:162" x14ac:dyDescent="0.15">
      <c r="A2971" s="44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</row>
    <row r="2972" spans="1:162" x14ac:dyDescent="0.15">
      <c r="A2972" s="44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</row>
    <row r="2973" spans="1:162" x14ac:dyDescent="0.15">
      <c r="A2973" s="44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</row>
    <row r="2974" spans="1:162" x14ac:dyDescent="0.15">
      <c r="A2974" s="44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</row>
    <row r="2975" spans="1:162" x14ac:dyDescent="0.15">
      <c r="A2975" s="44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</row>
    <row r="2976" spans="1:162" x14ac:dyDescent="0.15">
      <c r="A2976" s="44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</row>
    <row r="2977" spans="1:162" x14ac:dyDescent="0.15">
      <c r="A2977" s="44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</row>
    <row r="2978" spans="1:162" x14ac:dyDescent="0.15">
      <c r="A2978" s="44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</row>
    <row r="2979" spans="1:162" x14ac:dyDescent="0.15">
      <c r="A2979" s="44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</row>
    <row r="2980" spans="1:162" x14ac:dyDescent="0.15">
      <c r="A2980" s="44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</row>
    <row r="2981" spans="1:162" x14ac:dyDescent="0.15">
      <c r="A2981" s="44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</row>
    <row r="2982" spans="1:162" x14ac:dyDescent="0.15">
      <c r="A2982" s="44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</row>
    <row r="2983" spans="1:162" x14ac:dyDescent="0.15">
      <c r="A2983" s="44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</row>
    <row r="2984" spans="1:162" x14ac:dyDescent="0.15">
      <c r="A2984" s="44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</row>
    <row r="2985" spans="1:162" x14ac:dyDescent="0.15">
      <c r="A2985" s="44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</row>
    <row r="2986" spans="1:162" x14ac:dyDescent="0.15">
      <c r="A2986" s="44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</row>
    <row r="2987" spans="1:162" x14ac:dyDescent="0.15">
      <c r="A2987" s="44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</row>
    <row r="2988" spans="1:162" x14ac:dyDescent="0.15">
      <c r="A2988" s="44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</row>
    <row r="2989" spans="1:162" x14ac:dyDescent="0.15">
      <c r="A2989" s="44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</row>
    <row r="2990" spans="1:162" x14ac:dyDescent="0.15">
      <c r="A2990" s="44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</row>
    <row r="2991" spans="1:162" x14ac:dyDescent="0.15">
      <c r="A2991" s="44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</row>
    <row r="2992" spans="1:162" x14ac:dyDescent="0.15">
      <c r="A2992" s="44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</row>
    <row r="2993" spans="1:162" x14ac:dyDescent="0.15">
      <c r="A2993" s="44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</row>
    <row r="2994" spans="1:162" x14ac:dyDescent="0.15">
      <c r="A2994" s="44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</row>
    <row r="2995" spans="1:162" x14ac:dyDescent="0.15">
      <c r="A2995" s="44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</row>
    <row r="2996" spans="1:162" x14ac:dyDescent="0.15">
      <c r="A2996" s="44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</row>
    <row r="2997" spans="1:162" x14ac:dyDescent="0.15">
      <c r="A2997" s="44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</row>
    <row r="2998" spans="1:162" x14ac:dyDescent="0.15">
      <c r="A2998" s="44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</row>
    <row r="2999" spans="1:162" x14ac:dyDescent="0.15">
      <c r="A2999" s="44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</row>
    <row r="3000" spans="1:162" x14ac:dyDescent="0.15">
      <c r="A3000" s="44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</row>
    <row r="3001" spans="1:162" x14ac:dyDescent="0.15">
      <c r="A3001" s="44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</row>
    <row r="3002" spans="1:162" x14ac:dyDescent="0.15">
      <c r="A3002" s="44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</row>
    <row r="3003" spans="1:162" x14ac:dyDescent="0.15">
      <c r="A3003" s="44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</row>
    <row r="3004" spans="1:162" x14ac:dyDescent="0.15">
      <c r="A3004" s="44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</row>
    <row r="3005" spans="1:162" x14ac:dyDescent="0.15">
      <c r="A3005" s="44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</row>
    <row r="3006" spans="1:162" x14ac:dyDescent="0.15">
      <c r="A3006" s="44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</row>
    <row r="3007" spans="1:162" x14ac:dyDescent="0.15">
      <c r="A3007" s="44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</row>
    <row r="3008" spans="1:162" x14ac:dyDescent="0.15">
      <c r="A3008" s="44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</row>
    <row r="3009" spans="1:162" x14ac:dyDescent="0.15">
      <c r="A3009" s="44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</row>
    <row r="3010" spans="1:162" x14ac:dyDescent="0.15">
      <c r="A3010" s="44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</row>
    <row r="3011" spans="1:162" x14ac:dyDescent="0.15">
      <c r="A3011" s="44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</row>
    <row r="3012" spans="1:162" x14ac:dyDescent="0.15">
      <c r="A3012" s="44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</row>
    <row r="3013" spans="1:162" x14ac:dyDescent="0.15">
      <c r="A3013" s="44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</row>
    <row r="3014" spans="1:162" x14ac:dyDescent="0.15">
      <c r="A3014" s="44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</row>
    <row r="3015" spans="1:162" x14ac:dyDescent="0.15">
      <c r="A3015" s="44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</row>
    <row r="3016" spans="1:162" x14ac:dyDescent="0.15">
      <c r="A3016" s="44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</row>
    <row r="3017" spans="1:162" x14ac:dyDescent="0.15">
      <c r="A3017" s="44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</row>
    <row r="3018" spans="1:162" x14ac:dyDescent="0.15">
      <c r="A3018" s="44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</row>
    <row r="3019" spans="1:162" x14ac:dyDescent="0.15">
      <c r="A3019" s="44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</row>
    <row r="3020" spans="1:162" x14ac:dyDescent="0.15">
      <c r="A3020" s="44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</row>
    <row r="3021" spans="1:162" x14ac:dyDescent="0.15">
      <c r="A3021" s="44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</row>
    <row r="3022" spans="1:162" x14ac:dyDescent="0.15">
      <c r="A3022" s="44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</row>
    <row r="3023" spans="1:162" x14ac:dyDescent="0.15">
      <c r="A3023" s="44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</row>
    <row r="3024" spans="1:162" x14ac:dyDescent="0.15">
      <c r="A3024" s="44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</row>
    <row r="3025" spans="1:162" x14ac:dyDescent="0.15">
      <c r="A3025" s="44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</row>
    <row r="3026" spans="1:162" x14ac:dyDescent="0.15">
      <c r="A3026" s="44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</row>
    <row r="3027" spans="1:162" x14ac:dyDescent="0.15">
      <c r="A3027" s="44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</row>
    <row r="3028" spans="1:162" x14ac:dyDescent="0.15">
      <c r="A3028" s="44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</row>
    <row r="3029" spans="1:162" x14ac:dyDescent="0.15">
      <c r="A3029" s="44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</row>
    <row r="3030" spans="1:162" x14ac:dyDescent="0.15">
      <c r="A3030" s="44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</row>
    <row r="3031" spans="1:162" x14ac:dyDescent="0.15">
      <c r="A3031" s="44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</row>
    <row r="3032" spans="1:162" x14ac:dyDescent="0.15">
      <c r="A3032" s="44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</row>
    <row r="3033" spans="1:162" x14ac:dyDescent="0.15">
      <c r="A3033" s="44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</row>
    <row r="3034" spans="1:162" x14ac:dyDescent="0.15">
      <c r="A3034" s="44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</row>
    <row r="3035" spans="1:162" x14ac:dyDescent="0.15">
      <c r="A3035" s="44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</row>
    <row r="3036" spans="1:162" x14ac:dyDescent="0.15">
      <c r="A3036" s="44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</row>
    <row r="3037" spans="1:162" x14ac:dyDescent="0.15">
      <c r="A3037" s="44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</row>
    <row r="3038" spans="1:162" x14ac:dyDescent="0.15">
      <c r="A3038" s="44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</row>
    <row r="3039" spans="1:162" x14ac:dyDescent="0.15">
      <c r="A3039" s="44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</row>
    <row r="3040" spans="1:162" x14ac:dyDescent="0.15">
      <c r="A3040" s="44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</row>
    <row r="3041" spans="1:162" x14ac:dyDescent="0.15">
      <c r="A3041" s="44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</row>
    <row r="3042" spans="1:162" x14ac:dyDescent="0.15">
      <c r="A3042" s="44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</row>
    <row r="3043" spans="1:162" x14ac:dyDescent="0.15">
      <c r="A3043" s="44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</row>
    <row r="3044" spans="1:162" x14ac:dyDescent="0.15">
      <c r="A3044" s="44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</row>
    <row r="3045" spans="1:162" x14ac:dyDescent="0.15">
      <c r="A3045" s="44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</row>
    <row r="3046" spans="1:162" x14ac:dyDescent="0.15">
      <c r="A3046" s="44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</row>
    <row r="3047" spans="1:162" x14ac:dyDescent="0.15">
      <c r="A3047" s="44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</row>
    <row r="3048" spans="1:162" x14ac:dyDescent="0.15">
      <c r="A3048" s="44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</row>
    <row r="3049" spans="1:162" x14ac:dyDescent="0.15">
      <c r="A3049" s="44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</row>
    <row r="3050" spans="1:162" x14ac:dyDescent="0.15">
      <c r="A3050" s="44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</row>
    <row r="3051" spans="1:162" x14ac:dyDescent="0.15">
      <c r="A3051" s="44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</row>
    <row r="3052" spans="1:162" x14ac:dyDescent="0.15">
      <c r="A3052" s="44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</row>
    <row r="3053" spans="1:162" x14ac:dyDescent="0.15">
      <c r="A3053" s="44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</row>
    <row r="3054" spans="1:162" x14ac:dyDescent="0.15">
      <c r="A3054" s="44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</row>
    <row r="3055" spans="1:162" x14ac:dyDescent="0.15">
      <c r="A3055" s="44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</row>
    <row r="3056" spans="1:162" x14ac:dyDescent="0.15">
      <c r="A3056" s="44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</row>
    <row r="3057" spans="1:162" x14ac:dyDescent="0.15">
      <c r="A3057" s="44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</row>
    <row r="3058" spans="1:162" x14ac:dyDescent="0.15">
      <c r="A3058" s="44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</row>
    <row r="3059" spans="1:162" x14ac:dyDescent="0.15">
      <c r="A3059" s="44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</row>
    <row r="3060" spans="1:162" x14ac:dyDescent="0.15">
      <c r="A3060" s="44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</row>
    <row r="3061" spans="1:162" x14ac:dyDescent="0.15">
      <c r="A3061" s="44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</row>
    <row r="3062" spans="1:162" x14ac:dyDescent="0.15">
      <c r="A3062" s="44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</row>
    <row r="3063" spans="1:162" x14ac:dyDescent="0.15">
      <c r="A3063" s="44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</row>
    <row r="3064" spans="1:162" x14ac:dyDescent="0.15">
      <c r="A3064" s="44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</row>
    <row r="3065" spans="1:162" x14ac:dyDescent="0.15">
      <c r="A3065" s="44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</row>
    <row r="3066" spans="1:162" x14ac:dyDescent="0.15">
      <c r="A3066" s="44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</row>
    <row r="3067" spans="1:162" x14ac:dyDescent="0.15">
      <c r="A3067" s="44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</row>
    <row r="3068" spans="1:162" x14ac:dyDescent="0.15">
      <c r="A3068" s="44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</row>
    <row r="3069" spans="1:162" x14ac:dyDescent="0.15">
      <c r="A3069" s="44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</row>
    <row r="3070" spans="1:162" x14ac:dyDescent="0.15">
      <c r="A3070" s="44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</row>
    <row r="3071" spans="1:162" x14ac:dyDescent="0.15">
      <c r="A3071" s="44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</row>
    <row r="3072" spans="1:162" x14ac:dyDescent="0.15">
      <c r="A3072" s="44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</row>
    <row r="3073" spans="1:162" x14ac:dyDescent="0.15">
      <c r="A3073" s="44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</row>
    <row r="3074" spans="1:162" x14ac:dyDescent="0.15">
      <c r="A3074" s="44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</row>
    <row r="3075" spans="1:162" x14ac:dyDescent="0.15">
      <c r="A3075" s="44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</row>
    <row r="3076" spans="1:162" x14ac:dyDescent="0.15">
      <c r="A3076" s="44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</row>
    <row r="3077" spans="1:162" x14ac:dyDescent="0.15">
      <c r="A3077" s="44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</row>
    <row r="3078" spans="1:162" x14ac:dyDescent="0.15">
      <c r="A3078" s="44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</row>
    <row r="3079" spans="1:162" x14ac:dyDescent="0.15">
      <c r="A3079" s="44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</row>
    <row r="3080" spans="1:162" x14ac:dyDescent="0.15">
      <c r="A3080" s="44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</row>
    <row r="3081" spans="1:162" x14ac:dyDescent="0.15">
      <c r="A3081" s="44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</row>
    <row r="3082" spans="1:162" x14ac:dyDescent="0.15">
      <c r="A3082" s="44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</row>
    <row r="3083" spans="1:162" x14ac:dyDescent="0.15">
      <c r="A3083" s="44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</row>
    <row r="3084" spans="1:162" x14ac:dyDescent="0.15">
      <c r="A3084" s="44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</row>
    <row r="3085" spans="1:162" x14ac:dyDescent="0.15">
      <c r="A3085" s="44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</row>
    <row r="3086" spans="1:162" x14ac:dyDescent="0.15">
      <c r="A3086" s="44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</row>
    <row r="3087" spans="1:162" x14ac:dyDescent="0.15">
      <c r="A3087" s="44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</row>
    <row r="3088" spans="1:162" x14ac:dyDescent="0.15">
      <c r="A3088" s="44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</row>
    <row r="3089" spans="1:162" x14ac:dyDescent="0.15">
      <c r="A3089" s="44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</row>
    <row r="3090" spans="1:162" x14ac:dyDescent="0.15">
      <c r="A3090" s="44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</row>
    <row r="3091" spans="1:162" x14ac:dyDescent="0.15">
      <c r="A3091" s="44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</row>
    <row r="3092" spans="1:162" x14ac:dyDescent="0.15">
      <c r="A3092" s="44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</row>
    <row r="3093" spans="1:162" x14ac:dyDescent="0.15">
      <c r="A3093" s="44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</row>
    <row r="3094" spans="1:162" x14ac:dyDescent="0.15">
      <c r="A3094" s="44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</row>
    <row r="3095" spans="1:162" x14ac:dyDescent="0.15">
      <c r="A3095" s="44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</row>
    <row r="3096" spans="1:162" x14ac:dyDescent="0.15">
      <c r="A3096" s="44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</row>
    <row r="3097" spans="1:162" x14ac:dyDescent="0.15">
      <c r="A3097" s="44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</row>
    <row r="3098" spans="1:162" x14ac:dyDescent="0.15">
      <c r="A3098" s="44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</row>
    <row r="3099" spans="1:162" x14ac:dyDescent="0.15">
      <c r="A3099" s="44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</row>
    <row r="3100" spans="1:162" x14ac:dyDescent="0.15">
      <c r="A3100" s="44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</row>
    <row r="3101" spans="1:162" x14ac:dyDescent="0.15">
      <c r="A3101" s="44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</row>
    <row r="3102" spans="1:162" x14ac:dyDescent="0.15">
      <c r="A3102" s="44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</row>
    <row r="3103" spans="1:162" x14ac:dyDescent="0.15">
      <c r="A3103" s="44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</row>
    <row r="3104" spans="1:162" x14ac:dyDescent="0.15">
      <c r="A3104" s="44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</row>
    <row r="3105" spans="1:162" x14ac:dyDescent="0.15">
      <c r="A3105" s="44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</row>
    <row r="3106" spans="1:162" x14ac:dyDescent="0.15">
      <c r="A3106" s="44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</row>
    <row r="3107" spans="1:162" x14ac:dyDescent="0.15">
      <c r="A3107" s="44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</row>
    <row r="3108" spans="1:162" x14ac:dyDescent="0.15">
      <c r="A3108" s="44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</row>
    <row r="3109" spans="1:162" x14ac:dyDescent="0.15">
      <c r="A3109" s="44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</row>
    <row r="3110" spans="1:162" x14ac:dyDescent="0.15">
      <c r="A3110" s="44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</row>
    <row r="3111" spans="1:162" x14ac:dyDescent="0.15">
      <c r="A3111" s="44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</row>
    <row r="3112" spans="1:162" x14ac:dyDescent="0.15">
      <c r="A3112" s="44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</row>
    <row r="3113" spans="1:162" x14ac:dyDescent="0.15">
      <c r="A3113" s="44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</row>
    <row r="3114" spans="1:162" x14ac:dyDescent="0.15">
      <c r="A3114" s="44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</row>
    <row r="3115" spans="1:162" x14ac:dyDescent="0.15">
      <c r="A3115" s="44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</row>
    <row r="3116" spans="1:162" x14ac:dyDescent="0.15">
      <c r="A3116" s="44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  <c r="EV3116" s="27"/>
      <c r="EW3116" s="27"/>
      <c r="EX3116" s="27"/>
      <c r="EY3116" s="27"/>
      <c r="EZ3116" s="27"/>
      <c r="FA3116" s="27"/>
      <c r="FB3116" s="27"/>
      <c r="FC3116" s="27"/>
      <c r="FD3116" s="27"/>
      <c r="FE3116" s="27"/>
      <c r="FF3116" s="27"/>
    </row>
    <row r="3117" spans="1:162" x14ac:dyDescent="0.15">
      <c r="A3117" s="44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</row>
    <row r="3118" spans="1:162" x14ac:dyDescent="0.15">
      <c r="A3118" s="44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  <c r="EV3118" s="27"/>
      <c r="EW3118" s="27"/>
      <c r="EX3118" s="27"/>
      <c r="EY3118" s="27"/>
      <c r="EZ3118" s="27"/>
      <c r="FA3118" s="27"/>
      <c r="FB3118" s="27"/>
      <c r="FC3118" s="27"/>
      <c r="FD3118" s="27"/>
      <c r="FE3118" s="27"/>
      <c r="FF3118" s="27"/>
    </row>
    <row r="3119" spans="1:162" x14ac:dyDescent="0.15">
      <c r="A3119" s="44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</row>
    <row r="3120" spans="1:162" x14ac:dyDescent="0.15">
      <c r="A3120" s="44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</row>
    <row r="3121" spans="1:162" x14ac:dyDescent="0.15">
      <c r="A3121" s="44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</row>
    <row r="3122" spans="1:162" x14ac:dyDescent="0.15">
      <c r="A3122" s="44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</row>
    <row r="3123" spans="1:162" x14ac:dyDescent="0.15">
      <c r="A3123" s="44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</row>
    <row r="3124" spans="1:162" x14ac:dyDescent="0.15">
      <c r="A3124" s="44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</row>
    <row r="3125" spans="1:162" x14ac:dyDescent="0.15">
      <c r="A3125" s="44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</row>
    <row r="3126" spans="1:162" x14ac:dyDescent="0.15">
      <c r="A3126" s="44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</row>
    <row r="3127" spans="1:162" x14ac:dyDescent="0.15">
      <c r="A3127" s="44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</row>
    <row r="3128" spans="1:162" x14ac:dyDescent="0.15">
      <c r="A3128" s="44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</row>
    <row r="3129" spans="1:162" x14ac:dyDescent="0.15">
      <c r="A3129" s="44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</row>
    <row r="3130" spans="1:162" x14ac:dyDescent="0.15">
      <c r="A3130" s="44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</row>
    <row r="3131" spans="1:162" x14ac:dyDescent="0.15">
      <c r="A3131" s="44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</row>
    <row r="3132" spans="1:162" x14ac:dyDescent="0.15">
      <c r="A3132" s="44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</row>
    <row r="3133" spans="1:162" x14ac:dyDescent="0.15">
      <c r="A3133" s="44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</row>
    <row r="3134" spans="1:162" x14ac:dyDescent="0.15">
      <c r="A3134" s="44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</row>
    <row r="3135" spans="1:162" x14ac:dyDescent="0.15">
      <c r="A3135" s="44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</row>
    <row r="3136" spans="1:162" x14ac:dyDescent="0.15">
      <c r="A3136" s="44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</row>
    <row r="3137" spans="1:162" x14ac:dyDescent="0.15">
      <c r="A3137" s="44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</row>
    <row r="3138" spans="1:162" x14ac:dyDescent="0.15">
      <c r="A3138" s="44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</row>
    <row r="3139" spans="1:162" x14ac:dyDescent="0.15">
      <c r="A3139" s="44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</row>
    <row r="3140" spans="1:162" x14ac:dyDescent="0.15">
      <c r="A3140" s="44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</row>
    <row r="3141" spans="1:162" x14ac:dyDescent="0.15">
      <c r="A3141" s="44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</row>
    <row r="3142" spans="1:162" x14ac:dyDescent="0.15">
      <c r="A3142" s="44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</row>
    <row r="3143" spans="1:162" x14ac:dyDescent="0.15">
      <c r="A3143" s="44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</row>
    <row r="3144" spans="1:162" x14ac:dyDescent="0.15">
      <c r="A3144" s="44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</row>
    <row r="3145" spans="1:162" x14ac:dyDescent="0.15">
      <c r="A3145" s="44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</row>
    <row r="3146" spans="1:162" x14ac:dyDescent="0.15">
      <c r="A3146" s="44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</row>
    <row r="3147" spans="1:162" x14ac:dyDescent="0.15">
      <c r="A3147" s="44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</row>
    <row r="3148" spans="1:162" x14ac:dyDescent="0.15">
      <c r="A3148" s="44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</row>
    <row r="3149" spans="1:162" x14ac:dyDescent="0.15">
      <c r="A3149" s="44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</row>
    <row r="3150" spans="1:162" x14ac:dyDescent="0.15">
      <c r="A3150" s="44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</row>
    <row r="3151" spans="1:162" x14ac:dyDescent="0.15">
      <c r="A3151" s="44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</row>
    <row r="3152" spans="1:162" x14ac:dyDescent="0.15">
      <c r="A3152" s="44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</row>
    <row r="3153" spans="1:162" x14ac:dyDescent="0.15">
      <c r="A3153" s="44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</row>
    <row r="3154" spans="1:162" x14ac:dyDescent="0.15">
      <c r="A3154" s="44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</row>
    <row r="3155" spans="1:162" x14ac:dyDescent="0.15">
      <c r="A3155" s="44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</row>
    <row r="3156" spans="1:162" x14ac:dyDescent="0.15">
      <c r="A3156" s="44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</row>
    <row r="3157" spans="1:162" x14ac:dyDescent="0.15">
      <c r="A3157" s="44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</row>
    <row r="3158" spans="1:162" x14ac:dyDescent="0.15">
      <c r="A3158" s="44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</row>
    <row r="3159" spans="1:162" x14ac:dyDescent="0.15">
      <c r="A3159" s="44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</row>
    <row r="3160" spans="1:162" x14ac:dyDescent="0.15">
      <c r="A3160" s="44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</row>
    <row r="3161" spans="1:162" x14ac:dyDescent="0.15">
      <c r="A3161" s="44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</row>
    <row r="3162" spans="1:162" x14ac:dyDescent="0.15">
      <c r="A3162" s="44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</row>
    <row r="3163" spans="1:162" x14ac:dyDescent="0.15">
      <c r="A3163" s="44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</row>
    <row r="3164" spans="1:162" x14ac:dyDescent="0.15">
      <c r="A3164" s="44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</row>
    <row r="3165" spans="1:162" x14ac:dyDescent="0.15">
      <c r="A3165" s="44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</row>
    <row r="3166" spans="1:162" x14ac:dyDescent="0.15">
      <c r="A3166" s="44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</row>
    <row r="3167" spans="1:162" x14ac:dyDescent="0.15">
      <c r="A3167" s="44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</row>
    <row r="3168" spans="1:162" x14ac:dyDescent="0.15">
      <c r="A3168" s="44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</row>
    <row r="3169" spans="1:162" x14ac:dyDescent="0.15">
      <c r="A3169" s="44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</row>
    <row r="3170" spans="1:162" x14ac:dyDescent="0.15">
      <c r="A3170" s="44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</row>
    <row r="3171" spans="1:162" x14ac:dyDescent="0.15">
      <c r="A3171" s="44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</row>
    <row r="3172" spans="1:162" x14ac:dyDescent="0.15">
      <c r="A3172" s="44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</row>
    <row r="3173" spans="1:162" x14ac:dyDescent="0.15">
      <c r="A3173" s="44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</row>
    <row r="3174" spans="1:162" x14ac:dyDescent="0.15">
      <c r="A3174" s="44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</row>
    <row r="3175" spans="1:162" x14ac:dyDescent="0.15">
      <c r="A3175" s="44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</row>
    <row r="3176" spans="1:162" x14ac:dyDescent="0.15">
      <c r="A3176" s="44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</row>
    <row r="3177" spans="1:162" x14ac:dyDescent="0.15">
      <c r="A3177" s="44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</row>
    <row r="3178" spans="1:162" x14ac:dyDescent="0.15">
      <c r="A3178" s="44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</row>
    <row r="3179" spans="1:162" x14ac:dyDescent="0.15">
      <c r="A3179" s="44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</row>
    <row r="3180" spans="1:162" x14ac:dyDescent="0.15">
      <c r="A3180" s="44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</row>
    <row r="3181" spans="1:162" x14ac:dyDescent="0.15">
      <c r="A3181" s="44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</row>
    <row r="3182" spans="1:162" x14ac:dyDescent="0.15">
      <c r="A3182" s="44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</row>
    <row r="3183" spans="1:162" x14ac:dyDescent="0.15">
      <c r="A3183" s="44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</row>
    <row r="3184" spans="1:162" x14ac:dyDescent="0.15">
      <c r="A3184" s="44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</row>
    <row r="3185" spans="1:162" x14ac:dyDescent="0.15">
      <c r="A3185" s="44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</row>
    <row r="3186" spans="1:162" x14ac:dyDescent="0.15">
      <c r="A3186" s="44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</row>
    <row r="3187" spans="1:162" x14ac:dyDescent="0.15">
      <c r="A3187" s="44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</row>
    <row r="3188" spans="1:162" x14ac:dyDescent="0.15">
      <c r="A3188" s="44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</row>
    <row r="3189" spans="1:162" x14ac:dyDescent="0.15">
      <c r="A3189" s="44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</row>
    <row r="3190" spans="1:162" x14ac:dyDescent="0.15">
      <c r="A3190" s="44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</row>
    <row r="3191" spans="1:162" x14ac:dyDescent="0.15">
      <c r="A3191" s="44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</row>
    <row r="3192" spans="1:162" x14ac:dyDescent="0.15">
      <c r="A3192" s="44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</row>
    <row r="3193" spans="1:162" x14ac:dyDescent="0.15">
      <c r="A3193" s="44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</row>
    <row r="3194" spans="1:162" x14ac:dyDescent="0.15">
      <c r="A3194" s="44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</row>
    <row r="3195" spans="1:162" x14ac:dyDescent="0.15">
      <c r="A3195" s="44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</row>
    <row r="3196" spans="1:162" x14ac:dyDescent="0.15">
      <c r="A3196" s="44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</row>
    <row r="3197" spans="1:162" x14ac:dyDescent="0.15">
      <c r="A3197" s="44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</row>
    <row r="3198" spans="1:162" x14ac:dyDescent="0.15">
      <c r="A3198" s="44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</row>
    <row r="3199" spans="1:162" x14ac:dyDescent="0.15">
      <c r="A3199" s="44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</row>
    <row r="3200" spans="1:162" x14ac:dyDescent="0.15">
      <c r="A3200" s="44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</row>
    <row r="3201" spans="1:162" x14ac:dyDescent="0.15">
      <c r="A3201" s="44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</row>
    <row r="3202" spans="1:162" x14ac:dyDescent="0.15">
      <c r="A3202" s="44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</row>
    <row r="3203" spans="1:162" x14ac:dyDescent="0.15">
      <c r="A3203" s="44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</row>
    <row r="3204" spans="1:162" x14ac:dyDescent="0.15">
      <c r="A3204" s="44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</row>
    <row r="3205" spans="1:162" x14ac:dyDescent="0.15">
      <c r="A3205" s="44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</row>
    <row r="3206" spans="1:162" x14ac:dyDescent="0.15">
      <c r="A3206" s="44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</row>
    <row r="3207" spans="1:162" x14ac:dyDescent="0.15">
      <c r="A3207" s="44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</row>
    <row r="3208" spans="1:162" x14ac:dyDescent="0.15">
      <c r="A3208" s="44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</row>
    <row r="3209" spans="1:162" x14ac:dyDescent="0.15">
      <c r="A3209" s="44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</row>
    <row r="3210" spans="1:162" x14ac:dyDescent="0.15">
      <c r="A3210" s="44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</row>
    <row r="3211" spans="1:162" x14ac:dyDescent="0.15">
      <c r="A3211" s="44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</row>
    <row r="3212" spans="1:162" x14ac:dyDescent="0.15">
      <c r="A3212" s="44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</row>
    <row r="3213" spans="1:162" x14ac:dyDescent="0.15">
      <c r="A3213" s="44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</row>
    <row r="3214" spans="1:162" x14ac:dyDescent="0.15">
      <c r="A3214" s="44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</row>
    <row r="3215" spans="1:162" x14ac:dyDescent="0.15">
      <c r="A3215" s="44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</row>
    <row r="3216" spans="1:162" x14ac:dyDescent="0.15">
      <c r="A3216" s="44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</row>
    <row r="3217" spans="1:162" x14ac:dyDescent="0.15">
      <c r="A3217" s="44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</row>
    <row r="3218" spans="1:162" x14ac:dyDescent="0.15">
      <c r="A3218" s="44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</row>
    <row r="3219" spans="1:162" x14ac:dyDescent="0.15">
      <c r="A3219" s="44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</row>
    <row r="3220" spans="1:162" x14ac:dyDescent="0.15">
      <c r="A3220" s="44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</row>
    <row r="3221" spans="1:162" x14ac:dyDescent="0.15">
      <c r="A3221" s="44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</row>
    <row r="3222" spans="1:162" x14ac:dyDescent="0.15">
      <c r="A3222" s="44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</row>
    <row r="3223" spans="1:162" x14ac:dyDescent="0.15">
      <c r="A3223" s="44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</row>
    <row r="3224" spans="1:162" x14ac:dyDescent="0.15">
      <c r="A3224" s="44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</row>
    <row r="3225" spans="1:162" x14ac:dyDescent="0.15">
      <c r="A3225" s="44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</row>
    <row r="3226" spans="1:162" x14ac:dyDescent="0.15">
      <c r="A3226" s="44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</row>
    <row r="3227" spans="1:162" x14ac:dyDescent="0.15">
      <c r="A3227" s="44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</row>
    <row r="3228" spans="1:162" x14ac:dyDescent="0.15">
      <c r="A3228" s="44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</row>
    <row r="3229" spans="1:162" x14ac:dyDescent="0.15">
      <c r="A3229" s="44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</row>
    <row r="3230" spans="1:162" x14ac:dyDescent="0.15">
      <c r="A3230" s="44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</row>
    <row r="3231" spans="1:162" x14ac:dyDescent="0.15">
      <c r="A3231" s="44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</row>
    <row r="3232" spans="1:162" x14ac:dyDescent="0.15">
      <c r="A3232" s="44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</row>
    <row r="3233" spans="1:162" x14ac:dyDescent="0.15">
      <c r="A3233" s="44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</row>
    <row r="3234" spans="1:162" x14ac:dyDescent="0.15">
      <c r="A3234" s="44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</row>
    <row r="3235" spans="1:162" x14ac:dyDescent="0.15">
      <c r="A3235" s="44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</row>
    <row r="3236" spans="1:162" x14ac:dyDescent="0.15">
      <c r="A3236" s="44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</row>
    <row r="3237" spans="1:162" x14ac:dyDescent="0.15">
      <c r="A3237" s="44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</row>
    <row r="3238" spans="1:162" x14ac:dyDescent="0.15">
      <c r="A3238" s="44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</row>
    <row r="3239" spans="1:162" x14ac:dyDescent="0.15">
      <c r="A3239" s="44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</row>
    <row r="3240" spans="1:162" x14ac:dyDescent="0.15">
      <c r="A3240" s="44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</row>
    <row r="3241" spans="1:162" x14ac:dyDescent="0.15">
      <c r="A3241" s="44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</row>
    <row r="3242" spans="1:162" x14ac:dyDescent="0.15">
      <c r="A3242" s="44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</row>
    <row r="3243" spans="1:162" x14ac:dyDescent="0.15">
      <c r="A3243" s="44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</row>
    <row r="3244" spans="1:162" x14ac:dyDescent="0.15">
      <c r="A3244" s="44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</row>
    <row r="3245" spans="1:162" x14ac:dyDescent="0.15">
      <c r="A3245" s="44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</row>
    <row r="3246" spans="1:162" x14ac:dyDescent="0.15">
      <c r="A3246" s="44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</row>
    <row r="3247" spans="1:162" x14ac:dyDescent="0.15">
      <c r="A3247" s="44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</row>
    <row r="3248" spans="1:162" x14ac:dyDescent="0.15">
      <c r="A3248" s="44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</row>
    <row r="3249" spans="1:162" x14ac:dyDescent="0.15">
      <c r="A3249" s="44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</row>
    <row r="3250" spans="1:162" x14ac:dyDescent="0.15">
      <c r="A3250" s="44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</row>
    <row r="3251" spans="1:162" x14ac:dyDescent="0.15">
      <c r="A3251" s="44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</row>
    <row r="3252" spans="1:162" x14ac:dyDescent="0.15">
      <c r="A3252" s="44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</row>
    <row r="3253" spans="1:162" x14ac:dyDescent="0.15">
      <c r="A3253" s="44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</row>
    <row r="3254" spans="1:162" x14ac:dyDescent="0.15">
      <c r="A3254" s="44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</row>
    <row r="3255" spans="1:162" x14ac:dyDescent="0.15">
      <c r="A3255" s="44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</row>
    <row r="3256" spans="1:162" x14ac:dyDescent="0.15">
      <c r="A3256" s="44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</row>
    <row r="3257" spans="1:162" x14ac:dyDescent="0.15">
      <c r="A3257" s="44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</row>
    <row r="3258" spans="1:162" x14ac:dyDescent="0.15">
      <c r="A3258" s="44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</row>
    <row r="3259" spans="1:162" x14ac:dyDescent="0.15">
      <c r="A3259" s="44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</row>
    <row r="3260" spans="1:162" x14ac:dyDescent="0.15">
      <c r="A3260" s="44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</row>
    <row r="3261" spans="1:162" x14ac:dyDescent="0.15">
      <c r="A3261" s="44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</row>
    <row r="3262" spans="1:162" x14ac:dyDescent="0.15">
      <c r="A3262" s="44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</row>
    <row r="3263" spans="1:162" x14ac:dyDescent="0.15">
      <c r="A3263" s="44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</row>
    <row r="3264" spans="1:162" x14ac:dyDescent="0.15">
      <c r="A3264" s="44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</row>
    <row r="3265" spans="1:162" x14ac:dyDescent="0.15">
      <c r="A3265" s="44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</row>
    <row r="3266" spans="1:162" x14ac:dyDescent="0.15">
      <c r="A3266" s="44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</row>
    <row r="3267" spans="1:162" x14ac:dyDescent="0.15">
      <c r="A3267" s="44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</row>
    <row r="3268" spans="1:162" x14ac:dyDescent="0.15">
      <c r="A3268" s="44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</row>
    <row r="3269" spans="1:162" x14ac:dyDescent="0.15">
      <c r="A3269" s="44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</row>
    <row r="3270" spans="1:162" x14ac:dyDescent="0.15">
      <c r="A3270" s="44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</row>
    <row r="3271" spans="1:162" x14ac:dyDescent="0.15">
      <c r="A3271" s="44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</row>
    <row r="3272" spans="1:162" x14ac:dyDescent="0.15">
      <c r="A3272" s="44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</row>
    <row r="3273" spans="1:162" x14ac:dyDescent="0.15">
      <c r="A3273" s="44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</row>
    <row r="3274" spans="1:162" x14ac:dyDescent="0.15">
      <c r="A3274" s="44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</row>
    <row r="3275" spans="1:162" x14ac:dyDescent="0.15">
      <c r="A3275" s="44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</row>
    <row r="3276" spans="1:162" x14ac:dyDescent="0.15">
      <c r="A3276" s="44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</row>
    <row r="3277" spans="1:162" x14ac:dyDescent="0.15">
      <c r="A3277" s="44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</row>
    <row r="3278" spans="1:162" x14ac:dyDescent="0.15">
      <c r="A3278" s="44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</row>
    <row r="3279" spans="1:162" x14ac:dyDescent="0.15">
      <c r="A3279" s="44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</row>
    <row r="3280" spans="1:162" x14ac:dyDescent="0.15">
      <c r="A3280" s="44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</row>
    <row r="3281" spans="1:162" x14ac:dyDescent="0.15">
      <c r="A3281" s="44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</row>
    <row r="3282" spans="1:162" x14ac:dyDescent="0.15">
      <c r="A3282" s="44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</row>
    <row r="3283" spans="1:162" x14ac:dyDescent="0.15">
      <c r="A3283" s="44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</row>
    <row r="3284" spans="1:162" x14ac:dyDescent="0.15">
      <c r="A3284" s="44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</row>
    <row r="3285" spans="1:162" x14ac:dyDescent="0.15">
      <c r="A3285" s="44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</row>
    <row r="3286" spans="1:162" x14ac:dyDescent="0.15">
      <c r="A3286" s="44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</row>
    <row r="3287" spans="1:162" x14ac:dyDescent="0.15">
      <c r="A3287" s="44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</row>
    <row r="3288" spans="1:162" x14ac:dyDescent="0.15">
      <c r="A3288" s="44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</row>
    <row r="3289" spans="1:162" x14ac:dyDescent="0.15">
      <c r="A3289" s="44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</row>
    <row r="3290" spans="1:162" x14ac:dyDescent="0.15">
      <c r="A3290" s="44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</row>
    <row r="3291" spans="1:162" x14ac:dyDescent="0.15">
      <c r="A3291" s="44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</row>
    <row r="3292" spans="1:162" x14ac:dyDescent="0.15">
      <c r="A3292" s="44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</row>
    <row r="3293" spans="1:162" x14ac:dyDescent="0.15">
      <c r="A3293" s="44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</row>
    <row r="3294" spans="1:162" x14ac:dyDescent="0.15">
      <c r="A3294" s="44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</row>
    <row r="3295" spans="1:162" x14ac:dyDescent="0.15">
      <c r="A3295" s="44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</row>
    <row r="3296" spans="1:162" x14ac:dyDescent="0.15">
      <c r="A3296" s="44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</row>
    <row r="3297" spans="1:162" x14ac:dyDescent="0.15">
      <c r="A3297" s="44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</row>
    <row r="3298" spans="1:162" x14ac:dyDescent="0.15">
      <c r="A3298" s="44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</row>
    <row r="3299" spans="1:162" x14ac:dyDescent="0.15">
      <c r="A3299" s="44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</row>
    <row r="3300" spans="1:162" x14ac:dyDescent="0.15">
      <c r="A3300" s="44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  <c r="EV3300" s="27"/>
      <c r="EW3300" s="27"/>
      <c r="EX3300" s="27"/>
      <c r="EY3300" s="27"/>
      <c r="EZ3300" s="27"/>
      <c r="FA3300" s="27"/>
      <c r="FB3300" s="27"/>
      <c r="FC3300" s="27"/>
      <c r="FD3300" s="27"/>
      <c r="FE3300" s="27"/>
      <c r="FF3300" s="27"/>
    </row>
    <row r="3301" spans="1:162" x14ac:dyDescent="0.15">
      <c r="A3301" s="44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</row>
    <row r="3302" spans="1:162" x14ac:dyDescent="0.15">
      <c r="A3302" s="44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  <c r="EV3302" s="27"/>
      <c r="EW3302" s="27"/>
      <c r="EX3302" s="27"/>
      <c r="EY3302" s="27"/>
      <c r="EZ3302" s="27"/>
      <c r="FA3302" s="27"/>
      <c r="FB3302" s="27"/>
      <c r="FC3302" s="27"/>
      <c r="FD3302" s="27"/>
      <c r="FE3302" s="27"/>
      <c r="FF3302" s="27"/>
    </row>
    <row r="3303" spans="1:162" x14ac:dyDescent="0.15">
      <c r="A3303" s="44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</row>
    <row r="3304" spans="1:162" x14ac:dyDescent="0.15">
      <c r="A3304" s="44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</row>
    <row r="3305" spans="1:162" x14ac:dyDescent="0.15">
      <c r="A3305" s="44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</row>
    <row r="3306" spans="1:162" x14ac:dyDescent="0.15">
      <c r="A3306" s="44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</row>
    <row r="3307" spans="1:162" x14ac:dyDescent="0.15">
      <c r="A3307" s="44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</row>
    <row r="3308" spans="1:162" x14ac:dyDescent="0.15">
      <c r="A3308" s="44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</row>
    <row r="3309" spans="1:162" x14ac:dyDescent="0.15">
      <c r="A3309" s="44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</row>
    <row r="3310" spans="1:162" x14ac:dyDescent="0.15">
      <c r="A3310" s="44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</row>
    <row r="3311" spans="1:162" x14ac:dyDescent="0.15">
      <c r="A3311" s="44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</row>
    <row r="3312" spans="1:162" x14ac:dyDescent="0.15">
      <c r="A3312" s="44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</row>
    <row r="3313" spans="1:162" x14ac:dyDescent="0.15">
      <c r="A3313" s="44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</row>
    <row r="3314" spans="1:162" x14ac:dyDescent="0.15">
      <c r="A3314" s="44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</row>
    <row r="3315" spans="1:162" x14ac:dyDescent="0.15">
      <c r="A3315" s="44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</row>
    <row r="3316" spans="1:162" x14ac:dyDescent="0.15">
      <c r="A3316" s="44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</row>
    <row r="3317" spans="1:162" x14ac:dyDescent="0.15">
      <c r="A3317" s="44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</row>
    <row r="3318" spans="1:162" x14ac:dyDescent="0.15">
      <c r="A3318" s="44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</row>
    <row r="3319" spans="1:162" x14ac:dyDescent="0.15">
      <c r="A3319" s="44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</row>
    <row r="3320" spans="1:162" x14ac:dyDescent="0.15">
      <c r="A3320" s="44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</row>
    <row r="3321" spans="1:162" x14ac:dyDescent="0.15">
      <c r="A3321" s="44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</row>
    <row r="3322" spans="1:162" x14ac:dyDescent="0.15">
      <c r="A3322" s="44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</row>
    <row r="3323" spans="1:162" x14ac:dyDescent="0.15">
      <c r="A3323" s="44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</row>
    <row r="3324" spans="1:162" x14ac:dyDescent="0.15">
      <c r="A3324" s="44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</row>
    <row r="3325" spans="1:162" x14ac:dyDescent="0.15">
      <c r="A3325" s="44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</row>
    <row r="3326" spans="1:162" x14ac:dyDescent="0.15">
      <c r="A3326" s="44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</row>
    <row r="3327" spans="1:162" x14ac:dyDescent="0.15">
      <c r="A3327" s="44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</row>
    <row r="3328" spans="1:162" x14ac:dyDescent="0.15">
      <c r="A3328" s="44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</row>
    <row r="3329" spans="1:162" x14ac:dyDescent="0.15">
      <c r="A3329" s="44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</row>
    <row r="3330" spans="1:162" x14ac:dyDescent="0.15">
      <c r="A3330" s="44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</row>
    <row r="3331" spans="1:162" x14ac:dyDescent="0.15">
      <c r="A3331" s="44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</row>
    <row r="3332" spans="1:162" x14ac:dyDescent="0.15">
      <c r="A3332" s="44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</row>
    <row r="3333" spans="1:162" x14ac:dyDescent="0.15">
      <c r="A3333" s="44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</row>
    <row r="3334" spans="1:162" x14ac:dyDescent="0.15">
      <c r="A3334" s="44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</row>
    <row r="3335" spans="1:162" x14ac:dyDescent="0.15">
      <c r="A3335" s="44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</row>
    <row r="3336" spans="1:162" x14ac:dyDescent="0.15">
      <c r="A3336" s="44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</row>
    <row r="3337" spans="1:162" x14ac:dyDescent="0.15">
      <c r="A3337" s="44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</row>
    <row r="3338" spans="1:162" x14ac:dyDescent="0.15">
      <c r="A3338" s="44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</row>
    <row r="3339" spans="1:162" x14ac:dyDescent="0.15">
      <c r="A3339" s="44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</row>
    <row r="3340" spans="1:162" x14ac:dyDescent="0.15">
      <c r="A3340" s="44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</row>
    <row r="3341" spans="1:162" x14ac:dyDescent="0.15">
      <c r="A3341" s="44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</row>
    <row r="3342" spans="1:162" x14ac:dyDescent="0.15">
      <c r="A3342" s="44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</row>
    <row r="3343" spans="1:162" x14ac:dyDescent="0.15">
      <c r="A3343" s="44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</row>
    <row r="3344" spans="1:162" x14ac:dyDescent="0.15">
      <c r="A3344" s="44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</row>
    <row r="3345" spans="1:162" x14ac:dyDescent="0.15">
      <c r="A3345" s="44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</row>
    <row r="3346" spans="1:162" x14ac:dyDescent="0.15">
      <c r="A3346" s="44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</row>
    <row r="3347" spans="1:162" x14ac:dyDescent="0.15">
      <c r="A3347" s="44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</row>
    <row r="3348" spans="1:162" x14ac:dyDescent="0.15">
      <c r="A3348" s="44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</row>
    <row r="3349" spans="1:162" x14ac:dyDescent="0.15">
      <c r="A3349" s="44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</row>
    <row r="3350" spans="1:162" x14ac:dyDescent="0.15">
      <c r="A3350" s="44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</row>
    <row r="3351" spans="1:162" x14ac:dyDescent="0.15">
      <c r="A3351" s="44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</row>
    <row r="3352" spans="1:162" x14ac:dyDescent="0.15">
      <c r="A3352" s="44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</row>
    <row r="3353" spans="1:162" x14ac:dyDescent="0.15">
      <c r="A3353" s="44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</row>
    <row r="3354" spans="1:162" x14ac:dyDescent="0.15">
      <c r="A3354" s="44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</row>
    <row r="3355" spans="1:162" x14ac:dyDescent="0.15">
      <c r="A3355" s="44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</row>
    <row r="3356" spans="1:162" x14ac:dyDescent="0.15">
      <c r="A3356" s="44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</row>
    <row r="3357" spans="1:162" x14ac:dyDescent="0.15">
      <c r="A3357" s="44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</row>
    <row r="3358" spans="1:162" x14ac:dyDescent="0.15">
      <c r="A3358" s="44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</row>
    <row r="3359" spans="1:162" x14ac:dyDescent="0.15">
      <c r="A3359" s="44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</row>
    <row r="3360" spans="1:162" x14ac:dyDescent="0.15">
      <c r="A3360" s="44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</row>
    <row r="3361" spans="1:162" x14ac:dyDescent="0.15">
      <c r="A3361" s="44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</row>
    <row r="3362" spans="1:162" x14ac:dyDescent="0.15">
      <c r="A3362" s="44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</row>
    <row r="3363" spans="1:162" x14ac:dyDescent="0.15">
      <c r="A3363" s="44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</row>
    <row r="3364" spans="1:162" x14ac:dyDescent="0.15">
      <c r="A3364" s="44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</row>
    <row r="3365" spans="1:162" x14ac:dyDescent="0.15">
      <c r="A3365" s="44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</row>
    <row r="3366" spans="1:162" x14ac:dyDescent="0.15">
      <c r="A3366" s="44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</row>
    <row r="3367" spans="1:162" x14ac:dyDescent="0.15">
      <c r="A3367" s="44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</row>
    <row r="3368" spans="1:162" x14ac:dyDescent="0.15">
      <c r="A3368" s="44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</row>
    <row r="3369" spans="1:162" x14ac:dyDescent="0.15">
      <c r="A3369" s="44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</row>
    <row r="3370" spans="1:162" x14ac:dyDescent="0.15">
      <c r="A3370" s="44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</row>
    <row r="3371" spans="1:162" x14ac:dyDescent="0.15">
      <c r="A3371" s="44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</row>
    <row r="3372" spans="1:162" x14ac:dyDescent="0.15">
      <c r="A3372" s="44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</row>
    <row r="3373" spans="1:162" x14ac:dyDescent="0.15">
      <c r="A3373" s="44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</row>
    <row r="3374" spans="1:162" x14ac:dyDescent="0.15">
      <c r="A3374" s="44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</row>
    <row r="3375" spans="1:162" x14ac:dyDescent="0.15">
      <c r="A3375" s="44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</row>
    <row r="3376" spans="1:162" x14ac:dyDescent="0.15">
      <c r="A3376" s="44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</row>
    <row r="3377" spans="1:162" x14ac:dyDescent="0.15">
      <c r="A3377" s="44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</row>
    <row r="3378" spans="1:162" x14ac:dyDescent="0.15">
      <c r="A3378" s="44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</row>
    <row r="3379" spans="1:162" x14ac:dyDescent="0.15">
      <c r="A3379" s="44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</row>
    <row r="3380" spans="1:162" x14ac:dyDescent="0.15">
      <c r="A3380" s="44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</row>
    <row r="3381" spans="1:162" x14ac:dyDescent="0.15">
      <c r="A3381" s="44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</row>
    <row r="3382" spans="1:162" x14ac:dyDescent="0.15">
      <c r="A3382" s="44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</row>
    <row r="3383" spans="1:162" x14ac:dyDescent="0.15">
      <c r="A3383" s="44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</row>
    <row r="3384" spans="1:162" x14ac:dyDescent="0.15">
      <c r="A3384" s="44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</row>
    <row r="3385" spans="1:162" x14ac:dyDescent="0.15">
      <c r="A3385" s="44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</row>
    <row r="3386" spans="1:162" x14ac:dyDescent="0.15">
      <c r="A3386" s="44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</row>
    <row r="3387" spans="1:162" x14ac:dyDescent="0.15">
      <c r="A3387" s="44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</row>
    <row r="3388" spans="1:162" x14ac:dyDescent="0.15">
      <c r="A3388" s="44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</row>
    <row r="3389" spans="1:162" x14ac:dyDescent="0.15">
      <c r="A3389" s="44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</row>
    <row r="3390" spans="1:162" x14ac:dyDescent="0.15">
      <c r="A3390" s="44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</row>
    <row r="3391" spans="1:162" x14ac:dyDescent="0.15">
      <c r="A3391" s="44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</row>
    <row r="3392" spans="1:162" x14ac:dyDescent="0.15">
      <c r="A3392" s="44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</row>
    <row r="3393" spans="1:162" x14ac:dyDescent="0.15">
      <c r="A3393" s="44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</row>
    <row r="3394" spans="1:162" x14ac:dyDescent="0.15">
      <c r="A3394" s="44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</row>
    <row r="3395" spans="1:162" x14ac:dyDescent="0.15">
      <c r="A3395" s="44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</row>
    <row r="3396" spans="1:162" x14ac:dyDescent="0.15">
      <c r="A3396" s="44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</row>
    <row r="3397" spans="1:162" x14ac:dyDescent="0.15">
      <c r="A3397" s="44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</row>
    <row r="3398" spans="1:162" x14ac:dyDescent="0.15">
      <c r="A3398" s="44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</row>
    <row r="3399" spans="1:162" x14ac:dyDescent="0.15">
      <c r="A3399" s="44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</row>
    <row r="3400" spans="1:162" x14ac:dyDescent="0.15">
      <c r="A3400" s="44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</row>
    <row r="3401" spans="1:162" x14ac:dyDescent="0.15">
      <c r="A3401" s="44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</row>
    <row r="3402" spans="1:162" x14ac:dyDescent="0.15">
      <c r="A3402" s="44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</row>
    <row r="3403" spans="1:162" x14ac:dyDescent="0.15">
      <c r="A3403" s="44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</row>
    <row r="3404" spans="1:162" x14ac:dyDescent="0.15">
      <c r="A3404" s="44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</row>
    <row r="3405" spans="1:162" x14ac:dyDescent="0.15">
      <c r="A3405" s="44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</row>
    <row r="3406" spans="1:162" x14ac:dyDescent="0.15">
      <c r="A3406" s="44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</row>
    <row r="3407" spans="1:162" x14ac:dyDescent="0.15">
      <c r="A3407" s="44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</row>
    <row r="3408" spans="1:162" x14ac:dyDescent="0.15">
      <c r="A3408" s="44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</row>
    <row r="3409" spans="1:162" x14ac:dyDescent="0.15">
      <c r="A3409" s="44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</row>
    <row r="3410" spans="1:162" x14ac:dyDescent="0.15">
      <c r="A3410" s="44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</row>
    <row r="3411" spans="1:162" x14ac:dyDescent="0.15">
      <c r="A3411" s="44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</row>
    <row r="3412" spans="1:162" x14ac:dyDescent="0.15">
      <c r="A3412" s="44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</row>
    <row r="3413" spans="1:162" x14ac:dyDescent="0.15">
      <c r="A3413" s="44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</row>
    <row r="3414" spans="1:162" x14ac:dyDescent="0.15">
      <c r="A3414" s="44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</row>
    <row r="3415" spans="1:162" x14ac:dyDescent="0.15">
      <c r="A3415" s="44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</row>
    <row r="3416" spans="1:162" x14ac:dyDescent="0.15">
      <c r="A3416" s="44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</row>
    <row r="3417" spans="1:162" x14ac:dyDescent="0.15">
      <c r="A3417" s="44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</row>
    <row r="3418" spans="1:162" x14ac:dyDescent="0.15">
      <c r="A3418" s="44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</row>
    <row r="3419" spans="1:162" x14ac:dyDescent="0.15">
      <c r="A3419" s="44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</row>
    <row r="3420" spans="1:162" x14ac:dyDescent="0.15">
      <c r="A3420" s="44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</row>
    <row r="3421" spans="1:162" x14ac:dyDescent="0.15">
      <c r="A3421" s="44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</row>
    <row r="3422" spans="1:162" x14ac:dyDescent="0.15">
      <c r="A3422" s="44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</row>
    <row r="3423" spans="1:162" x14ac:dyDescent="0.15">
      <c r="A3423" s="44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</row>
    <row r="3424" spans="1:162" x14ac:dyDescent="0.15">
      <c r="A3424" s="44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</row>
    <row r="3425" spans="1:162" x14ac:dyDescent="0.15">
      <c r="A3425" s="44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</row>
    <row r="3426" spans="1:162" x14ac:dyDescent="0.15">
      <c r="A3426" s="44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</row>
    <row r="3427" spans="1:162" x14ac:dyDescent="0.15">
      <c r="A3427" s="44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</row>
    <row r="3428" spans="1:162" x14ac:dyDescent="0.15">
      <c r="A3428" s="44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</row>
    <row r="3429" spans="1:162" x14ac:dyDescent="0.15">
      <c r="A3429" s="44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</row>
    <row r="3430" spans="1:162" x14ac:dyDescent="0.15">
      <c r="A3430" s="44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</row>
    <row r="3431" spans="1:162" x14ac:dyDescent="0.15">
      <c r="A3431" s="44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</row>
    <row r="3432" spans="1:162" x14ac:dyDescent="0.15">
      <c r="A3432" s="44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</row>
    <row r="3433" spans="1:162" x14ac:dyDescent="0.15">
      <c r="A3433" s="44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</row>
    <row r="3434" spans="1:162" x14ac:dyDescent="0.15">
      <c r="A3434" s="44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</row>
    <row r="3435" spans="1:162" x14ac:dyDescent="0.15">
      <c r="A3435" s="44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</row>
    <row r="3436" spans="1:162" x14ac:dyDescent="0.15">
      <c r="A3436" s="44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</row>
    <row r="3437" spans="1:162" x14ac:dyDescent="0.15">
      <c r="A3437" s="44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</row>
    <row r="3438" spans="1:162" x14ac:dyDescent="0.15">
      <c r="A3438" s="44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</row>
    <row r="3439" spans="1:162" x14ac:dyDescent="0.15">
      <c r="A3439" s="44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</row>
    <row r="3440" spans="1:162" x14ac:dyDescent="0.15">
      <c r="A3440" s="44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</row>
    <row r="3441" spans="1:162" x14ac:dyDescent="0.15">
      <c r="A3441" s="44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</row>
    <row r="3442" spans="1:162" x14ac:dyDescent="0.15">
      <c r="A3442" s="44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</row>
    <row r="3443" spans="1:162" x14ac:dyDescent="0.15">
      <c r="A3443" s="44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</row>
    <row r="3444" spans="1:162" x14ac:dyDescent="0.15">
      <c r="A3444" s="44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</row>
    <row r="3445" spans="1:162" x14ac:dyDescent="0.15">
      <c r="A3445" s="44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</row>
    <row r="3446" spans="1:162" x14ac:dyDescent="0.15">
      <c r="A3446" s="44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</row>
    <row r="3447" spans="1:162" x14ac:dyDescent="0.15">
      <c r="A3447" s="44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</row>
    <row r="3448" spans="1:162" x14ac:dyDescent="0.15">
      <c r="A3448" s="44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</row>
    <row r="3449" spans="1:162" x14ac:dyDescent="0.15">
      <c r="A3449" s="44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</row>
    <row r="3450" spans="1:162" x14ac:dyDescent="0.15">
      <c r="A3450" s="44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</row>
    <row r="3451" spans="1:162" x14ac:dyDescent="0.15">
      <c r="A3451" s="44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</row>
    <row r="3452" spans="1:162" x14ac:dyDescent="0.15">
      <c r="A3452" s="44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</row>
    <row r="3453" spans="1:162" x14ac:dyDescent="0.15">
      <c r="A3453" s="44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</row>
    <row r="3454" spans="1:162" x14ac:dyDescent="0.15">
      <c r="A3454" s="44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</row>
    <row r="3455" spans="1:162" x14ac:dyDescent="0.15">
      <c r="A3455" s="44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</row>
    <row r="3456" spans="1:162" x14ac:dyDescent="0.15">
      <c r="A3456" s="44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</row>
    <row r="3457" spans="1:162" x14ac:dyDescent="0.15">
      <c r="A3457" s="44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</row>
    <row r="3458" spans="1:162" x14ac:dyDescent="0.15">
      <c r="A3458" s="44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</row>
    <row r="3459" spans="1:162" x14ac:dyDescent="0.15">
      <c r="A3459" s="44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</row>
    <row r="3460" spans="1:162" x14ac:dyDescent="0.15">
      <c r="A3460" s="44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</row>
    <row r="3461" spans="1:162" x14ac:dyDescent="0.15">
      <c r="A3461" s="44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</row>
    <row r="3462" spans="1:162" x14ac:dyDescent="0.15">
      <c r="A3462" s="44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</row>
    <row r="3463" spans="1:162" x14ac:dyDescent="0.15">
      <c r="A3463" s="44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</row>
    <row r="3464" spans="1:162" x14ac:dyDescent="0.15">
      <c r="A3464" s="44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</row>
    <row r="3465" spans="1:162" x14ac:dyDescent="0.15">
      <c r="A3465" s="44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</row>
    <row r="3466" spans="1:162" x14ac:dyDescent="0.15">
      <c r="A3466" s="44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</row>
    <row r="3467" spans="1:162" x14ac:dyDescent="0.15">
      <c r="A3467" s="44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</row>
    <row r="3468" spans="1:162" x14ac:dyDescent="0.15">
      <c r="A3468" s="44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</row>
    <row r="3469" spans="1:162" x14ac:dyDescent="0.15">
      <c r="A3469" s="44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</row>
    <row r="3470" spans="1:162" x14ac:dyDescent="0.15">
      <c r="A3470" s="44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</row>
    <row r="3471" spans="1:162" x14ac:dyDescent="0.15">
      <c r="A3471" s="44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</row>
    <row r="3472" spans="1:162" x14ac:dyDescent="0.15">
      <c r="A3472" s="44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</row>
    <row r="3473" spans="1:162" x14ac:dyDescent="0.15">
      <c r="A3473" s="44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</row>
    <row r="3474" spans="1:162" x14ac:dyDescent="0.15">
      <c r="A3474" s="44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</row>
    <row r="3475" spans="1:162" x14ac:dyDescent="0.15">
      <c r="A3475" s="44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</row>
    <row r="3476" spans="1:162" x14ac:dyDescent="0.15">
      <c r="A3476" s="44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</row>
    <row r="3477" spans="1:162" x14ac:dyDescent="0.15">
      <c r="A3477" s="44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</row>
    <row r="3478" spans="1:162" x14ac:dyDescent="0.15">
      <c r="A3478" s="44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</row>
    <row r="3479" spans="1:162" x14ac:dyDescent="0.15">
      <c r="A3479" s="44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</row>
    <row r="3480" spans="1:162" x14ac:dyDescent="0.15">
      <c r="A3480" s="44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</row>
    <row r="3481" spans="1:162" x14ac:dyDescent="0.15">
      <c r="A3481" s="44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  <c r="EV3481" s="27"/>
      <c r="EW3481" s="27"/>
      <c r="EX3481" s="27"/>
      <c r="EY3481" s="27"/>
      <c r="EZ3481" s="27"/>
      <c r="FA3481" s="27"/>
      <c r="FB3481" s="27"/>
      <c r="FC3481" s="27"/>
      <c r="FD3481" s="27"/>
      <c r="FE3481" s="27"/>
      <c r="FF3481" s="27"/>
    </row>
    <row r="3482" spans="1:162" x14ac:dyDescent="0.15">
      <c r="A3482" s="44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</row>
    <row r="3483" spans="1:162" x14ac:dyDescent="0.15">
      <c r="A3483" s="44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  <c r="EV3483" s="27"/>
      <c r="EW3483" s="27"/>
      <c r="EX3483" s="27"/>
      <c r="EY3483" s="27"/>
      <c r="EZ3483" s="27"/>
      <c r="FA3483" s="27"/>
      <c r="FB3483" s="27"/>
      <c r="FC3483" s="27"/>
      <c r="FD3483" s="27"/>
      <c r="FE3483" s="27"/>
      <c r="FF3483" s="27"/>
    </row>
    <row r="3484" spans="1:162" x14ac:dyDescent="0.15">
      <c r="A3484" s="44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</row>
    <row r="3485" spans="1:162" x14ac:dyDescent="0.15">
      <c r="A3485" s="44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</row>
    <row r="3486" spans="1:162" x14ac:dyDescent="0.15">
      <c r="A3486" s="44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</row>
    <row r="3487" spans="1:162" x14ac:dyDescent="0.15">
      <c r="A3487" s="44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</row>
    <row r="3488" spans="1:162" x14ac:dyDescent="0.15">
      <c r="A3488" s="44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</row>
    <row r="3489" spans="1:162" x14ac:dyDescent="0.15">
      <c r="A3489" s="44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</row>
    <row r="3490" spans="1:162" x14ac:dyDescent="0.15">
      <c r="A3490" s="44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</row>
    <row r="3491" spans="1:162" x14ac:dyDescent="0.15">
      <c r="A3491" s="44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</row>
    <row r="3492" spans="1:162" x14ac:dyDescent="0.15">
      <c r="A3492" s="44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</row>
    <row r="3493" spans="1:162" x14ac:dyDescent="0.15">
      <c r="A3493" s="44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</row>
    <row r="3494" spans="1:162" x14ac:dyDescent="0.15">
      <c r="A3494" s="44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</row>
    <row r="3495" spans="1:162" x14ac:dyDescent="0.15">
      <c r="A3495" s="44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</row>
    <row r="3496" spans="1:162" x14ac:dyDescent="0.15">
      <c r="A3496" s="44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</row>
    <row r="3497" spans="1:162" x14ac:dyDescent="0.15">
      <c r="A3497" s="44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</row>
    <row r="3498" spans="1:162" x14ac:dyDescent="0.15">
      <c r="A3498" s="44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</row>
    <row r="3499" spans="1:162" x14ac:dyDescent="0.15">
      <c r="A3499" s="44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</row>
    <row r="3500" spans="1:162" x14ac:dyDescent="0.15">
      <c r="A3500" s="44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</row>
    <row r="3501" spans="1:162" x14ac:dyDescent="0.15">
      <c r="A3501" s="44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</row>
    <row r="3502" spans="1:162" x14ac:dyDescent="0.15">
      <c r="A3502" s="44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</row>
    <row r="3503" spans="1:162" x14ac:dyDescent="0.15">
      <c r="A3503" s="44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</row>
    <row r="3504" spans="1:162" x14ac:dyDescent="0.15">
      <c r="A3504" s="44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</row>
    <row r="3505" spans="1:162" x14ac:dyDescent="0.15">
      <c r="A3505" s="44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</row>
    <row r="3506" spans="1:162" x14ac:dyDescent="0.15">
      <c r="A3506" s="44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</row>
    <row r="3507" spans="1:162" x14ac:dyDescent="0.15">
      <c r="A3507" s="44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</row>
    <row r="3508" spans="1:162" x14ac:dyDescent="0.15">
      <c r="A3508" s="44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</row>
    <row r="3509" spans="1:162" x14ac:dyDescent="0.15">
      <c r="A3509" s="44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</row>
    <row r="3510" spans="1:162" x14ac:dyDescent="0.15">
      <c r="A3510" s="44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</row>
    <row r="3511" spans="1:162" x14ac:dyDescent="0.15">
      <c r="A3511" s="44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</row>
    <row r="3512" spans="1:162" x14ac:dyDescent="0.15">
      <c r="A3512" s="44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</row>
    <row r="3513" spans="1:162" x14ac:dyDescent="0.15">
      <c r="A3513" s="44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</row>
    <row r="3514" spans="1:162" x14ac:dyDescent="0.15">
      <c r="A3514" s="44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</row>
    <row r="3515" spans="1:162" x14ac:dyDescent="0.15">
      <c r="A3515" s="44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</row>
    <row r="3516" spans="1:162" x14ac:dyDescent="0.15">
      <c r="A3516" s="44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</row>
    <row r="3517" spans="1:162" x14ac:dyDescent="0.15">
      <c r="A3517" s="44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</row>
    <row r="3518" spans="1:162" x14ac:dyDescent="0.15">
      <c r="A3518" s="44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</row>
    <row r="3519" spans="1:162" x14ac:dyDescent="0.15">
      <c r="A3519" s="44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</row>
    <row r="3520" spans="1:162" x14ac:dyDescent="0.15">
      <c r="A3520" s="44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</row>
    <row r="3521" spans="1:162" x14ac:dyDescent="0.15">
      <c r="A3521" s="44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</row>
    <row r="3522" spans="1:162" x14ac:dyDescent="0.15">
      <c r="A3522" s="44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</row>
    <row r="3523" spans="1:162" x14ac:dyDescent="0.15">
      <c r="A3523" s="44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</row>
    <row r="3524" spans="1:162" x14ac:dyDescent="0.15">
      <c r="A3524" s="44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</row>
    <row r="3525" spans="1:162" x14ac:dyDescent="0.15">
      <c r="A3525" s="44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</row>
    <row r="3526" spans="1:162" x14ac:dyDescent="0.15">
      <c r="A3526" s="44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</row>
    <row r="3527" spans="1:162" x14ac:dyDescent="0.15">
      <c r="A3527" s="44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</row>
    <row r="3528" spans="1:162" x14ac:dyDescent="0.15">
      <c r="A3528" s="44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</row>
    <row r="3529" spans="1:162" x14ac:dyDescent="0.15">
      <c r="A3529" s="44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</row>
    <row r="3530" spans="1:162" x14ac:dyDescent="0.15">
      <c r="A3530" s="44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</row>
    <row r="3531" spans="1:162" x14ac:dyDescent="0.15">
      <c r="A3531" s="44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</row>
    <row r="3532" spans="1:162" x14ac:dyDescent="0.15">
      <c r="A3532" s="44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</row>
    <row r="3533" spans="1:162" x14ac:dyDescent="0.15">
      <c r="A3533" s="44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</row>
    <row r="3534" spans="1:162" x14ac:dyDescent="0.15">
      <c r="A3534" s="44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</row>
    <row r="3535" spans="1:162" x14ac:dyDescent="0.15">
      <c r="A3535" s="44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</row>
    <row r="3536" spans="1:162" x14ac:dyDescent="0.15">
      <c r="A3536" s="44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</row>
    <row r="3537" spans="1:162" x14ac:dyDescent="0.15">
      <c r="A3537" s="44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</row>
    <row r="3538" spans="1:162" x14ac:dyDescent="0.15">
      <c r="A3538" s="44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</row>
    <row r="3539" spans="1:162" x14ac:dyDescent="0.15">
      <c r="A3539" s="44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</row>
    <row r="3540" spans="1:162" x14ac:dyDescent="0.15">
      <c r="A3540" s="44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</row>
    <row r="3541" spans="1:162" x14ac:dyDescent="0.15">
      <c r="A3541" s="44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</row>
    <row r="3542" spans="1:162" x14ac:dyDescent="0.15">
      <c r="A3542" s="44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</row>
    <row r="3543" spans="1:162" x14ac:dyDescent="0.15">
      <c r="A3543" s="44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</row>
    <row r="3544" spans="1:162" x14ac:dyDescent="0.15">
      <c r="A3544" s="44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</row>
    <row r="3545" spans="1:162" x14ac:dyDescent="0.15">
      <c r="A3545" s="44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</row>
    <row r="3546" spans="1:162" x14ac:dyDescent="0.15">
      <c r="A3546" s="44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</row>
    <row r="3547" spans="1:162" x14ac:dyDescent="0.15">
      <c r="A3547" s="44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</row>
    <row r="3548" spans="1:162" x14ac:dyDescent="0.15">
      <c r="A3548" s="44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</row>
    <row r="3549" spans="1:162" x14ac:dyDescent="0.15">
      <c r="A3549" s="44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</row>
    <row r="3550" spans="1:162" x14ac:dyDescent="0.15">
      <c r="A3550" s="44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</row>
    <row r="3551" spans="1:162" x14ac:dyDescent="0.15">
      <c r="A3551" s="44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</row>
    <row r="3552" spans="1:162" x14ac:dyDescent="0.15">
      <c r="A3552" s="44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</row>
    <row r="3553" spans="1:162" x14ac:dyDescent="0.15">
      <c r="A3553" s="44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</row>
    <row r="3554" spans="1:162" x14ac:dyDescent="0.15">
      <c r="A3554" s="44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</row>
    <row r="3555" spans="1:162" x14ac:dyDescent="0.15">
      <c r="A3555" s="44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</row>
    <row r="3556" spans="1:162" x14ac:dyDescent="0.15">
      <c r="A3556" s="44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</row>
    <row r="3557" spans="1:162" x14ac:dyDescent="0.15">
      <c r="A3557" s="44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</row>
    <row r="3558" spans="1:162" x14ac:dyDescent="0.15">
      <c r="A3558" s="44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</row>
    <row r="3559" spans="1:162" x14ac:dyDescent="0.15">
      <c r="A3559" s="44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</row>
    <row r="3560" spans="1:162" x14ac:dyDescent="0.15">
      <c r="A3560" s="44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</row>
    <row r="3561" spans="1:162" x14ac:dyDescent="0.15">
      <c r="A3561" s="44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</row>
    <row r="3562" spans="1:162" x14ac:dyDescent="0.15">
      <c r="A3562" s="44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</row>
    <row r="3563" spans="1:162" x14ac:dyDescent="0.15">
      <c r="A3563" s="44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</row>
    <row r="3564" spans="1:162" x14ac:dyDescent="0.15">
      <c r="A3564" s="44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</row>
    <row r="3565" spans="1:162" x14ac:dyDescent="0.15">
      <c r="A3565" s="44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</row>
    <row r="3566" spans="1:162" x14ac:dyDescent="0.15">
      <c r="A3566" s="44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</row>
    <row r="3567" spans="1:162" x14ac:dyDescent="0.15">
      <c r="A3567" s="44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</row>
    <row r="3568" spans="1:162" x14ac:dyDescent="0.15">
      <c r="A3568" s="44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</row>
    <row r="3569" spans="1:162" x14ac:dyDescent="0.15">
      <c r="A3569" s="44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</row>
    <row r="3570" spans="1:162" x14ac:dyDescent="0.15">
      <c r="A3570" s="44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</row>
    <row r="3571" spans="1:162" x14ac:dyDescent="0.15">
      <c r="A3571" s="44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</row>
    <row r="3572" spans="1:162" x14ac:dyDescent="0.15">
      <c r="A3572" s="44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</row>
    <row r="3573" spans="1:162" x14ac:dyDescent="0.15">
      <c r="A3573" s="44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</row>
    <row r="3574" spans="1:162" x14ac:dyDescent="0.15">
      <c r="A3574" s="44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</row>
    <row r="3575" spans="1:162" x14ac:dyDescent="0.15">
      <c r="A3575" s="44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</row>
    <row r="3576" spans="1:162" x14ac:dyDescent="0.15">
      <c r="A3576" s="44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</row>
    <row r="3577" spans="1:162" x14ac:dyDescent="0.15">
      <c r="A3577" s="44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</row>
    <row r="3578" spans="1:162" x14ac:dyDescent="0.15">
      <c r="A3578" s="44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</row>
    <row r="3579" spans="1:162" x14ac:dyDescent="0.15">
      <c r="A3579" s="44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</row>
    <row r="3580" spans="1:162" x14ac:dyDescent="0.15">
      <c r="A3580" s="44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</row>
    <row r="3581" spans="1:162" x14ac:dyDescent="0.15">
      <c r="A3581" s="44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</row>
    <row r="3582" spans="1:162" x14ac:dyDescent="0.15">
      <c r="A3582" s="44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</row>
    <row r="3583" spans="1:162" x14ac:dyDescent="0.15">
      <c r="A3583" s="44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</row>
    <row r="3584" spans="1:162" x14ac:dyDescent="0.15">
      <c r="A3584" s="44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</row>
    <row r="3585" spans="1:162" x14ac:dyDescent="0.15">
      <c r="A3585" s="44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</row>
    <row r="3586" spans="1:162" x14ac:dyDescent="0.15">
      <c r="A3586" s="44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</row>
    <row r="3587" spans="1:162" x14ac:dyDescent="0.15">
      <c r="A3587" s="44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</row>
    <row r="3588" spans="1:162" x14ac:dyDescent="0.15">
      <c r="A3588" s="44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</row>
    <row r="3589" spans="1:162" x14ac:dyDescent="0.15">
      <c r="A3589" s="44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</row>
    <row r="3590" spans="1:162" x14ac:dyDescent="0.15">
      <c r="A3590" s="44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</row>
    <row r="3591" spans="1:162" x14ac:dyDescent="0.15">
      <c r="A3591" s="44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</row>
    <row r="3592" spans="1:162" x14ac:dyDescent="0.15">
      <c r="A3592" s="44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</row>
    <row r="3593" spans="1:162" x14ac:dyDescent="0.15">
      <c r="A3593" s="44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</row>
    <row r="3594" spans="1:162" x14ac:dyDescent="0.15">
      <c r="A3594" s="44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</row>
    <row r="3595" spans="1:162" x14ac:dyDescent="0.15">
      <c r="A3595" s="44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</row>
    <row r="3596" spans="1:162" x14ac:dyDescent="0.15">
      <c r="A3596" s="44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</row>
    <row r="3597" spans="1:162" x14ac:dyDescent="0.15">
      <c r="A3597" s="44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</row>
    <row r="3598" spans="1:162" x14ac:dyDescent="0.15">
      <c r="A3598" s="44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</row>
    <row r="3599" spans="1:162" x14ac:dyDescent="0.15">
      <c r="A3599" s="44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</row>
    <row r="3600" spans="1:162" x14ac:dyDescent="0.15">
      <c r="A3600" s="44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</row>
    <row r="3601" spans="1:162" x14ac:dyDescent="0.15">
      <c r="A3601" s="44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</row>
    <row r="3602" spans="1:162" x14ac:dyDescent="0.15">
      <c r="A3602" s="44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</row>
    <row r="3603" spans="1:162" x14ac:dyDescent="0.15">
      <c r="A3603" s="44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</row>
    <row r="3604" spans="1:162" x14ac:dyDescent="0.15">
      <c r="A3604" s="44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</row>
    <row r="3605" spans="1:162" x14ac:dyDescent="0.15">
      <c r="A3605" s="44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</row>
    <row r="3606" spans="1:162" x14ac:dyDescent="0.15">
      <c r="A3606" s="44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</row>
    <row r="3607" spans="1:162" x14ac:dyDescent="0.15">
      <c r="A3607" s="44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</row>
    <row r="3608" spans="1:162" x14ac:dyDescent="0.15">
      <c r="A3608" s="44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</row>
    <row r="3609" spans="1:162" x14ac:dyDescent="0.15">
      <c r="A3609" s="44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</row>
    <row r="3610" spans="1:162" x14ac:dyDescent="0.15">
      <c r="A3610" s="44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</row>
    <row r="3611" spans="1:162" x14ac:dyDescent="0.15">
      <c r="A3611" s="44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</row>
    <row r="3612" spans="1:162" x14ac:dyDescent="0.15">
      <c r="A3612" s="44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</row>
    <row r="3613" spans="1:162" x14ac:dyDescent="0.15">
      <c r="A3613" s="44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</row>
    <row r="3614" spans="1:162" x14ac:dyDescent="0.15">
      <c r="A3614" s="44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</row>
    <row r="3615" spans="1:162" x14ac:dyDescent="0.15">
      <c r="A3615" s="44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</row>
    <row r="3616" spans="1:162" x14ac:dyDescent="0.15">
      <c r="A3616" s="44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</row>
    <row r="3617" spans="1:162" x14ac:dyDescent="0.15">
      <c r="A3617" s="44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</row>
    <row r="3618" spans="1:162" x14ac:dyDescent="0.15">
      <c r="A3618" s="44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</row>
    <row r="3619" spans="1:162" x14ac:dyDescent="0.15">
      <c r="A3619" s="44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</row>
    <row r="3620" spans="1:162" x14ac:dyDescent="0.15">
      <c r="A3620" s="44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</row>
    <row r="3621" spans="1:162" x14ac:dyDescent="0.15">
      <c r="A3621" s="44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</row>
    <row r="3622" spans="1:162" x14ac:dyDescent="0.15">
      <c r="A3622" s="44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</row>
    <row r="3623" spans="1:162" x14ac:dyDescent="0.15">
      <c r="A3623" s="44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</row>
    <row r="3624" spans="1:162" x14ac:dyDescent="0.15">
      <c r="A3624" s="44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</row>
    <row r="3625" spans="1:162" x14ac:dyDescent="0.15">
      <c r="A3625" s="44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</row>
    <row r="3626" spans="1:162" x14ac:dyDescent="0.15">
      <c r="A3626" s="44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</row>
    <row r="3627" spans="1:162" x14ac:dyDescent="0.15">
      <c r="A3627" s="44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</row>
    <row r="3628" spans="1:162" x14ac:dyDescent="0.15">
      <c r="A3628" s="44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</row>
    <row r="3629" spans="1:162" x14ac:dyDescent="0.15">
      <c r="A3629" s="44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</row>
    <row r="3630" spans="1:162" x14ac:dyDescent="0.15">
      <c r="A3630" s="44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</row>
    <row r="3631" spans="1:162" x14ac:dyDescent="0.15">
      <c r="A3631" s="44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</row>
    <row r="3632" spans="1:162" x14ac:dyDescent="0.15">
      <c r="A3632" s="44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</row>
    <row r="3633" spans="1:162" x14ac:dyDescent="0.15">
      <c r="A3633" s="44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</row>
    <row r="3634" spans="1:162" x14ac:dyDescent="0.15">
      <c r="A3634" s="44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</row>
    <row r="3635" spans="1:162" x14ac:dyDescent="0.15">
      <c r="A3635" s="44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</row>
    <row r="3636" spans="1:162" x14ac:dyDescent="0.15">
      <c r="A3636" s="44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</row>
    <row r="3637" spans="1:162" x14ac:dyDescent="0.15">
      <c r="A3637" s="44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</row>
    <row r="3638" spans="1:162" x14ac:dyDescent="0.15">
      <c r="A3638" s="44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</row>
    <row r="3639" spans="1:162" x14ac:dyDescent="0.15">
      <c r="A3639" s="44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</row>
    <row r="3640" spans="1:162" x14ac:dyDescent="0.15">
      <c r="A3640" s="44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</row>
    <row r="3641" spans="1:162" x14ac:dyDescent="0.15">
      <c r="A3641" s="44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</row>
    <row r="3642" spans="1:162" x14ac:dyDescent="0.15">
      <c r="A3642" s="44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</row>
    <row r="3643" spans="1:162" x14ac:dyDescent="0.15">
      <c r="A3643" s="44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</row>
    <row r="3644" spans="1:162" x14ac:dyDescent="0.15">
      <c r="A3644" s="44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</row>
    <row r="3645" spans="1:162" x14ac:dyDescent="0.15">
      <c r="A3645" s="44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</row>
    <row r="3646" spans="1:162" x14ac:dyDescent="0.15">
      <c r="A3646" s="44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</row>
    <row r="3647" spans="1:162" x14ac:dyDescent="0.15">
      <c r="A3647" s="44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</row>
    <row r="3648" spans="1:162" x14ac:dyDescent="0.15">
      <c r="A3648" s="44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</row>
    <row r="3649" spans="1:162" x14ac:dyDescent="0.15">
      <c r="A3649" s="44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</row>
    <row r="3650" spans="1:162" x14ac:dyDescent="0.15">
      <c r="A3650" s="44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</row>
    <row r="3651" spans="1:162" x14ac:dyDescent="0.15">
      <c r="A3651" s="44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</row>
    <row r="3652" spans="1:162" x14ac:dyDescent="0.15">
      <c r="A3652" s="44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</row>
    <row r="3653" spans="1:162" x14ac:dyDescent="0.15">
      <c r="A3653" s="44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</row>
    <row r="3654" spans="1:162" x14ac:dyDescent="0.15">
      <c r="A3654" s="44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</row>
    <row r="3655" spans="1:162" x14ac:dyDescent="0.15">
      <c r="A3655" s="44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</row>
    <row r="3656" spans="1:162" x14ac:dyDescent="0.15">
      <c r="A3656" s="44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</row>
    <row r="3657" spans="1:162" x14ac:dyDescent="0.15">
      <c r="A3657" s="44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</row>
    <row r="3658" spans="1:162" x14ac:dyDescent="0.15">
      <c r="A3658" s="44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</row>
    <row r="3659" spans="1:162" x14ac:dyDescent="0.15">
      <c r="A3659" s="44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</row>
    <row r="3660" spans="1:162" x14ac:dyDescent="0.15">
      <c r="A3660" s="44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</row>
    <row r="3661" spans="1:162" x14ac:dyDescent="0.15">
      <c r="A3661" s="44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</row>
    <row r="3662" spans="1:162" x14ac:dyDescent="0.15">
      <c r="A3662" s="44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</row>
    <row r="3663" spans="1:162" x14ac:dyDescent="0.15">
      <c r="A3663" s="44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</row>
    <row r="3664" spans="1:162" x14ac:dyDescent="0.15">
      <c r="A3664" s="44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  <c r="EV3664" s="27"/>
      <c r="EW3664" s="27"/>
      <c r="EX3664" s="27"/>
      <c r="EY3664" s="27"/>
      <c r="EZ3664" s="27"/>
      <c r="FA3664" s="27"/>
      <c r="FB3664" s="27"/>
      <c r="FC3664" s="27"/>
      <c r="FD3664" s="27"/>
      <c r="FE3664" s="27"/>
      <c r="FF3664" s="27"/>
    </row>
    <row r="3665" spans="1:162" x14ac:dyDescent="0.15">
      <c r="A3665" s="44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</row>
    <row r="3666" spans="1:162" x14ac:dyDescent="0.15">
      <c r="A3666" s="44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  <c r="EV3666" s="27"/>
      <c r="EW3666" s="27"/>
      <c r="EX3666" s="27"/>
      <c r="EY3666" s="27"/>
      <c r="EZ3666" s="27"/>
      <c r="FA3666" s="27"/>
      <c r="FB3666" s="27"/>
      <c r="FC3666" s="27"/>
      <c r="FD3666" s="27"/>
      <c r="FE3666" s="27"/>
      <c r="FF3666" s="27"/>
    </row>
    <row r="3667" spans="1:162" x14ac:dyDescent="0.15">
      <c r="A3667" s="44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</row>
    <row r="3668" spans="1:162" x14ac:dyDescent="0.15">
      <c r="A3668" s="44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</row>
    <row r="3669" spans="1:162" x14ac:dyDescent="0.15">
      <c r="A3669" s="44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</row>
    <row r="3670" spans="1:162" x14ac:dyDescent="0.15">
      <c r="A3670" s="44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</row>
    <row r="3671" spans="1:162" x14ac:dyDescent="0.15">
      <c r="A3671" s="44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</row>
    <row r="3672" spans="1:162" x14ac:dyDescent="0.15">
      <c r="A3672" s="44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</row>
    <row r="3673" spans="1:162" x14ac:dyDescent="0.15">
      <c r="A3673" s="44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</row>
    <row r="3674" spans="1:162" x14ac:dyDescent="0.15">
      <c r="A3674" s="44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</row>
    <row r="3675" spans="1:162" x14ac:dyDescent="0.15">
      <c r="A3675" s="44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</row>
    <row r="3676" spans="1:162" x14ac:dyDescent="0.15">
      <c r="A3676" s="44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</row>
    <row r="3677" spans="1:162" x14ac:dyDescent="0.15">
      <c r="A3677" s="44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</row>
    <row r="3678" spans="1:162" x14ac:dyDescent="0.15">
      <c r="A3678" s="44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</row>
    <row r="3679" spans="1:162" x14ac:dyDescent="0.15">
      <c r="A3679" s="44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</row>
    <row r="3680" spans="1:162" x14ac:dyDescent="0.15">
      <c r="A3680" s="44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</row>
    <row r="3681" spans="1:162" x14ac:dyDescent="0.15">
      <c r="A3681" s="44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</row>
    <row r="3682" spans="1:162" x14ac:dyDescent="0.15">
      <c r="A3682" s="44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</row>
    <row r="3683" spans="1:162" x14ac:dyDescent="0.15">
      <c r="A3683" s="44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</row>
    <row r="3684" spans="1:162" x14ac:dyDescent="0.15">
      <c r="A3684" s="44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</row>
    <row r="3685" spans="1:162" x14ac:dyDescent="0.15">
      <c r="A3685" s="44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</row>
    <row r="3686" spans="1:162" x14ac:dyDescent="0.15">
      <c r="A3686" s="44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</row>
    <row r="3687" spans="1:162" x14ac:dyDescent="0.15">
      <c r="A3687" s="44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</row>
    <row r="3688" spans="1:162" x14ac:dyDescent="0.15">
      <c r="A3688" s="44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</row>
    <row r="3689" spans="1:162" x14ac:dyDescent="0.15">
      <c r="A3689" s="44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</row>
    <row r="3690" spans="1:162" x14ac:dyDescent="0.15">
      <c r="A3690" s="44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</row>
    <row r="3691" spans="1:162" x14ac:dyDescent="0.15">
      <c r="A3691" s="44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</row>
    <row r="3692" spans="1:162" x14ac:dyDescent="0.15">
      <c r="A3692" s="44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</row>
    <row r="3693" spans="1:162" x14ac:dyDescent="0.15">
      <c r="A3693" s="44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</row>
    <row r="3694" spans="1:162" x14ac:dyDescent="0.15">
      <c r="A3694" s="44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</row>
    <row r="3695" spans="1:162" x14ac:dyDescent="0.15">
      <c r="A3695" s="44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</row>
    <row r="3696" spans="1:162" x14ac:dyDescent="0.15">
      <c r="A3696" s="44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</row>
    <row r="3697" spans="1:162" x14ac:dyDescent="0.15">
      <c r="A3697" s="44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</row>
    <row r="3698" spans="1:162" x14ac:dyDescent="0.15">
      <c r="A3698" s="44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</row>
    <row r="3699" spans="1:162" x14ac:dyDescent="0.15">
      <c r="A3699" s="44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</row>
    <row r="3700" spans="1:162" x14ac:dyDescent="0.15">
      <c r="A3700" s="44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</row>
    <row r="3701" spans="1:162" x14ac:dyDescent="0.15">
      <c r="A3701" s="44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</row>
    <row r="3702" spans="1:162" x14ac:dyDescent="0.15">
      <c r="A3702" s="44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</row>
    <row r="3703" spans="1:162" x14ac:dyDescent="0.15">
      <c r="A3703" s="44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</row>
    <row r="3704" spans="1:162" x14ac:dyDescent="0.15">
      <c r="A3704" s="44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</row>
    <row r="3705" spans="1:162" x14ac:dyDescent="0.15">
      <c r="A3705" s="44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</row>
    <row r="3706" spans="1:162" x14ac:dyDescent="0.15">
      <c r="A3706" s="44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</row>
    <row r="3707" spans="1:162" x14ac:dyDescent="0.15">
      <c r="A3707" s="44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</row>
    <row r="3708" spans="1:162" x14ac:dyDescent="0.15">
      <c r="A3708" s="44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</row>
    <row r="3709" spans="1:162" x14ac:dyDescent="0.15">
      <c r="A3709" s="44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</row>
    <row r="3710" spans="1:162" x14ac:dyDescent="0.15">
      <c r="A3710" s="44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</row>
    <row r="3711" spans="1:162" x14ac:dyDescent="0.15">
      <c r="A3711" s="44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</row>
    <row r="3712" spans="1:162" x14ac:dyDescent="0.15">
      <c r="A3712" s="44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</row>
    <row r="3713" spans="1:162" x14ac:dyDescent="0.15">
      <c r="A3713" s="44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</row>
    <row r="3714" spans="1:162" x14ac:dyDescent="0.15">
      <c r="A3714" s="44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</row>
    <row r="3715" spans="1:162" x14ac:dyDescent="0.15">
      <c r="A3715" s="44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</row>
    <row r="3716" spans="1:162" x14ac:dyDescent="0.15">
      <c r="A3716" s="44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</row>
    <row r="3717" spans="1:162" x14ac:dyDescent="0.15">
      <c r="A3717" s="44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</row>
    <row r="3718" spans="1:162" x14ac:dyDescent="0.15">
      <c r="A3718" s="44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</row>
    <row r="3719" spans="1:162" x14ac:dyDescent="0.15">
      <c r="A3719" s="44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</row>
    <row r="3720" spans="1:162" x14ac:dyDescent="0.15">
      <c r="A3720" s="44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</row>
    <row r="3721" spans="1:162" x14ac:dyDescent="0.15">
      <c r="A3721" s="44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</row>
    <row r="3722" spans="1:162" x14ac:dyDescent="0.15">
      <c r="A3722" s="44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</row>
    <row r="3723" spans="1:162" x14ac:dyDescent="0.15">
      <c r="A3723" s="44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</row>
    <row r="3724" spans="1:162" x14ac:dyDescent="0.15">
      <c r="A3724" s="44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</row>
    <row r="3725" spans="1:162" x14ac:dyDescent="0.15">
      <c r="A3725" s="44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</row>
    <row r="3726" spans="1:162" x14ac:dyDescent="0.15">
      <c r="A3726" s="44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</row>
    <row r="3727" spans="1:162" x14ac:dyDescent="0.15">
      <c r="A3727" s="44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</row>
    <row r="3728" spans="1:162" x14ac:dyDescent="0.15">
      <c r="A3728" s="44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</row>
    <row r="3729" spans="1:162" x14ac:dyDescent="0.15">
      <c r="A3729" s="44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</row>
    <row r="3730" spans="1:162" x14ac:dyDescent="0.15">
      <c r="A3730" s="44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</row>
    <row r="3731" spans="1:162" x14ac:dyDescent="0.15">
      <c r="A3731" s="44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</row>
    <row r="3732" spans="1:162" x14ac:dyDescent="0.15">
      <c r="A3732" s="44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</row>
    <row r="3733" spans="1:162" x14ac:dyDescent="0.15">
      <c r="A3733" s="44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</row>
    <row r="3734" spans="1:162" x14ac:dyDescent="0.15">
      <c r="A3734" s="44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</row>
    <row r="3735" spans="1:162" x14ac:dyDescent="0.15">
      <c r="A3735" s="44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</row>
    <row r="3736" spans="1:162" x14ac:dyDescent="0.15">
      <c r="A3736" s="44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</row>
    <row r="3737" spans="1:162" x14ac:dyDescent="0.15">
      <c r="A3737" s="44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</row>
    <row r="3738" spans="1:162" x14ac:dyDescent="0.15">
      <c r="A3738" s="44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</row>
    <row r="3739" spans="1:162" x14ac:dyDescent="0.15">
      <c r="A3739" s="44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</row>
    <row r="3740" spans="1:162" x14ac:dyDescent="0.15">
      <c r="A3740" s="44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</row>
    <row r="3741" spans="1:162" x14ac:dyDescent="0.15">
      <c r="A3741" s="44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</row>
    <row r="3742" spans="1:162" x14ac:dyDescent="0.15">
      <c r="A3742" s="44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</row>
    <row r="3743" spans="1:162" x14ac:dyDescent="0.15">
      <c r="A3743" s="44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</row>
    <row r="3744" spans="1:162" x14ac:dyDescent="0.15">
      <c r="A3744" s="44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</row>
    <row r="3745" spans="1:162" x14ac:dyDescent="0.15">
      <c r="A3745" s="44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</row>
    <row r="3746" spans="1:162" x14ac:dyDescent="0.15">
      <c r="A3746" s="44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</row>
    <row r="3747" spans="1:162" x14ac:dyDescent="0.15">
      <c r="A3747" s="44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</row>
    <row r="3748" spans="1:162" x14ac:dyDescent="0.15">
      <c r="A3748" s="44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</row>
    <row r="3749" spans="1:162" x14ac:dyDescent="0.15">
      <c r="A3749" s="44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</row>
    <row r="3750" spans="1:162" x14ac:dyDescent="0.15">
      <c r="A3750" s="44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</row>
    <row r="3751" spans="1:162" x14ac:dyDescent="0.15">
      <c r="A3751" s="44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</row>
    <row r="3752" spans="1:162" x14ac:dyDescent="0.15">
      <c r="A3752" s="44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</row>
    <row r="3753" spans="1:162" x14ac:dyDescent="0.15">
      <c r="A3753" s="44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</row>
    <row r="3754" spans="1:162" x14ac:dyDescent="0.15">
      <c r="A3754" s="44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</row>
    <row r="3755" spans="1:162" x14ac:dyDescent="0.15">
      <c r="A3755" s="44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</row>
    <row r="3756" spans="1:162" x14ac:dyDescent="0.15">
      <c r="A3756" s="44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</row>
    <row r="3757" spans="1:162" x14ac:dyDescent="0.15">
      <c r="A3757" s="44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</row>
    <row r="3758" spans="1:162" x14ac:dyDescent="0.15">
      <c r="A3758" s="44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</row>
    <row r="3759" spans="1:162" x14ac:dyDescent="0.15">
      <c r="A3759" s="44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</row>
    <row r="3760" spans="1:162" x14ac:dyDescent="0.15">
      <c r="A3760" s="44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</row>
    <row r="3761" spans="1:162" x14ac:dyDescent="0.15">
      <c r="A3761" s="44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</row>
    <row r="3762" spans="1:162" x14ac:dyDescent="0.15">
      <c r="A3762" s="44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</row>
    <row r="3763" spans="1:162" x14ac:dyDescent="0.15">
      <c r="A3763" s="44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</row>
    <row r="3764" spans="1:162" x14ac:dyDescent="0.15">
      <c r="A3764" s="44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</row>
    <row r="3765" spans="1:162" x14ac:dyDescent="0.15">
      <c r="A3765" s="44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</row>
    <row r="3766" spans="1:162" x14ac:dyDescent="0.15">
      <c r="A3766" s="44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</row>
    <row r="3767" spans="1:162" x14ac:dyDescent="0.15">
      <c r="A3767" s="44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</row>
    <row r="3768" spans="1:162" x14ac:dyDescent="0.15">
      <c r="A3768" s="44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</row>
    <row r="3769" spans="1:162" x14ac:dyDescent="0.15">
      <c r="A3769" s="44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</row>
    <row r="3770" spans="1:162" x14ac:dyDescent="0.15">
      <c r="A3770" s="44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</row>
    <row r="3771" spans="1:162" x14ac:dyDescent="0.15">
      <c r="A3771" s="44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</row>
    <row r="3772" spans="1:162" x14ac:dyDescent="0.15">
      <c r="A3772" s="44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</row>
    <row r="3773" spans="1:162" x14ac:dyDescent="0.15">
      <c r="A3773" s="44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</row>
    <row r="3774" spans="1:162" x14ac:dyDescent="0.15">
      <c r="A3774" s="44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</row>
    <row r="3775" spans="1:162" x14ac:dyDescent="0.15">
      <c r="A3775" s="44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</row>
    <row r="3776" spans="1:162" x14ac:dyDescent="0.15">
      <c r="A3776" s="44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</row>
    <row r="3777" spans="1:162" x14ac:dyDescent="0.15">
      <c r="A3777" s="44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</row>
    <row r="3778" spans="1:162" x14ac:dyDescent="0.15">
      <c r="A3778" s="44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</row>
    <row r="3779" spans="1:162" x14ac:dyDescent="0.15">
      <c r="A3779" s="44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</row>
    <row r="3780" spans="1:162" x14ac:dyDescent="0.15">
      <c r="A3780" s="44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</row>
    <row r="3781" spans="1:162" x14ac:dyDescent="0.15">
      <c r="A3781" s="44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</row>
    <row r="3782" spans="1:162" x14ac:dyDescent="0.15">
      <c r="A3782" s="44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</row>
    <row r="3783" spans="1:162" x14ac:dyDescent="0.15">
      <c r="A3783" s="44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</row>
    <row r="3784" spans="1:162" x14ac:dyDescent="0.15">
      <c r="A3784" s="44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</row>
    <row r="3785" spans="1:162" x14ac:dyDescent="0.15">
      <c r="A3785" s="44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</row>
    <row r="3786" spans="1:162" x14ac:dyDescent="0.15">
      <c r="A3786" s="44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</row>
    <row r="3787" spans="1:162" x14ac:dyDescent="0.15">
      <c r="A3787" s="44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</row>
    <row r="3788" spans="1:162" x14ac:dyDescent="0.15">
      <c r="A3788" s="44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</row>
    <row r="3789" spans="1:162" x14ac:dyDescent="0.15">
      <c r="A3789" s="44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</row>
    <row r="3790" spans="1:162" x14ac:dyDescent="0.15">
      <c r="A3790" s="44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</row>
    <row r="3791" spans="1:162" x14ac:dyDescent="0.15">
      <c r="A3791" s="44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</row>
    <row r="3792" spans="1:162" x14ac:dyDescent="0.15">
      <c r="A3792" s="44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</row>
    <row r="3793" spans="1:162" x14ac:dyDescent="0.15">
      <c r="A3793" s="44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</row>
    <row r="3794" spans="1:162" x14ac:dyDescent="0.15">
      <c r="A3794" s="44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</row>
    <row r="3795" spans="1:162" x14ac:dyDescent="0.15">
      <c r="A3795" s="44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</row>
    <row r="3796" spans="1:162" x14ac:dyDescent="0.15">
      <c r="A3796" s="44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</row>
    <row r="3797" spans="1:162" x14ac:dyDescent="0.15">
      <c r="A3797" s="44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</row>
    <row r="3798" spans="1:162" x14ac:dyDescent="0.15">
      <c r="A3798" s="44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</row>
    <row r="3799" spans="1:162" x14ac:dyDescent="0.15">
      <c r="A3799" s="44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</row>
    <row r="3800" spans="1:162" x14ac:dyDescent="0.15">
      <c r="A3800" s="44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</row>
    <row r="3801" spans="1:162" x14ac:dyDescent="0.15">
      <c r="A3801" s="44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</row>
    <row r="3802" spans="1:162" x14ac:dyDescent="0.15">
      <c r="A3802" s="44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</row>
    <row r="3803" spans="1:162" x14ac:dyDescent="0.15">
      <c r="A3803" s="44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</row>
    <row r="3804" spans="1:162" x14ac:dyDescent="0.15">
      <c r="A3804" s="44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</row>
    <row r="3805" spans="1:162" x14ac:dyDescent="0.15">
      <c r="A3805" s="44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</row>
    <row r="3806" spans="1:162" x14ac:dyDescent="0.15">
      <c r="A3806" s="44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</row>
    <row r="3807" spans="1:162" x14ac:dyDescent="0.15">
      <c r="A3807" s="44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</row>
    <row r="3808" spans="1:162" x14ac:dyDescent="0.15">
      <c r="A3808" s="44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</row>
    <row r="3809" spans="1:162" x14ac:dyDescent="0.15">
      <c r="A3809" s="44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</row>
    <row r="3810" spans="1:162" x14ac:dyDescent="0.15">
      <c r="A3810" s="44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</row>
    <row r="3811" spans="1:162" x14ac:dyDescent="0.15">
      <c r="A3811" s="44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</row>
    <row r="3812" spans="1:162" x14ac:dyDescent="0.15">
      <c r="A3812" s="44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</row>
    <row r="3813" spans="1:162" x14ac:dyDescent="0.15">
      <c r="A3813" s="44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</row>
    <row r="3814" spans="1:162" x14ac:dyDescent="0.15">
      <c r="A3814" s="44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</row>
    <row r="3815" spans="1:162" x14ac:dyDescent="0.15">
      <c r="A3815" s="44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</row>
    <row r="3816" spans="1:162" x14ac:dyDescent="0.15">
      <c r="A3816" s="44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</row>
    <row r="3817" spans="1:162" x14ac:dyDescent="0.15">
      <c r="A3817" s="44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</row>
    <row r="3818" spans="1:162" x14ac:dyDescent="0.15">
      <c r="A3818" s="44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</row>
    <row r="3819" spans="1:162" x14ac:dyDescent="0.15">
      <c r="A3819" s="44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</row>
    <row r="3820" spans="1:162" x14ac:dyDescent="0.15">
      <c r="A3820" s="44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</row>
    <row r="3821" spans="1:162" x14ac:dyDescent="0.15">
      <c r="A3821" s="44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</row>
    <row r="3822" spans="1:162" x14ac:dyDescent="0.15">
      <c r="A3822" s="44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</row>
    <row r="3823" spans="1:162" x14ac:dyDescent="0.15">
      <c r="A3823" s="44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</row>
    <row r="3824" spans="1:162" x14ac:dyDescent="0.15">
      <c r="A3824" s="44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</row>
    <row r="3825" spans="1:162" x14ac:dyDescent="0.15">
      <c r="A3825" s="44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</row>
    <row r="3826" spans="1:162" x14ac:dyDescent="0.15">
      <c r="A3826" s="44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</row>
    <row r="3827" spans="1:162" x14ac:dyDescent="0.15">
      <c r="A3827" s="44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</row>
    <row r="3828" spans="1:162" x14ac:dyDescent="0.15">
      <c r="A3828" s="44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</row>
    <row r="3829" spans="1:162" x14ac:dyDescent="0.15">
      <c r="A3829" s="44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</row>
    <row r="3830" spans="1:162" x14ac:dyDescent="0.15">
      <c r="A3830" s="44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</row>
    <row r="3831" spans="1:162" x14ac:dyDescent="0.15">
      <c r="A3831" s="44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</row>
    <row r="3832" spans="1:162" x14ac:dyDescent="0.15">
      <c r="A3832" s="44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</row>
    <row r="3833" spans="1:162" x14ac:dyDescent="0.15">
      <c r="A3833" s="44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</row>
    <row r="3834" spans="1:162" x14ac:dyDescent="0.15">
      <c r="A3834" s="44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</row>
    <row r="3835" spans="1:162" x14ac:dyDescent="0.15">
      <c r="A3835" s="44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</row>
    <row r="3836" spans="1:162" x14ac:dyDescent="0.15">
      <c r="A3836" s="44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</row>
    <row r="3837" spans="1:162" x14ac:dyDescent="0.15">
      <c r="A3837" s="44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</row>
    <row r="3838" spans="1:162" x14ac:dyDescent="0.15">
      <c r="A3838" s="44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</row>
    <row r="3839" spans="1:162" x14ac:dyDescent="0.15">
      <c r="A3839" s="44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</row>
    <row r="3840" spans="1:162" x14ac:dyDescent="0.15">
      <c r="A3840" s="44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</row>
    <row r="3841" spans="1:162" x14ac:dyDescent="0.15">
      <c r="A3841" s="44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</row>
    <row r="3842" spans="1:162" x14ac:dyDescent="0.15">
      <c r="A3842" s="44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</row>
    <row r="3843" spans="1:162" x14ac:dyDescent="0.15">
      <c r="A3843" s="44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</row>
    <row r="3844" spans="1:162" x14ac:dyDescent="0.15">
      <c r="A3844" s="44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</row>
    <row r="3845" spans="1:162" x14ac:dyDescent="0.15">
      <c r="A3845" s="44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</row>
    <row r="3846" spans="1:162" x14ac:dyDescent="0.15">
      <c r="A3846" s="44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</row>
    <row r="3847" spans="1:162" x14ac:dyDescent="0.15">
      <c r="A3847" s="44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</row>
    <row r="3848" spans="1:162" x14ac:dyDescent="0.15">
      <c r="A3848" s="44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  <c r="EV3848" s="27"/>
      <c r="EW3848" s="27"/>
      <c r="EX3848" s="27"/>
      <c r="EY3848" s="27"/>
      <c r="EZ3848" s="27"/>
      <c r="FA3848" s="27"/>
      <c r="FB3848" s="27"/>
      <c r="FC3848" s="27"/>
      <c r="FD3848" s="27"/>
      <c r="FE3848" s="27"/>
      <c r="FF3848" s="27"/>
    </row>
    <row r="3849" spans="1:162" x14ac:dyDescent="0.15">
      <c r="A3849" s="44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</row>
    <row r="3850" spans="1:162" x14ac:dyDescent="0.15">
      <c r="A3850" s="44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</row>
    <row r="3851" spans="1:162" x14ac:dyDescent="0.15">
      <c r="A3851" s="44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</row>
    <row r="3852" spans="1:162" x14ac:dyDescent="0.15">
      <c r="A3852" s="44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</row>
    <row r="3853" spans="1:162" x14ac:dyDescent="0.15">
      <c r="A3853" s="44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</row>
    <row r="3854" spans="1:162" x14ac:dyDescent="0.15">
      <c r="A3854" s="44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</row>
    <row r="3855" spans="1:162" x14ac:dyDescent="0.15">
      <c r="A3855" s="44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</row>
    <row r="3856" spans="1:162" x14ac:dyDescent="0.15">
      <c r="A3856" s="44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</row>
    <row r="3857" spans="1:162" x14ac:dyDescent="0.15">
      <c r="A3857" s="44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</row>
    <row r="3858" spans="1:162" x14ac:dyDescent="0.15">
      <c r="A3858" s="44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</row>
    <row r="3859" spans="1:162" x14ac:dyDescent="0.15">
      <c r="A3859" s="44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</row>
    <row r="3860" spans="1:162" x14ac:dyDescent="0.15">
      <c r="A3860" s="44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</row>
    <row r="3861" spans="1:162" x14ac:dyDescent="0.15">
      <c r="A3861" s="44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</row>
    <row r="3862" spans="1:162" x14ac:dyDescent="0.15">
      <c r="A3862" s="44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</row>
    <row r="3863" spans="1:162" x14ac:dyDescent="0.15">
      <c r="A3863" s="44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</row>
    <row r="3864" spans="1:162" x14ac:dyDescent="0.15">
      <c r="A3864" s="44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</row>
    <row r="3865" spans="1:162" x14ac:dyDescent="0.15">
      <c r="A3865" s="44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</row>
    <row r="3866" spans="1:162" x14ac:dyDescent="0.15">
      <c r="A3866" s="44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</row>
    <row r="3867" spans="1:162" x14ac:dyDescent="0.15">
      <c r="A3867" s="44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</row>
    <row r="3868" spans="1:162" x14ac:dyDescent="0.15">
      <c r="A3868" s="44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</row>
    <row r="3869" spans="1:162" x14ac:dyDescent="0.15">
      <c r="A3869" s="44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</row>
    <row r="3870" spans="1:162" x14ac:dyDescent="0.15">
      <c r="A3870" s="44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</row>
    <row r="3871" spans="1:162" x14ac:dyDescent="0.15">
      <c r="A3871" s="44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</row>
    <row r="3872" spans="1:162" x14ac:dyDescent="0.15">
      <c r="A3872" s="44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</row>
    <row r="3873" spans="1:162" x14ac:dyDescent="0.15">
      <c r="A3873" s="44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</row>
    <row r="3874" spans="1:162" x14ac:dyDescent="0.15">
      <c r="A3874" s="44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</row>
    <row r="3875" spans="1:162" x14ac:dyDescent="0.15">
      <c r="A3875" s="44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</row>
    <row r="3876" spans="1:162" x14ac:dyDescent="0.15">
      <c r="A3876" s="44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</row>
    <row r="3877" spans="1:162" x14ac:dyDescent="0.15">
      <c r="A3877" s="44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</row>
    <row r="3878" spans="1:162" x14ac:dyDescent="0.15">
      <c r="A3878" s="44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</row>
    <row r="3879" spans="1:162" x14ac:dyDescent="0.15">
      <c r="A3879" s="44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</row>
    <row r="3880" spans="1:162" x14ac:dyDescent="0.15">
      <c r="A3880" s="44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</row>
    <row r="3881" spans="1:162" x14ac:dyDescent="0.15">
      <c r="A3881" s="44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</row>
    <row r="3882" spans="1:162" x14ac:dyDescent="0.15">
      <c r="A3882" s="44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</row>
    <row r="3883" spans="1:162" x14ac:dyDescent="0.15">
      <c r="A3883" s="44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</row>
    <row r="3884" spans="1:162" x14ac:dyDescent="0.15">
      <c r="A3884" s="44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</row>
    <row r="3885" spans="1:162" x14ac:dyDescent="0.15">
      <c r="A3885" s="44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</row>
    <row r="3886" spans="1:162" x14ac:dyDescent="0.15">
      <c r="A3886" s="44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</row>
    <row r="3887" spans="1:162" x14ac:dyDescent="0.15">
      <c r="A3887" s="44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</row>
    <row r="3888" spans="1:162" x14ac:dyDescent="0.15">
      <c r="A3888" s="44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</row>
    <row r="3889" spans="1:162" x14ac:dyDescent="0.15">
      <c r="A3889" s="44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</row>
    <row r="3890" spans="1:162" x14ac:dyDescent="0.15">
      <c r="A3890" s="44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</row>
    <row r="3891" spans="1:162" x14ac:dyDescent="0.15">
      <c r="A3891" s="44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</row>
    <row r="3892" spans="1:162" x14ac:dyDescent="0.15">
      <c r="A3892" s="44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</row>
    <row r="3893" spans="1:162" x14ac:dyDescent="0.15">
      <c r="A3893" s="44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</row>
    <row r="3894" spans="1:162" x14ac:dyDescent="0.15">
      <c r="A3894" s="44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</row>
    <row r="3895" spans="1:162" x14ac:dyDescent="0.15">
      <c r="A3895" s="44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</row>
    <row r="3896" spans="1:162" x14ac:dyDescent="0.15">
      <c r="A3896" s="44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</row>
    <row r="3897" spans="1:162" x14ac:dyDescent="0.15">
      <c r="A3897" s="44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</row>
    <row r="3898" spans="1:162" x14ac:dyDescent="0.15">
      <c r="A3898" s="44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</row>
    <row r="3899" spans="1:162" x14ac:dyDescent="0.15">
      <c r="A3899" s="44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</row>
    <row r="3900" spans="1:162" x14ac:dyDescent="0.15">
      <c r="A3900" s="44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</row>
    <row r="3901" spans="1:162" x14ac:dyDescent="0.15">
      <c r="A3901" s="44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</row>
    <row r="3902" spans="1:162" x14ac:dyDescent="0.15">
      <c r="A3902" s="44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</row>
    <row r="3903" spans="1:162" x14ac:dyDescent="0.15">
      <c r="A3903" s="44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</row>
    <row r="3904" spans="1:162" x14ac:dyDescent="0.15">
      <c r="A3904" s="44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</row>
    <row r="3905" spans="1:162" x14ac:dyDescent="0.15">
      <c r="A3905" s="44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</row>
    <row r="3906" spans="1:162" x14ac:dyDescent="0.15">
      <c r="A3906" s="44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</row>
    <row r="3907" spans="1:162" x14ac:dyDescent="0.15">
      <c r="A3907" s="44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</row>
    <row r="3908" spans="1:162" x14ac:dyDescent="0.15">
      <c r="A3908" s="44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</row>
    <row r="3909" spans="1:162" x14ac:dyDescent="0.15">
      <c r="A3909" s="44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</row>
    <row r="3910" spans="1:162" x14ac:dyDescent="0.15">
      <c r="A3910" s="44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</row>
    <row r="3911" spans="1:162" x14ac:dyDescent="0.15">
      <c r="A3911" s="44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</row>
    <row r="3912" spans="1:162" x14ac:dyDescent="0.15">
      <c r="A3912" s="44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</row>
    <row r="3913" spans="1:162" x14ac:dyDescent="0.15">
      <c r="A3913" s="44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</row>
    <row r="3914" spans="1:162" x14ac:dyDescent="0.15">
      <c r="A3914" s="44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</row>
    <row r="3915" spans="1:162" x14ac:dyDescent="0.15">
      <c r="A3915" s="44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</row>
    <row r="3916" spans="1:162" x14ac:dyDescent="0.15">
      <c r="A3916" s="44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</row>
    <row r="3917" spans="1:162" x14ac:dyDescent="0.15">
      <c r="A3917" s="44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</row>
    <row r="3918" spans="1:162" x14ac:dyDescent="0.15">
      <c r="A3918" s="44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</row>
    <row r="3919" spans="1:162" x14ac:dyDescent="0.15">
      <c r="A3919" s="44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</row>
    <row r="3920" spans="1:162" x14ac:dyDescent="0.15">
      <c r="A3920" s="44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</row>
    <row r="3921" spans="1:162" x14ac:dyDescent="0.15">
      <c r="A3921" s="44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</row>
    <row r="3922" spans="1:162" x14ac:dyDescent="0.15">
      <c r="A3922" s="44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</row>
    <row r="3923" spans="1:162" x14ac:dyDescent="0.15">
      <c r="A3923" s="44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</row>
    <row r="3924" spans="1:162" x14ac:dyDescent="0.15">
      <c r="A3924" s="44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</row>
    <row r="3925" spans="1:162" x14ac:dyDescent="0.15">
      <c r="A3925" s="44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</row>
    <row r="3926" spans="1:162" x14ac:dyDescent="0.15">
      <c r="A3926" s="44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</row>
    <row r="3927" spans="1:162" x14ac:dyDescent="0.15">
      <c r="A3927" s="44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</row>
    <row r="3928" spans="1:162" x14ac:dyDescent="0.15">
      <c r="A3928" s="44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</row>
    <row r="3929" spans="1:162" x14ac:dyDescent="0.15">
      <c r="A3929" s="44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</row>
    <row r="3930" spans="1:162" x14ac:dyDescent="0.15">
      <c r="A3930" s="44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</row>
    <row r="3931" spans="1:162" x14ac:dyDescent="0.15">
      <c r="A3931" s="44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</row>
    <row r="3932" spans="1:162" x14ac:dyDescent="0.15">
      <c r="A3932" s="44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</row>
    <row r="3933" spans="1:162" x14ac:dyDescent="0.15">
      <c r="A3933" s="44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</row>
    <row r="3934" spans="1:162" x14ac:dyDescent="0.15">
      <c r="A3934" s="44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</row>
    <row r="3935" spans="1:162" x14ac:dyDescent="0.15">
      <c r="A3935" s="44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</row>
    <row r="3936" spans="1:162" x14ac:dyDescent="0.15">
      <c r="A3936" s="44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</row>
    <row r="3937" spans="1:162" x14ac:dyDescent="0.15">
      <c r="A3937" s="44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</row>
    <row r="3938" spans="1:162" x14ac:dyDescent="0.15">
      <c r="A3938" s="44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</row>
    <row r="3939" spans="1:162" x14ac:dyDescent="0.15">
      <c r="A3939" s="44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</row>
    <row r="3940" spans="1:162" x14ac:dyDescent="0.15">
      <c r="A3940" s="44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</row>
    <row r="3941" spans="1:162" x14ac:dyDescent="0.15">
      <c r="A3941" s="44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</row>
    <row r="3942" spans="1:162" x14ac:dyDescent="0.15">
      <c r="A3942" s="44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</row>
    <row r="3943" spans="1:162" x14ac:dyDescent="0.15">
      <c r="A3943" s="44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</row>
    <row r="3944" spans="1:162" x14ac:dyDescent="0.15">
      <c r="A3944" s="44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</row>
    <row r="3945" spans="1:162" x14ac:dyDescent="0.15">
      <c r="A3945" s="44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</row>
    <row r="3946" spans="1:162" x14ac:dyDescent="0.15">
      <c r="A3946" s="44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</row>
    <row r="3947" spans="1:162" x14ac:dyDescent="0.15">
      <c r="A3947" s="44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</row>
    <row r="3948" spans="1:162" x14ac:dyDescent="0.15">
      <c r="A3948" s="44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</row>
    <row r="3949" spans="1:162" x14ac:dyDescent="0.15">
      <c r="A3949" s="44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</row>
    <row r="3950" spans="1:162" x14ac:dyDescent="0.15">
      <c r="A3950" s="44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</row>
    <row r="3951" spans="1:162" x14ac:dyDescent="0.15">
      <c r="A3951" s="44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</row>
    <row r="3952" spans="1:162" x14ac:dyDescent="0.15">
      <c r="A3952" s="44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</row>
    <row r="3953" spans="1:162" x14ac:dyDescent="0.15">
      <c r="A3953" s="44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</row>
    <row r="3954" spans="1:162" x14ac:dyDescent="0.15">
      <c r="A3954" s="44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</row>
    <row r="3955" spans="1:162" x14ac:dyDescent="0.15">
      <c r="A3955" s="44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</row>
    <row r="3956" spans="1:162" x14ac:dyDescent="0.15">
      <c r="A3956" s="44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</row>
    <row r="3957" spans="1:162" x14ac:dyDescent="0.15">
      <c r="A3957" s="44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</row>
    <row r="3958" spans="1:162" x14ac:dyDescent="0.15">
      <c r="A3958" s="44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</row>
    <row r="3959" spans="1:162" x14ac:dyDescent="0.15">
      <c r="A3959" s="44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</row>
    <row r="3960" spans="1:162" x14ac:dyDescent="0.15">
      <c r="A3960" s="44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</row>
    <row r="3961" spans="1:162" x14ac:dyDescent="0.15">
      <c r="A3961" s="44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</row>
    <row r="3962" spans="1:162" x14ac:dyDescent="0.15">
      <c r="A3962" s="44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</row>
    <row r="3963" spans="1:162" x14ac:dyDescent="0.15">
      <c r="A3963" s="44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</row>
    <row r="3964" spans="1:162" x14ac:dyDescent="0.15">
      <c r="A3964" s="44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</row>
    <row r="3965" spans="1:162" x14ac:dyDescent="0.15">
      <c r="A3965" s="44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</row>
    <row r="3966" spans="1:162" x14ac:dyDescent="0.15">
      <c r="A3966" s="44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</row>
    <row r="3967" spans="1:162" x14ac:dyDescent="0.15">
      <c r="A3967" s="44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</row>
    <row r="3968" spans="1:162" x14ac:dyDescent="0.15">
      <c r="A3968" s="44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</row>
    <row r="3969" spans="1:162" x14ac:dyDescent="0.15">
      <c r="A3969" s="44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</row>
    <row r="3970" spans="1:162" x14ac:dyDescent="0.15">
      <c r="A3970" s="44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</row>
    <row r="3971" spans="1:162" x14ac:dyDescent="0.15">
      <c r="A3971" s="44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</row>
    <row r="3972" spans="1:162" x14ac:dyDescent="0.15">
      <c r="A3972" s="44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</row>
    <row r="3973" spans="1:162" x14ac:dyDescent="0.15">
      <c r="A3973" s="44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</row>
    <row r="3974" spans="1:162" x14ac:dyDescent="0.15">
      <c r="A3974" s="44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</row>
    <row r="3975" spans="1:162" x14ac:dyDescent="0.15">
      <c r="A3975" s="44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</row>
    <row r="3976" spans="1:162" x14ac:dyDescent="0.15">
      <c r="A3976" s="44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</row>
    <row r="3977" spans="1:162" x14ac:dyDescent="0.15">
      <c r="A3977" s="44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</row>
    <row r="3978" spans="1:162" x14ac:dyDescent="0.15">
      <c r="A3978" s="44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</row>
    <row r="3979" spans="1:162" x14ac:dyDescent="0.15">
      <c r="A3979" s="44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</row>
    <row r="3980" spans="1:162" x14ac:dyDescent="0.15">
      <c r="A3980" s="44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</row>
    <row r="3981" spans="1:162" x14ac:dyDescent="0.15">
      <c r="A3981" s="44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</row>
    <row r="3982" spans="1:162" x14ac:dyDescent="0.15">
      <c r="A3982" s="44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</row>
    <row r="3983" spans="1:162" x14ac:dyDescent="0.15">
      <c r="A3983" s="44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</row>
    <row r="3984" spans="1:162" x14ac:dyDescent="0.15">
      <c r="A3984" s="44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</row>
    <row r="3985" spans="1:162" x14ac:dyDescent="0.15">
      <c r="A3985" s="44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</row>
    <row r="3986" spans="1:162" x14ac:dyDescent="0.15">
      <c r="A3986" s="44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</row>
    <row r="3987" spans="1:162" x14ac:dyDescent="0.15">
      <c r="A3987" s="44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</row>
    <row r="3988" spans="1:162" x14ac:dyDescent="0.15">
      <c r="A3988" s="44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</row>
    <row r="3989" spans="1:162" x14ac:dyDescent="0.15">
      <c r="A3989" s="44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</row>
    <row r="3990" spans="1:162" x14ac:dyDescent="0.15">
      <c r="A3990" s="44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</row>
    <row r="3991" spans="1:162" x14ac:dyDescent="0.15">
      <c r="A3991" s="44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</row>
    <row r="3992" spans="1:162" x14ac:dyDescent="0.15">
      <c r="A3992" s="44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</row>
    <row r="3993" spans="1:162" x14ac:dyDescent="0.15">
      <c r="A3993" s="44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</row>
    <row r="3994" spans="1:162" x14ac:dyDescent="0.15">
      <c r="A3994" s="44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</row>
    <row r="3995" spans="1:162" x14ac:dyDescent="0.15">
      <c r="A3995" s="44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</row>
    <row r="3996" spans="1:162" x14ac:dyDescent="0.15">
      <c r="A3996" s="44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</row>
    <row r="3997" spans="1:162" x14ac:dyDescent="0.15">
      <c r="A3997" s="44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</row>
    <row r="3998" spans="1:162" x14ac:dyDescent="0.15">
      <c r="A3998" s="44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</row>
    <row r="3999" spans="1:162" x14ac:dyDescent="0.15">
      <c r="A3999" s="44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</row>
    <row r="4000" spans="1:162" x14ac:dyDescent="0.15">
      <c r="A4000" s="44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</row>
    <row r="4001" spans="1:162" x14ac:dyDescent="0.15">
      <c r="A4001" s="44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</row>
    <row r="4002" spans="1:162" x14ac:dyDescent="0.15">
      <c r="A4002" s="44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</row>
    <row r="4003" spans="1:162" x14ac:dyDescent="0.15">
      <c r="A4003" s="44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</row>
    <row r="4004" spans="1:162" x14ac:dyDescent="0.15">
      <c r="A4004" s="44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</row>
    <row r="4005" spans="1:162" x14ac:dyDescent="0.15">
      <c r="A4005" s="44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</row>
    <row r="4006" spans="1:162" x14ac:dyDescent="0.15">
      <c r="A4006" s="44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</row>
    <row r="4007" spans="1:162" x14ac:dyDescent="0.15">
      <c r="A4007" s="44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</row>
    <row r="4008" spans="1:162" x14ac:dyDescent="0.15">
      <c r="A4008" s="44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</row>
    <row r="4009" spans="1:162" x14ac:dyDescent="0.15">
      <c r="A4009" s="44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</row>
    <row r="4010" spans="1:162" x14ac:dyDescent="0.15">
      <c r="A4010" s="44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</row>
    <row r="4011" spans="1:162" x14ac:dyDescent="0.15">
      <c r="A4011" s="44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</row>
    <row r="4012" spans="1:162" x14ac:dyDescent="0.15">
      <c r="A4012" s="44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</row>
    <row r="4013" spans="1:162" x14ac:dyDescent="0.15">
      <c r="A4013" s="44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</row>
    <row r="4014" spans="1:162" x14ac:dyDescent="0.15">
      <c r="A4014" s="44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</row>
    <row r="4015" spans="1:162" x14ac:dyDescent="0.15">
      <c r="A4015" s="44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</row>
    <row r="4016" spans="1:162" x14ac:dyDescent="0.15">
      <c r="A4016" s="44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</row>
    <row r="4017" spans="1:162" x14ac:dyDescent="0.15">
      <c r="A4017" s="44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</row>
    <row r="4018" spans="1:162" x14ac:dyDescent="0.15">
      <c r="A4018" s="44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</row>
    <row r="4019" spans="1:162" x14ac:dyDescent="0.15">
      <c r="A4019" s="44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</row>
    <row r="4020" spans="1:162" x14ac:dyDescent="0.15">
      <c r="A4020" s="44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</row>
    <row r="4021" spans="1:162" x14ac:dyDescent="0.15">
      <c r="A4021" s="44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</row>
    <row r="4022" spans="1:162" x14ac:dyDescent="0.15">
      <c r="A4022" s="44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</row>
    <row r="4023" spans="1:162" x14ac:dyDescent="0.15">
      <c r="A4023" s="44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</row>
    <row r="4024" spans="1:162" x14ac:dyDescent="0.15">
      <c r="A4024" s="44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</row>
    <row r="4025" spans="1:162" x14ac:dyDescent="0.15">
      <c r="A4025" s="44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</row>
    <row r="4026" spans="1:162" x14ac:dyDescent="0.15">
      <c r="A4026" s="44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</row>
    <row r="4027" spans="1:162" x14ac:dyDescent="0.15">
      <c r="A4027" s="44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</row>
    <row r="4028" spans="1:162" x14ac:dyDescent="0.15">
      <c r="A4028" s="44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</row>
    <row r="4029" spans="1:162" x14ac:dyDescent="0.15">
      <c r="A4029" s="44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  <c r="EV4029" s="27"/>
      <c r="EW4029" s="27"/>
      <c r="EX4029" s="27"/>
      <c r="EY4029" s="27"/>
      <c r="EZ4029" s="27"/>
      <c r="FA4029" s="27"/>
      <c r="FB4029" s="27"/>
      <c r="FC4029" s="27"/>
      <c r="FD4029" s="27"/>
      <c r="FE4029" s="27"/>
      <c r="FF4029" s="27"/>
    </row>
    <row r="4030" spans="1:162" x14ac:dyDescent="0.15">
      <c r="A4030" s="44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</row>
    <row r="4031" spans="1:162" x14ac:dyDescent="0.15">
      <c r="A4031" s="44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</row>
    <row r="4032" spans="1:162" x14ac:dyDescent="0.15">
      <c r="A4032" s="44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</row>
    <row r="4033" spans="1:162" x14ac:dyDescent="0.15">
      <c r="A4033" s="44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</row>
    <row r="4034" spans="1:162" x14ac:dyDescent="0.15">
      <c r="A4034" s="44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</row>
    <row r="4035" spans="1:162" x14ac:dyDescent="0.15">
      <c r="A4035" s="44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</row>
    <row r="4036" spans="1:162" x14ac:dyDescent="0.15">
      <c r="A4036" s="44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</row>
    <row r="4037" spans="1:162" x14ac:dyDescent="0.15">
      <c r="A4037" s="44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</row>
    <row r="4038" spans="1:162" x14ac:dyDescent="0.15">
      <c r="A4038" s="44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</row>
    <row r="4039" spans="1:162" x14ac:dyDescent="0.15">
      <c r="A4039" s="44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</row>
    <row r="4040" spans="1:162" x14ac:dyDescent="0.15">
      <c r="A4040" s="44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</row>
    <row r="4041" spans="1:162" x14ac:dyDescent="0.15">
      <c r="A4041" s="44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</row>
    <row r="4042" spans="1:162" x14ac:dyDescent="0.15">
      <c r="A4042" s="44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</row>
    <row r="4043" spans="1:162" x14ac:dyDescent="0.15">
      <c r="A4043" s="44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</row>
    <row r="4044" spans="1:162" x14ac:dyDescent="0.15">
      <c r="A4044" s="44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</row>
    <row r="4045" spans="1:162" x14ac:dyDescent="0.15">
      <c r="A4045" s="44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</row>
    <row r="4046" spans="1:162" x14ac:dyDescent="0.15">
      <c r="A4046" s="44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</row>
    <row r="4047" spans="1:162" x14ac:dyDescent="0.15">
      <c r="A4047" s="44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</row>
    <row r="4048" spans="1:162" x14ac:dyDescent="0.15">
      <c r="A4048" s="44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</row>
    <row r="4049" spans="1:162" x14ac:dyDescent="0.15">
      <c r="A4049" s="44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</row>
    <row r="4050" spans="1:162" x14ac:dyDescent="0.15">
      <c r="A4050" s="44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</row>
    <row r="4051" spans="1:162" x14ac:dyDescent="0.15">
      <c r="A4051" s="44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</row>
    <row r="4052" spans="1:162" x14ac:dyDescent="0.15">
      <c r="A4052" s="44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</row>
    <row r="4053" spans="1:162" x14ac:dyDescent="0.15">
      <c r="A4053" s="44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</row>
    <row r="4054" spans="1:162" x14ac:dyDescent="0.15">
      <c r="A4054" s="44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</row>
    <row r="4055" spans="1:162" x14ac:dyDescent="0.15">
      <c r="A4055" s="44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</row>
    <row r="4056" spans="1:162" x14ac:dyDescent="0.15">
      <c r="A4056" s="44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</row>
    <row r="4057" spans="1:162" x14ac:dyDescent="0.15">
      <c r="A4057" s="44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</row>
    <row r="4058" spans="1:162" x14ac:dyDescent="0.15">
      <c r="A4058" s="44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</row>
    <row r="4059" spans="1:162" x14ac:dyDescent="0.15">
      <c r="A4059" s="44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</row>
    <row r="4060" spans="1:162" x14ac:dyDescent="0.15">
      <c r="A4060" s="44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</row>
    <row r="4061" spans="1:162" x14ac:dyDescent="0.15">
      <c r="A4061" s="44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</row>
    <row r="4062" spans="1:162" x14ac:dyDescent="0.15">
      <c r="A4062" s="44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</row>
    <row r="4063" spans="1:162" x14ac:dyDescent="0.15">
      <c r="A4063" s="44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</row>
    <row r="4064" spans="1:162" x14ac:dyDescent="0.15">
      <c r="A4064" s="44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</row>
    <row r="4065" spans="1:162" x14ac:dyDescent="0.15">
      <c r="A4065" s="44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</row>
    <row r="4066" spans="1:162" x14ac:dyDescent="0.15">
      <c r="A4066" s="44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</row>
    <row r="4067" spans="1:162" x14ac:dyDescent="0.15">
      <c r="A4067" s="44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</row>
    <row r="4068" spans="1:162" x14ac:dyDescent="0.15">
      <c r="A4068" s="44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</row>
    <row r="4069" spans="1:162" x14ac:dyDescent="0.15">
      <c r="A4069" s="44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</row>
    <row r="4070" spans="1:162" x14ac:dyDescent="0.15">
      <c r="A4070" s="44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</row>
    <row r="4071" spans="1:162" x14ac:dyDescent="0.15">
      <c r="A4071" s="44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</row>
    <row r="4072" spans="1:162" x14ac:dyDescent="0.15">
      <c r="A4072" s="44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</row>
    <row r="4073" spans="1:162" x14ac:dyDescent="0.15">
      <c r="A4073" s="44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</row>
    <row r="4074" spans="1:162" x14ac:dyDescent="0.15">
      <c r="A4074" s="44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</row>
    <row r="4075" spans="1:162" x14ac:dyDescent="0.15">
      <c r="A4075" s="44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</row>
    <row r="4076" spans="1:162" x14ac:dyDescent="0.15">
      <c r="A4076" s="44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</row>
    <row r="4077" spans="1:162" x14ac:dyDescent="0.15">
      <c r="A4077" s="44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</row>
    <row r="4078" spans="1:162" x14ac:dyDescent="0.15">
      <c r="A4078" s="44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</row>
    <row r="4079" spans="1:162" x14ac:dyDescent="0.15">
      <c r="A4079" s="44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</row>
    <row r="4080" spans="1:162" x14ac:dyDescent="0.15">
      <c r="A4080" s="44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</row>
    <row r="4081" spans="1:162" x14ac:dyDescent="0.15">
      <c r="A4081" s="44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</row>
    <row r="4082" spans="1:162" x14ac:dyDescent="0.15">
      <c r="A4082" s="44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</row>
    <row r="4083" spans="1:162" x14ac:dyDescent="0.15">
      <c r="A4083" s="44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</row>
    <row r="4084" spans="1:162" x14ac:dyDescent="0.15">
      <c r="A4084" s="44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</row>
    <row r="4085" spans="1:162" x14ac:dyDescent="0.15">
      <c r="A4085" s="44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</row>
    <row r="4086" spans="1:162" x14ac:dyDescent="0.15">
      <c r="A4086" s="44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</row>
    <row r="4087" spans="1:162" x14ac:dyDescent="0.15">
      <c r="A4087" s="44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</row>
    <row r="4088" spans="1:162" x14ac:dyDescent="0.15">
      <c r="A4088" s="44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</row>
    <row r="4089" spans="1:162" x14ac:dyDescent="0.15">
      <c r="A4089" s="44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</row>
    <row r="4090" spans="1:162" x14ac:dyDescent="0.15">
      <c r="A4090" s="44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</row>
    <row r="4091" spans="1:162" x14ac:dyDescent="0.15">
      <c r="A4091" s="44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</row>
    <row r="4092" spans="1:162" x14ac:dyDescent="0.15">
      <c r="A4092" s="44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</row>
    <row r="4093" spans="1:162" x14ac:dyDescent="0.15">
      <c r="A4093" s="44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</row>
    <row r="4094" spans="1:162" x14ac:dyDescent="0.15">
      <c r="A4094" s="44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</row>
    <row r="4095" spans="1:162" x14ac:dyDescent="0.15">
      <c r="A4095" s="44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</row>
    <row r="4096" spans="1:162" x14ac:dyDescent="0.15">
      <c r="A4096" s="44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</row>
    <row r="4097" spans="1:162" x14ac:dyDescent="0.15">
      <c r="A4097" s="44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</row>
    <row r="4098" spans="1:162" x14ac:dyDescent="0.15">
      <c r="A4098" s="44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</row>
    <row r="4099" spans="1:162" x14ac:dyDescent="0.15">
      <c r="A4099" s="44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</row>
    <row r="4100" spans="1:162" x14ac:dyDescent="0.15">
      <c r="A4100" s="44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</row>
    <row r="4101" spans="1:162" x14ac:dyDescent="0.15">
      <c r="A4101" s="44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</row>
    <row r="4102" spans="1:162" x14ac:dyDescent="0.15">
      <c r="A4102" s="44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</row>
    <row r="4103" spans="1:162" x14ac:dyDescent="0.15">
      <c r="A4103" s="44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</row>
    <row r="4104" spans="1:162" x14ac:dyDescent="0.15">
      <c r="A4104" s="44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</row>
    <row r="4105" spans="1:162" x14ac:dyDescent="0.15">
      <c r="A4105" s="44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</row>
    <row r="4106" spans="1:162" x14ac:dyDescent="0.15">
      <c r="A4106" s="44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</row>
    <row r="4107" spans="1:162" x14ac:dyDescent="0.15">
      <c r="A4107" s="44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</row>
    <row r="4108" spans="1:162" x14ac:dyDescent="0.15">
      <c r="A4108" s="44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</row>
    <row r="4109" spans="1:162" x14ac:dyDescent="0.15">
      <c r="A4109" s="44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</row>
    <row r="4110" spans="1:162" x14ac:dyDescent="0.15">
      <c r="A4110" s="44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</row>
    <row r="4111" spans="1:162" x14ac:dyDescent="0.15">
      <c r="A4111" s="44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</row>
    <row r="4112" spans="1:162" x14ac:dyDescent="0.15">
      <c r="A4112" s="44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</row>
    <row r="4113" spans="1:162" x14ac:dyDescent="0.15">
      <c r="A4113" s="44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</row>
    <row r="4114" spans="1:162" x14ac:dyDescent="0.15">
      <c r="A4114" s="44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</row>
    <row r="4115" spans="1:162" x14ac:dyDescent="0.15">
      <c r="A4115" s="44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</row>
    <row r="4116" spans="1:162" x14ac:dyDescent="0.15">
      <c r="A4116" s="44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</row>
    <row r="4117" spans="1:162" x14ac:dyDescent="0.15">
      <c r="A4117" s="44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</row>
    <row r="4118" spans="1:162" x14ac:dyDescent="0.15">
      <c r="A4118" s="44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</row>
    <row r="4119" spans="1:162" x14ac:dyDescent="0.15">
      <c r="A4119" s="44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</row>
    <row r="4120" spans="1:162" x14ac:dyDescent="0.15">
      <c r="A4120" s="44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</row>
    <row r="4121" spans="1:162" x14ac:dyDescent="0.15">
      <c r="A4121" s="44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</row>
    <row r="4122" spans="1:162" x14ac:dyDescent="0.15">
      <c r="A4122" s="44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</row>
    <row r="4123" spans="1:162" x14ac:dyDescent="0.15">
      <c r="A4123" s="44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</row>
    <row r="4124" spans="1:162" x14ac:dyDescent="0.15">
      <c r="A4124" s="44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</row>
    <row r="4125" spans="1:162" x14ac:dyDescent="0.15">
      <c r="A4125" s="44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</row>
    <row r="4126" spans="1:162" x14ac:dyDescent="0.15">
      <c r="A4126" s="44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</row>
    <row r="4127" spans="1:162" x14ac:dyDescent="0.15">
      <c r="A4127" s="44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</row>
    <row r="4128" spans="1:162" x14ac:dyDescent="0.15">
      <c r="A4128" s="44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</row>
    <row r="4129" spans="1:162" x14ac:dyDescent="0.15">
      <c r="A4129" s="44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</row>
    <row r="4130" spans="1:162" x14ac:dyDescent="0.15">
      <c r="A4130" s="44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</row>
    <row r="4131" spans="1:162" x14ac:dyDescent="0.15">
      <c r="A4131" s="44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</row>
    <row r="4132" spans="1:162" x14ac:dyDescent="0.15">
      <c r="A4132" s="44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</row>
    <row r="4133" spans="1:162" x14ac:dyDescent="0.15">
      <c r="A4133" s="44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</row>
    <row r="4134" spans="1:162" x14ac:dyDescent="0.15">
      <c r="A4134" s="44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</row>
    <row r="4135" spans="1:162" x14ac:dyDescent="0.15">
      <c r="A4135" s="44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</row>
    <row r="4136" spans="1:162" x14ac:dyDescent="0.15">
      <c r="A4136" s="44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</row>
    <row r="4137" spans="1:162" x14ac:dyDescent="0.15">
      <c r="A4137" s="44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</row>
    <row r="4138" spans="1:162" x14ac:dyDescent="0.15">
      <c r="A4138" s="44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</row>
    <row r="4139" spans="1:162" x14ac:dyDescent="0.15">
      <c r="A4139" s="44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</row>
    <row r="4140" spans="1:162" x14ac:dyDescent="0.15">
      <c r="A4140" s="44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</row>
    <row r="4141" spans="1:162" x14ac:dyDescent="0.15">
      <c r="A4141" s="44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</row>
    <row r="4142" spans="1:162" x14ac:dyDescent="0.15">
      <c r="A4142" s="44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</row>
    <row r="4143" spans="1:162" x14ac:dyDescent="0.15">
      <c r="A4143" s="44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</row>
    <row r="4144" spans="1:162" x14ac:dyDescent="0.15">
      <c r="A4144" s="44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</row>
    <row r="4145" spans="1:162" x14ac:dyDescent="0.15">
      <c r="A4145" s="44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</row>
    <row r="4146" spans="1:162" x14ac:dyDescent="0.15">
      <c r="A4146" s="44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</row>
    <row r="4147" spans="1:162" x14ac:dyDescent="0.15">
      <c r="A4147" s="44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</row>
    <row r="4148" spans="1:162" x14ac:dyDescent="0.15">
      <c r="A4148" s="44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</row>
    <row r="4149" spans="1:162" x14ac:dyDescent="0.15">
      <c r="A4149" s="44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</row>
    <row r="4150" spans="1:162" x14ac:dyDescent="0.15">
      <c r="A4150" s="44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</row>
    <row r="4151" spans="1:162" x14ac:dyDescent="0.15">
      <c r="A4151" s="44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</row>
    <row r="4152" spans="1:162" x14ac:dyDescent="0.15">
      <c r="A4152" s="44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</row>
    <row r="4153" spans="1:162" x14ac:dyDescent="0.15">
      <c r="A4153" s="44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</row>
    <row r="4154" spans="1:162" x14ac:dyDescent="0.15">
      <c r="A4154" s="44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</row>
    <row r="4155" spans="1:162" x14ac:dyDescent="0.15">
      <c r="A4155" s="44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</row>
    <row r="4156" spans="1:162" x14ac:dyDescent="0.15">
      <c r="A4156" s="44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</row>
    <row r="4157" spans="1:162" x14ac:dyDescent="0.15">
      <c r="A4157" s="44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</row>
    <row r="4158" spans="1:162" x14ac:dyDescent="0.15">
      <c r="A4158" s="44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</row>
    <row r="4159" spans="1:162" x14ac:dyDescent="0.15">
      <c r="A4159" s="44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</row>
    <row r="4160" spans="1:162" x14ac:dyDescent="0.15">
      <c r="A4160" s="44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</row>
    <row r="4161" spans="1:162" x14ac:dyDescent="0.15">
      <c r="A4161" s="44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</row>
    <row r="4162" spans="1:162" x14ac:dyDescent="0.15">
      <c r="A4162" s="44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</row>
    <row r="4163" spans="1:162" x14ac:dyDescent="0.15">
      <c r="A4163" s="44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</row>
    <row r="4164" spans="1:162" x14ac:dyDescent="0.15">
      <c r="A4164" s="44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</row>
    <row r="4165" spans="1:162" x14ac:dyDescent="0.15">
      <c r="A4165" s="44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</row>
    <row r="4166" spans="1:162" x14ac:dyDescent="0.15">
      <c r="A4166" s="44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</row>
    <row r="4167" spans="1:162" x14ac:dyDescent="0.15">
      <c r="A4167" s="44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</row>
    <row r="4168" spans="1:162" x14ac:dyDescent="0.15">
      <c r="A4168" s="44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</row>
    <row r="4169" spans="1:162" x14ac:dyDescent="0.15">
      <c r="A4169" s="44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</row>
    <row r="4170" spans="1:162" x14ac:dyDescent="0.15">
      <c r="A4170" s="44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</row>
    <row r="4171" spans="1:162" x14ac:dyDescent="0.15">
      <c r="A4171" s="44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</row>
    <row r="4172" spans="1:162" x14ac:dyDescent="0.15">
      <c r="A4172" s="44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</row>
    <row r="4173" spans="1:162" x14ac:dyDescent="0.15">
      <c r="A4173" s="44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</row>
    <row r="4174" spans="1:162" x14ac:dyDescent="0.15">
      <c r="A4174" s="44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</row>
    <row r="4175" spans="1:162" x14ac:dyDescent="0.15">
      <c r="A4175" s="44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</row>
    <row r="4176" spans="1:162" x14ac:dyDescent="0.15">
      <c r="A4176" s="44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</row>
    <row r="4177" spans="1:162" x14ac:dyDescent="0.15">
      <c r="A4177" s="44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</row>
    <row r="4178" spans="1:162" x14ac:dyDescent="0.15">
      <c r="A4178" s="44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</row>
    <row r="4179" spans="1:162" x14ac:dyDescent="0.15">
      <c r="A4179" s="44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</row>
    <row r="4180" spans="1:162" x14ac:dyDescent="0.15">
      <c r="A4180" s="44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</row>
    <row r="4181" spans="1:162" x14ac:dyDescent="0.15">
      <c r="A4181" s="44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</row>
    <row r="4182" spans="1:162" x14ac:dyDescent="0.15">
      <c r="A4182" s="44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</row>
    <row r="4183" spans="1:162" x14ac:dyDescent="0.15">
      <c r="A4183" s="44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</row>
    <row r="4184" spans="1:162" x14ac:dyDescent="0.15">
      <c r="A4184" s="44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</row>
    <row r="4185" spans="1:162" x14ac:dyDescent="0.15">
      <c r="A4185" s="44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</row>
    <row r="4186" spans="1:162" x14ac:dyDescent="0.15">
      <c r="A4186" s="44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</row>
    <row r="4187" spans="1:162" x14ac:dyDescent="0.15">
      <c r="A4187" s="44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</row>
    <row r="4188" spans="1:162" x14ac:dyDescent="0.15">
      <c r="A4188" s="44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</row>
    <row r="4189" spans="1:162" x14ac:dyDescent="0.15">
      <c r="A4189" s="44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</row>
    <row r="4190" spans="1:162" x14ac:dyDescent="0.15">
      <c r="A4190" s="44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</row>
    <row r="4191" spans="1:162" x14ac:dyDescent="0.15">
      <c r="A4191" s="44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</row>
    <row r="4192" spans="1:162" x14ac:dyDescent="0.15">
      <c r="A4192" s="44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</row>
    <row r="4193" spans="1:162" x14ac:dyDescent="0.15">
      <c r="A4193" s="44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</row>
    <row r="4194" spans="1:162" x14ac:dyDescent="0.15">
      <c r="A4194" s="44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</row>
    <row r="4195" spans="1:162" x14ac:dyDescent="0.15">
      <c r="A4195" s="44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</row>
    <row r="4196" spans="1:162" x14ac:dyDescent="0.15">
      <c r="A4196" s="44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</row>
    <row r="4197" spans="1:162" x14ac:dyDescent="0.15">
      <c r="A4197" s="44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</row>
    <row r="4198" spans="1:162" x14ac:dyDescent="0.15">
      <c r="A4198" s="44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</row>
    <row r="4199" spans="1:162" x14ac:dyDescent="0.15">
      <c r="A4199" s="44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</row>
    <row r="4200" spans="1:162" x14ac:dyDescent="0.15">
      <c r="A4200" s="44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</row>
    <row r="4201" spans="1:162" x14ac:dyDescent="0.15">
      <c r="A4201" s="44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</row>
    <row r="4202" spans="1:162" x14ac:dyDescent="0.15">
      <c r="A4202" s="44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</row>
    <row r="4203" spans="1:162" x14ac:dyDescent="0.15">
      <c r="A4203" s="44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</row>
    <row r="4204" spans="1:162" x14ac:dyDescent="0.15">
      <c r="A4204" s="44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</row>
    <row r="4205" spans="1:162" x14ac:dyDescent="0.15">
      <c r="A4205" s="44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</row>
    <row r="4206" spans="1:162" x14ac:dyDescent="0.15">
      <c r="A4206" s="44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</row>
    <row r="4207" spans="1:162" x14ac:dyDescent="0.15">
      <c r="A4207" s="44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</row>
    <row r="4208" spans="1:162" x14ac:dyDescent="0.15">
      <c r="A4208" s="44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</row>
    <row r="4209" spans="1:162" x14ac:dyDescent="0.15">
      <c r="A4209" s="44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</row>
    <row r="4210" spans="1:162" x14ac:dyDescent="0.15">
      <c r="A4210" s="44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</row>
    <row r="4211" spans="1:162" x14ac:dyDescent="0.15">
      <c r="A4211" s="44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</row>
    <row r="4212" spans="1:162" x14ac:dyDescent="0.15">
      <c r="A4212" s="44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</row>
    <row r="4213" spans="1:162" x14ac:dyDescent="0.15">
      <c r="A4213" s="44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  <c r="EV4213" s="27"/>
      <c r="EW4213" s="27"/>
      <c r="EX4213" s="27"/>
      <c r="EY4213" s="27"/>
      <c r="EZ4213" s="27"/>
      <c r="FA4213" s="27"/>
      <c r="FB4213" s="27"/>
      <c r="FC4213" s="27"/>
      <c r="FD4213" s="27"/>
      <c r="FE4213" s="27"/>
      <c r="FF4213" s="27"/>
    </row>
    <row r="4214" spans="1:162" x14ac:dyDescent="0.15">
      <c r="A4214" s="44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</row>
    <row r="4215" spans="1:162" x14ac:dyDescent="0.15">
      <c r="A4215" s="44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</row>
    <row r="4216" spans="1:162" x14ac:dyDescent="0.15">
      <c r="A4216" s="44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</row>
    <row r="4217" spans="1:162" x14ac:dyDescent="0.15">
      <c r="A4217" s="44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</row>
    <row r="4218" spans="1:162" x14ac:dyDescent="0.15">
      <c r="A4218" s="44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</row>
    <row r="4219" spans="1:162" x14ac:dyDescent="0.15">
      <c r="A4219" s="44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</row>
    <row r="4220" spans="1:162" x14ac:dyDescent="0.15">
      <c r="A4220" s="44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</row>
    <row r="4221" spans="1:162" x14ac:dyDescent="0.15">
      <c r="A4221" s="44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</row>
    <row r="4222" spans="1:162" x14ac:dyDescent="0.15">
      <c r="A4222" s="44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</row>
    <row r="4223" spans="1:162" x14ac:dyDescent="0.15">
      <c r="A4223" s="44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</row>
    <row r="4224" spans="1:162" x14ac:dyDescent="0.15">
      <c r="A4224" s="44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</row>
    <row r="4225" spans="1:162" x14ac:dyDescent="0.15">
      <c r="A4225" s="44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</row>
    <row r="4226" spans="1:162" x14ac:dyDescent="0.15">
      <c r="A4226" s="44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</row>
    <row r="4227" spans="1:162" x14ac:dyDescent="0.15">
      <c r="A4227" s="44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</row>
    <row r="4228" spans="1:162" x14ac:dyDescent="0.15">
      <c r="A4228" s="44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</row>
    <row r="4229" spans="1:162" x14ac:dyDescent="0.15">
      <c r="A4229" s="44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</row>
    <row r="4230" spans="1:162" x14ac:dyDescent="0.15">
      <c r="A4230" s="44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</row>
    <row r="4231" spans="1:162" x14ac:dyDescent="0.15">
      <c r="A4231" s="44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</row>
    <row r="4232" spans="1:162" x14ac:dyDescent="0.15">
      <c r="A4232" s="44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</row>
    <row r="4233" spans="1:162" x14ac:dyDescent="0.15">
      <c r="A4233" s="44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</row>
    <row r="4234" spans="1:162" x14ac:dyDescent="0.15">
      <c r="A4234" s="44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</row>
    <row r="4235" spans="1:162" x14ac:dyDescent="0.15">
      <c r="A4235" s="44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</row>
    <row r="4236" spans="1:162" x14ac:dyDescent="0.15">
      <c r="A4236" s="44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</row>
    <row r="4237" spans="1:162" x14ac:dyDescent="0.15">
      <c r="A4237" s="44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</row>
    <row r="4238" spans="1:162" x14ac:dyDescent="0.15">
      <c r="A4238" s="44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</row>
    <row r="4239" spans="1:162" x14ac:dyDescent="0.15">
      <c r="A4239" s="44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</row>
    <row r="4240" spans="1:162" x14ac:dyDescent="0.15">
      <c r="A4240" s="44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</row>
    <row r="4241" spans="1:162" x14ac:dyDescent="0.15">
      <c r="A4241" s="44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</row>
    <row r="4242" spans="1:162" x14ac:dyDescent="0.15">
      <c r="A4242" s="44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</row>
    <row r="4243" spans="1:162" x14ac:dyDescent="0.15">
      <c r="A4243" s="44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</row>
    <row r="4244" spans="1:162" x14ac:dyDescent="0.15">
      <c r="A4244" s="44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</row>
    <row r="4245" spans="1:162" x14ac:dyDescent="0.15">
      <c r="A4245" s="44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</row>
    <row r="4246" spans="1:162" x14ac:dyDescent="0.15">
      <c r="A4246" s="44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</row>
    <row r="4247" spans="1:162" x14ac:dyDescent="0.15">
      <c r="A4247" s="44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</row>
    <row r="4248" spans="1:162" x14ac:dyDescent="0.15">
      <c r="A4248" s="44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</row>
    <row r="4249" spans="1:162" x14ac:dyDescent="0.15">
      <c r="A4249" s="44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</row>
    <row r="4250" spans="1:162" x14ac:dyDescent="0.15">
      <c r="A4250" s="44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</row>
    <row r="4251" spans="1:162" x14ac:dyDescent="0.15">
      <c r="A4251" s="44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</row>
    <row r="4252" spans="1:162" x14ac:dyDescent="0.15">
      <c r="A4252" s="44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</row>
    <row r="4253" spans="1:162" x14ac:dyDescent="0.15">
      <c r="A4253" s="44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</row>
    <row r="4254" spans="1:162" x14ac:dyDescent="0.15">
      <c r="A4254" s="44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</row>
    <row r="4255" spans="1:162" x14ac:dyDescent="0.15">
      <c r="A4255" s="44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</row>
    <row r="4256" spans="1:162" x14ac:dyDescent="0.15">
      <c r="A4256" s="44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</row>
    <row r="4257" spans="1:162" x14ac:dyDescent="0.15">
      <c r="A4257" s="44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</row>
    <row r="4258" spans="1:162" x14ac:dyDescent="0.15">
      <c r="A4258" s="44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</row>
    <row r="4259" spans="1:162" x14ac:dyDescent="0.15">
      <c r="A4259" s="44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</row>
    <row r="4260" spans="1:162" x14ac:dyDescent="0.15">
      <c r="A4260" s="44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</row>
    <row r="4261" spans="1:162" x14ac:dyDescent="0.15">
      <c r="A4261" s="44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</row>
    <row r="4262" spans="1:162" x14ac:dyDescent="0.15">
      <c r="A4262" s="44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</row>
    <row r="4263" spans="1:162" x14ac:dyDescent="0.15">
      <c r="A4263" s="44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</row>
    <row r="4264" spans="1:162" x14ac:dyDescent="0.15">
      <c r="A4264" s="44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</row>
    <row r="4265" spans="1:162" x14ac:dyDescent="0.15">
      <c r="A4265" s="44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</row>
    <row r="4266" spans="1:162" x14ac:dyDescent="0.15">
      <c r="A4266" s="44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</row>
    <row r="4267" spans="1:162" x14ac:dyDescent="0.15">
      <c r="A4267" s="44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</row>
    <row r="4268" spans="1:162" x14ac:dyDescent="0.15">
      <c r="A4268" s="44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</row>
    <row r="4269" spans="1:162" x14ac:dyDescent="0.15">
      <c r="A4269" s="44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</row>
    <row r="4270" spans="1:162" x14ac:dyDescent="0.15">
      <c r="A4270" s="44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</row>
    <row r="4271" spans="1:162" x14ac:dyDescent="0.15">
      <c r="A4271" s="44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</row>
    <row r="4272" spans="1:162" x14ac:dyDescent="0.15">
      <c r="A4272" s="44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</row>
    <row r="4273" spans="1:162" x14ac:dyDescent="0.15">
      <c r="A4273" s="44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</row>
    <row r="4274" spans="1:162" x14ac:dyDescent="0.15">
      <c r="A4274" s="44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</row>
    <row r="4275" spans="1:162" x14ac:dyDescent="0.15">
      <c r="A4275" s="44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</row>
    <row r="4276" spans="1:162" x14ac:dyDescent="0.15">
      <c r="A4276" s="44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</row>
    <row r="4277" spans="1:162" x14ac:dyDescent="0.15">
      <c r="A4277" s="44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</row>
    <row r="4278" spans="1:162" x14ac:dyDescent="0.15">
      <c r="A4278" s="44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</row>
    <row r="4279" spans="1:162" x14ac:dyDescent="0.15">
      <c r="A4279" s="44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</row>
    <row r="4280" spans="1:162" x14ac:dyDescent="0.15">
      <c r="A4280" s="44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</row>
    <row r="4281" spans="1:162" x14ac:dyDescent="0.15">
      <c r="A4281" s="44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</row>
    <row r="4282" spans="1:162" x14ac:dyDescent="0.15">
      <c r="A4282" s="44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</row>
    <row r="4283" spans="1:162" x14ac:dyDescent="0.15">
      <c r="A4283" s="44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</row>
    <row r="4284" spans="1:162" x14ac:dyDescent="0.15">
      <c r="A4284" s="44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</row>
    <row r="4285" spans="1:162" x14ac:dyDescent="0.15">
      <c r="A4285" s="44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</row>
    <row r="4286" spans="1:162" x14ac:dyDescent="0.15">
      <c r="A4286" s="44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</row>
    <row r="4287" spans="1:162" x14ac:dyDescent="0.15">
      <c r="A4287" s="44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</row>
    <row r="4288" spans="1:162" x14ac:dyDescent="0.15">
      <c r="A4288" s="44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</row>
    <row r="4289" spans="1:162" x14ac:dyDescent="0.15">
      <c r="A4289" s="44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</row>
    <row r="4290" spans="1:162" x14ac:dyDescent="0.15">
      <c r="A4290" s="44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</row>
    <row r="4291" spans="1:162" x14ac:dyDescent="0.15">
      <c r="A4291" s="44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</row>
    <row r="4292" spans="1:162" x14ac:dyDescent="0.15">
      <c r="A4292" s="44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</row>
    <row r="4293" spans="1:162" x14ac:dyDescent="0.15">
      <c r="A4293" s="44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</row>
    <row r="4294" spans="1:162" x14ac:dyDescent="0.15">
      <c r="A4294" s="44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</row>
    <row r="4295" spans="1:162" x14ac:dyDescent="0.15">
      <c r="A4295" s="44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</row>
    <row r="4296" spans="1:162" x14ac:dyDescent="0.15">
      <c r="A4296" s="44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</row>
    <row r="4297" spans="1:162" x14ac:dyDescent="0.15">
      <c r="A4297" s="44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</row>
    <row r="4298" spans="1:162" x14ac:dyDescent="0.15">
      <c r="A4298" s="44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</row>
    <row r="4299" spans="1:162" x14ac:dyDescent="0.15">
      <c r="A4299" s="44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</row>
    <row r="4300" spans="1:162" x14ac:dyDescent="0.15">
      <c r="A4300" s="44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</row>
    <row r="4301" spans="1:162" x14ac:dyDescent="0.15">
      <c r="A4301" s="44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</row>
    <row r="4302" spans="1:162" x14ac:dyDescent="0.15">
      <c r="A4302" s="44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</row>
    <row r="4303" spans="1:162" x14ac:dyDescent="0.15">
      <c r="A4303" s="44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</row>
    <row r="4304" spans="1:162" x14ac:dyDescent="0.15">
      <c r="A4304" s="44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</row>
    <row r="4305" spans="1:162" x14ac:dyDescent="0.15">
      <c r="A4305" s="44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</row>
    <row r="4306" spans="1:162" x14ac:dyDescent="0.15">
      <c r="A4306" s="44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</row>
    <row r="4307" spans="1:162" x14ac:dyDescent="0.15">
      <c r="A4307" s="44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</row>
    <row r="4308" spans="1:162" x14ac:dyDescent="0.15">
      <c r="A4308" s="44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</row>
    <row r="4309" spans="1:162" x14ac:dyDescent="0.15">
      <c r="A4309" s="44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</row>
    <row r="4310" spans="1:162" x14ac:dyDescent="0.15">
      <c r="A4310" s="44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</row>
    <row r="4311" spans="1:162" x14ac:dyDescent="0.15">
      <c r="A4311" s="44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</row>
    <row r="4312" spans="1:162" x14ac:dyDescent="0.15">
      <c r="A4312" s="44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</row>
    <row r="4313" spans="1:162" x14ac:dyDescent="0.15">
      <c r="A4313" s="44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</row>
    <row r="4314" spans="1:162" x14ac:dyDescent="0.15">
      <c r="A4314" s="44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</row>
    <row r="4315" spans="1:162" x14ac:dyDescent="0.15">
      <c r="A4315" s="44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</row>
    <row r="4316" spans="1:162" x14ac:dyDescent="0.15">
      <c r="A4316" s="44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</row>
    <row r="4317" spans="1:162" x14ac:dyDescent="0.15">
      <c r="A4317" s="44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</row>
    <row r="4318" spans="1:162" x14ac:dyDescent="0.15">
      <c r="A4318" s="44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</row>
    <row r="4319" spans="1:162" x14ac:dyDescent="0.15">
      <c r="A4319" s="44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</row>
    <row r="4320" spans="1:162" x14ac:dyDescent="0.15">
      <c r="A4320" s="44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</row>
    <row r="4321" spans="1:162" x14ac:dyDescent="0.15">
      <c r="A4321" s="44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</row>
    <row r="4322" spans="1:162" x14ac:dyDescent="0.15">
      <c r="A4322" s="44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</row>
    <row r="4323" spans="1:162" x14ac:dyDescent="0.15">
      <c r="A4323" s="44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</row>
    <row r="4324" spans="1:162" x14ac:dyDescent="0.15">
      <c r="A4324" s="44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</row>
    <row r="4325" spans="1:162" x14ac:dyDescent="0.15">
      <c r="A4325" s="44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</row>
    <row r="4326" spans="1:162" x14ac:dyDescent="0.15">
      <c r="A4326" s="44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</row>
    <row r="4327" spans="1:162" x14ac:dyDescent="0.15">
      <c r="A4327" s="44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</row>
    <row r="4328" spans="1:162" x14ac:dyDescent="0.15">
      <c r="A4328" s="44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</row>
    <row r="4329" spans="1:162" x14ac:dyDescent="0.15">
      <c r="A4329" s="44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</row>
    <row r="4330" spans="1:162" x14ac:dyDescent="0.15">
      <c r="A4330" s="44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</row>
    <row r="4331" spans="1:162" x14ac:dyDescent="0.15">
      <c r="A4331" s="44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</row>
    <row r="4332" spans="1:162" x14ac:dyDescent="0.15">
      <c r="A4332" s="44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</row>
    <row r="4333" spans="1:162" x14ac:dyDescent="0.15">
      <c r="A4333" s="44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</row>
    <row r="4334" spans="1:162" x14ac:dyDescent="0.15">
      <c r="A4334" s="44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</row>
    <row r="4335" spans="1:162" x14ac:dyDescent="0.15">
      <c r="A4335" s="44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</row>
    <row r="4336" spans="1:162" x14ac:dyDescent="0.15">
      <c r="A4336" s="44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</row>
    <row r="4337" spans="1:162" x14ac:dyDescent="0.15">
      <c r="A4337" s="44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</row>
    <row r="4338" spans="1:162" x14ac:dyDescent="0.15">
      <c r="A4338" s="44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</row>
    <row r="4339" spans="1:162" x14ac:dyDescent="0.15">
      <c r="A4339" s="44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</row>
    <row r="4340" spans="1:162" x14ac:dyDescent="0.15">
      <c r="A4340" s="44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</row>
    <row r="4341" spans="1:162" x14ac:dyDescent="0.15">
      <c r="A4341" s="44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</row>
    <row r="4342" spans="1:162" x14ac:dyDescent="0.15">
      <c r="A4342" s="44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</row>
    <row r="4343" spans="1:162" x14ac:dyDescent="0.15">
      <c r="A4343" s="44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</row>
    <row r="4344" spans="1:162" x14ac:dyDescent="0.15">
      <c r="A4344" s="44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</row>
    <row r="4345" spans="1:162" x14ac:dyDescent="0.15">
      <c r="A4345" s="44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</row>
    <row r="4346" spans="1:162" x14ac:dyDescent="0.15">
      <c r="A4346" s="44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</row>
    <row r="4347" spans="1:162" x14ac:dyDescent="0.15">
      <c r="A4347" s="44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</row>
    <row r="4348" spans="1:162" x14ac:dyDescent="0.15">
      <c r="A4348" s="44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</row>
    <row r="4349" spans="1:162" x14ac:dyDescent="0.15">
      <c r="A4349" s="44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</row>
    <row r="4350" spans="1:162" x14ac:dyDescent="0.15">
      <c r="A4350" s="44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</row>
    <row r="4351" spans="1:162" x14ac:dyDescent="0.15">
      <c r="A4351" s="44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</row>
    <row r="4352" spans="1:162" x14ac:dyDescent="0.15">
      <c r="A4352" s="44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</row>
    <row r="4353" spans="1:162" x14ac:dyDescent="0.15">
      <c r="A4353" s="44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</row>
    <row r="4354" spans="1:162" x14ac:dyDescent="0.15">
      <c r="A4354" s="44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</row>
    <row r="4355" spans="1:162" x14ac:dyDescent="0.15">
      <c r="A4355" s="44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</row>
    <row r="4356" spans="1:162" x14ac:dyDescent="0.15">
      <c r="A4356" s="44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</row>
    <row r="4357" spans="1:162" x14ac:dyDescent="0.15">
      <c r="A4357" s="44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</row>
    <row r="4358" spans="1:162" x14ac:dyDescent="0.15">
      <c r="A4358" s="44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</row>
    <row r="4359" spans="1:162" x14ac:dyDescent="0.15">
      <c r="A4359" s="44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</row>
    <row r="4360" spans="1:162" x14ac:dyDescent="0.15">
      <c r="A4360" s="44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</row>
    <row r="4361" spans="1:162" x14ac:dyDescent="0.15">
      <c r="A4361" s="44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</row>
    <row r="4362" spans="1:162" x14ac:dyDescent="0.15">
      <c r="A4362" s="44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</row>
    <row r="4363" spans="1:162" x14ac:dyDescent="0.15">
      <c r="A4363" s="44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</row>
    <row r="4364" spans="1:162" x14ac:dyDescent="0.15">
      <c r="A4364" s="44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</row>
    <row r="4365" spans="1:162" x14ac:dyDescent="0.15">
      <c r="A4365" s="44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</row>
    <row r="4366" spans="1:162" x14ac:dyDescent="0.15">
      <c r="A4366" s="44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</row>
    <row r="4367" spans="1:162" x14ac:dyDescent="0.15">
      <c r="A4367" s="44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</row>
    <row r="4368" spans="1:162" x14ac:dyDescent="0.15">
      <c r="A4368" s="44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</row>
    <row r="4369" spans="1:162" x14ac:dyDescent="0.15">
      <c r="A4369" s="44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</row>
    <row r="4370" spans="1:162" x14ac:dyDescent="0.15">
      <c r="A4370" s="44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</row>
    <row r="4371" spans="1:162" x14ac:dyDescent="0.15">
      <c r="A4371" s="44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</row>
    <row r="4372" spans="1:162" x14ac:dyDescent="0.15">
      <c r="A4372" s="44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</row>
    <row r="4373" spans="1:162" x14ac:dyDescent="0.15">
      <c r="A4373" s="44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</row>
    <row r="4374" spans="1:162" x14ac:dyDescent="0.15">
      <c r="A4374" s="44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</row>
    <row r="4375" spans="1:162" x14ac:dyDescent="0.15">
      <c r="A4375" s="44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</row>
    <row r="4376" spans="1:162" x14ac:dyDescent="0.15">
      <c r="A4376" s="44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</row>
    <row r="4377" spans="1:162" x14ac:dyDescent="0.15">
      <c r="A4377" s="44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</row>
    <row r="4378" spans="1:162" x14ac:dyDescent="0.15">
      <c r="A4378" s="44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</row>
    <row r="4379" spans="1:162" x14ac:dyDescent="0.15">
      <c r="A4379" s="44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</row>
    <row r="4380" spans="1:162" x14ac:dyDescent="0.15">
      <c r="A4380" s="44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</row>
    <row r="4381" spans="1:162" x14ac:dyDescent="0.15">
      <c r="A4381" s="44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</row>
    <row r="4382" spans="1:162" x14ac:dyDescent="0.15">
      <c r="A4382" s="44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</row>
    <row r="4383" spans="1:162" x14ac:dyDescent="0.15">
      <c r="A4383" s="44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</row>
    <row r="4384" spans="1:162" x14ac:dyDescent="0.15">
      <c r="A4384" s="44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</row>
    <row r="4385" spans="1:162" x14ac:dyDescent="0.15">
      <c r="A4385" s="44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</row>
    <row r="4386" spans="1:162" x14ac:dyDescent="0.15">
      <c r="A4386" s="44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</row>
    <row r="4387" spans="1:162" x14ac:dyDescent="0.15">
      <c r="A4387" s="44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</row>
    <row r="4388" spans="1:162" x14ac:dyDescent="0.15">
      <c r="A4388" s="44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</row>
    <row r="4389" spans="1:162" x14ac:dyDescent="0.15">
      <c r="A4389" s="44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</row>
    <row r="4390" spans="1:162" x14ac:dyDescent="0.15">
      <c r="A4390" s="44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</row>
    <row r="4391" spans="1:162" x14ac:dyDescent="0.15">
      <c r="A4391" s="44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</row>
    <row r="4392" spans="1:162" x14ac:dyDescent="0.15">
      <c r="A4392" s="44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</row>
    <row r="4393" spans="1:162" x14ac:dyDescent="0.15">
      <c r="A4393" s="44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</row>
    <row r="4394" spans="1:162" x14ac:dyDescent="0.15">
      <c r="A4394" s="44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</row>
    <row r="4395" spans="1:162" x14ac:dyDescent="0.15">
      <c r="A4395" s="44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</row>
    <row r="4396" spans="1:162" x14ac:dyDescent="0.15">
      <c r="A4396" s="44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  <c r="EV4396" s="27"/>
      <c r="EW4396" s="27"/>
      <c r="EX4396" s="27"/>
      <c r="EY4396" s="27"/>
      <c r="EZ4396" s="27"/>
      <c r="FA4396" s="27"/>
      <c r="FB4396" s="27"/>
      <c r="FC4396" s="27"/>
      <c r="FD4396" s="27"/>
      <c r="FE4396" s="27"/>
      <c r="FF4396" s="27"/>
    </row>
    <row r="4397" spans="1:162" x14ac:dyDescent="0.15">
      <c r="A4397" s="44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</row>
    <row r="4398" spans="1:162" x14ac:dyDescent="0.15">
      <c r="A4398" s="44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</row>
    <row r="4399" spans="1:162" x14ac:dyDescent="0.15">
      <c r="A4399" s="44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</row>
    <row r="4400" spans="1:162" x14ac:dyDescent="0.15">
      <c r="A4400" s="44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</row>
    <row r="4401" spans="1:162" x14ac:dyDescent="0.15">
      <c r="A4401" s="44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</row>
    <row r="4402" spans="1:162" x14ac:dyDescent="0.15">
      <c r="A4402" s="44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</row>
    <row r="4403" spans="1:162" x14ac:dyDescent="0.15">
      <c r="A4403" s="44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</row>
    <row r="4404" spans="1:162" x14ac:dyDescent="0.15">
      <c r="A4404" s="44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</row>
    <row r="4405" spans="1:162" x14ac:dyDescent="0.15">
      <c r="A4405" s="44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</row>
    <row r="4406" spans="1:162" x14ac:dyDescent="0.15">
      <c r="A4406" s="44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</row>
    <row r="4407" spans="1:162" x14ac:dyDescent="0.15">
      <c r="A4407" s="44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</row>
    <row r="4408" spans="1:162" x14ac:dyDescent="0.15">
      <c r="A4408" s="44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</row>
    <row r="4409" spans="1:162" x14ac:dyDescent="0.15">
      <c r="A4409" s="44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</row>
    <row r="4410" spans="1:162" x14ac:dyDescent="0.15">
      <c r="A4410" s="44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</row>
    <row r="4411" spans="1:162" x14ac:dyDescent="0.15">
      <c r="A4411" s="44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</row>
    <row r="4412" spans="1:162" x14ac:dyDescent="0.15">
      <c r="A4412" s="44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</row>
    <row r="4413" spans="1:162" x14ac:dyDescent="0.15">
      <c r="A4413" s="44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</row>
    <row r="4414" spans="1:162" x14ac:dyDescent="0.15">
      <c r="A4414" s="44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</row>
    <row r="4415" spans="1:162" x14ac:dyDescent="0.15">
      <c r="A4415" s="44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</row>
    <row r="4416" spans="1:162" x14ac:dyDescent="0.15">
      <c r="A4416" s="44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</row>
    <row r="4417" spans="1:162" x14ac:dyDescent="0.15">
      <c r="A4417" s="44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</row>
    <row r="4418" spans="1:162" x14ac:dyDescent="0.15">
      <c r="A4418" s="44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</row>
    <row r="4419" spans="1:162" x14ac:dyDescent="0.15">
      <c r="A4419" s="44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</row>
    <row r="4420" spans="1:162" x14ac:dyDescent="0.15">
      <c r="A4420" s="44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</row>
    <row r="4421" spans="1:162" x14ac:dyDescent="0.15">
      <c r="A4421" s="44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</row>
    <row r="4422" spans="1:162" x14ac:dyDescent="0.15">
      <c r="A4422" s="44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</row>
    <row r="4423" spans="1:162" x14ac:dyDescent="0.15">
      <c r="A4423" s="44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</row>
    <row r="4424" spans="1:162" x14ac:dyDescent="0.15">
      <c r="A4424" s="44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</row>
    <row r="4425" spans="1:162" x14ac:dyDescent="0.15">
      <c r="A4425" s="44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</row>
    <row r="4426" spans="1:162" x14ac:dyDescent="0.15">
      <c r="A4426" s="44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</row>
    <row r="4427" spans="1:162" x14ac:dyDescent="0.15">
      <c r="A4427" s="44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</row>
    <row r="4428" spans="1:162" x14ac:dyDescent="0.15">
      <c r="A4428" s="44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</row>
    <row r="4429" spans="1:162" x14ac:dyDescent="0.15">
      <c r="A4429" s="44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</row>
    <row r="4430" spans="1:162" x14ac:dyDescent="0.15">
      <c r="A4430" s="44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</row>
    <row r="4431" spans="1:162" x14ac:dyDescent="0.15">
      <c r="A4431" s="44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</row>
    <row r="4432" spans="1:162" x14ac:dyDescent="0.15">
      <c r="A4432" s="44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</row>
    <row r="4433" spans="1:162" x14ac:dyDescent="0.15">
      <c r="A4433" s="44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</row>
    <row r="4434" spans="1:162" x14ac:dyDescent="0.15">
      <c r="A4434" s="44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</row>
    <row r="4435" spans="1:162" x14ac:dyDescent="0.15">
      <c r="A4435" s="44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</row>
    <row r="4436" spans="1:162" x14ac:dyDescent="0.15">
      <c r="A4436" s="44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</row>
    <row r="4437" spans="1:162" x14ac:dyDescent="0.15">
      <c r="A4437" s="44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</row>
    <row r="4438" spans="1:162" x14ac:dyDescent="0.15">
      <c r="A4438" s="44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</row>
    <row r="4439" spans="1:162" x14ac:dyDescent="0.15">
      <c r="A4439" s="44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</row>
    <row r="4440" spans="1:162" x14ac:dyDescent="0.15">
      <c r="A4440" s="44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</row>
    <row r="4441" spans="1:162" x14ac:dyDescent="0.15">
      <c r="A4441" s="44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</row>
    <row r="4442" spans="1:162" x14ac:dyDescent="0.15">
      <c r="A4442" s="44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</row>
    <row r="4443" spans="1:162" x14ac:dyDescent="0.15">
      <c r="A4443" s="44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</row>
    <row r="4444" spans="1:162" x14ac:dyDescent="0.15">
      <c r="A4444" s="44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</row>
    <row r="4445" spans="1:162" x14ac:dyDescent="0.15">
      <c r="A4445" s="44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</row>
    <row r="4446" spans="1:162" x14ac:dyDescent="0.15">
      <c r="A4446" s="44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</row>
    <row r="4447" spans="1:162" x14ac:dyDescent="0.15">
      <c r="A4447" s="44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</row>
    <row r="4448" spans="1:162" x14ac:dyDescent="0.15">
      <c r="A4448" s="44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</row>
    <row r="4449" spans="1:162" x14ac:dyDescent="0.15">
      <c r="A4449" s="44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</row>
    <row r="4450" spans="1:162" x14ac:dyDescent="0.15">
      <c r="A4450" s="44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</row>
    <row r="4451" spans="1:162" x14ac:dyDescent="0.15">
      <c r="A4451" s="44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</row>
    <row r="4452" spans="1:162" x14ac:dyDescent="0.15">
      <c r="A4452" s="44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</row>
    <row r="4453" spans="1:162" x14ac:dyDescent="0.15">
      <c r="A4453" s="44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</row>
    <row r="4454" spans="1:162" x14ac:dyDescent="0.15">
      <c r="A4454" s="44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</row>
    <row r="4455" spans="1:162" x14ac:dyDescent="0.15">
      <c r="A4455" s="44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</row>
    <row r="4456" spans="1:162" x14ac:dyDescent="0.15">
      <c r="A4456" s="44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</row>
    <row r="4457" spans="1:162" x14ac:dyDescent="0.15">
      <c r="A4457" s="44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</row>
    <row r="4458" spans="1:162" x14ac:dyDescent="0.15">
      <c r="A4458" s="44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</row>
    <row r="4459" spans="1:162" x14ac:dyDescent="0.15">
      <c r="A4459" s="44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</row>
    <row r="4460" spans="1:162" x14ac:dyDescent="0.15">
      <c r="A4460" s="44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</row>
    <row r="4461" spans="1:162" x14ac:dyDescent="0.15">
      <c r="A4461" s="44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</row>
    <row r="4462" spans="1:162" x14ac:dyDescent="0.15">
      <c r="A4462" s="44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</row>
    <row r="4463" spans="1:162" x14ac:dyDescent="0.15">
      <c r="A4463" s="44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</row>
    <row r="4464" spans="1:162" x14ac:dyDescent="0.15">
      <c r="A4464" s="44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</row>
    <row r="4465" spans="1:162" x14ac:dyDescent="0.15">
      <c r="A4465" s="44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</row>
    <row r="4466" spans="1:162" x14ac:dyDescent="0.15">
      <c r="A4466" s="44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</row>
    <row r="4467" spans="1:162" x14ac:dyDescent="0.15">
      <c r="A4467" s="44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</row>
    <row r="4468" spans="1:162" x14ac:dyDescent="0.15">
      <c r="A4468" s="44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</row>
    <row r="4469" spans="1:162" x14ac:dyDescent="0.15">
      <c r="A4469" s="44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</row>
    <row r="4470" spans="1:162" x14ac:dyDescent="0.15">
      <c r="A4470" s="44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</row>
    <row r="4471" spans="1:162" x14ac:dyDescent="0.15">
      <c r="A4471" s="44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</row>
    <row r="4472" spans="1:162" x14ac:dyDescent="0.15">
      <c r="A4472" s="44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</row>
    <row r="4473" spans="1:162" x14ac:dyDescent="0.15">
      <c r="A4473" s="44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</row>
    <row r="4474" spans="1:162" x14ac:dyDescent="0.15">
      <c r="A4474" s="44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</row>
    <row r="4475" spans="1:162" x14ac:dyDescent="0.15">
      <c r="A4475" s="44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</row>
    <row r="4476" spans="1:162" x14ac:dyDescent="0.15">
      <c r="A4476" s="44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</row>
    <row r="4477" spans="1:162" x14ac:dyDescent="0.15">
      <c r="A4477" s="44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</row>
    <row r="4478" spans="1:162" x14ac:dyDescent="0.15">
      <c r="A4478" s="44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</row>
    <row r="4479" spans="1:162" x14ac:dyDescent="0.15">
      <c r="A4479" s="44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</row>
    <row r="4480" spans="1:162" x14ac:dyDescent="0.15">
      <c r="A4480" s="44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</row>
    <row r="4481" spans="1:162" x14ac:dyDescent="0.15">
      <c r="A4481" s="44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</row>
    <row r="4482" spans="1:162" x14ac:dyDescent="0.15">
      <c r="A4482" s="44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</row>
    <row r="4483" spans="1:162" x14ac:dyDescent="0.15">
      <c r="A4483" s="44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</row>
    <row r="4484" spans="1:162" x14ac:dyDescent="0.15">
      <c r="A4484" s="44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</row>
    <row r="4485" spans="1:162" x14ac:dyDescent="0.15">
      <c r="A4485" s="44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</row>
    <row r="4486" spans="1:162" x14ac:dyDescent="0.15">
      <c r="A4486" s="44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</row>
    <row r="4487" spans="1:162" x14ac:dyDescent="0.15">
      <c r="A4487" s="44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</row>
    <row r="4488" spans="1:162" x14ac:dyDescent="0.15">
      <c r="A4488" s="44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</row>
    <row r="4489" spans="1:162" x14ac:dyDescent="0.15">
      <c r="A4489" s="44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</row>
    <row r="4490" spans="1:162" x14ac:dyDescent="0.15">
      <c r="A4490" s="44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</row>
    <row r="4491" spans="1:162" x14ac:dyDescent="0.15">
      <c r="A4491" s="44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</row>
    <row r="4492" spans="1:162" x14ac:dyDescent="0.15">
      <c r="A4492" s="44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</row>
    <row r="4493" spans="1:162" x14ac:dyDescent="0.15">
      <c r="A4493" s="44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</row>
    <row r="4494" spans="1:162" x14ac:dyDescent="0.15">
      <c r="A4494" s="44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</row>
    <row r="4495" spans="1:162" x14ac:dyDescent="0.15">
      <c r="A4495" s="44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</row>
    <row r="4496" spans="1:162" x14ac:dyDescent="0.15">
      <c r="A4496" s="44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</row>
    <row r="4497" spans="1:162" x14ac:dyDescent="0.15">
      <c r="A4497" s="44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</row>
    <row r="4498" spans="1:162" x14ac:dyDescent="0.15">
      <c r="A4498" s="44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</row>
    <row r="4499" spans="1:162" x14ac:dyDescent="0.15">
      <c r="A4499" s="44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</row>
    <row r="4500" spans="1:162" x14ac:dyDescent="0.15">
      <c r="A4500" s="44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</row>
    <row r="4501" spans="1:162" x14ac:dyDescent="0.15">
      <c r="A4501" s="44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</row>
    <row r="4502" spans="1:162" x14ac:dyDescent="0.15">
      <c r="A4502" s="44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</row>
    <row r="4503" spans="1:162" x14ac:dyDescent="0.15">
      <c r="A4503" s="44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</row>
    <row r="4504" spans="1:162" x14ac:dyDescent="0.15">
      <c r="A4504" s="44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</row>
    <row r="4505" spans="1:162" x14ac:dyDescent="0.15">
      <c r="A4505" s="44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</row>
    <row r="4506" spans="1:162" x14ac:dyDescent="0.15">
      <c r="A4506" s="44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</row>
    <row r="4507" spans="1:162" x14ac:dyDescent="0.15">
      <c r="A4507" s="44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</row>
    <row r="4508" spans="1:162" x14ac:dyDescent="0.15">
      <c r="A4508" s="44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</row>
    <row r="4509" spans="1:162" x14ac:dyDescent="0.15">
      <c r="A4509" s="44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</row>
    <row r="4510" spans="1:162" x14ac:dyDescent="0.15">
      <c r="A4510" s="44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</row>
    <row r="4511" spans="1:162" x14ac:dyDescent="0.15">
      <c r="A4511" s="44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</row>
    <row r="4512" spans="1:162" x14ac:dyDescent="0.15">
      <c r="A4512" s="44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</row>
    <row r="4513" spans="1:162" x14ac:dyDescent="0.15">
      <c r="A4513" s="44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</row>
    <row r="4514" spans="1:162" x14ac:dyDescent="0.15">
      <c r="A4514" s="44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</row>
    <row r="4515" spans="1:162" x14ac:dyDescent="0.15">
      <c r="A4515" s="44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</row>
    <row r="4516" spans="1:162" x14ac:dyDescent="0.15">
      <c r="A4516" s="44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</row>
    <row r="4517" spans="1:162" x14ac:dyDescent="0.15">
      <c r="A4517" s="44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</row>
    <row r="4518" spans="1:162" x14ac:dyDescent="0.15">
      <c r="A4518" s="44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</row>
    <row r="4519" spans="1:162" x14ac:dyDescent="0.15">
      <c r="A4519" s="44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</row>
    <row r="4520" spans="1:162" x14ac:dyDescent="0.15">
      <c r="A4520" s="44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</row>
    <row r="4521" spans="1:162" x14ac:dyDescent="0.15">
      <c r="A4521" s="44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</row>
    <row r="4522" spans="1:162" x14ac:dyDescent="0.15">
      <c r="A4522" s="44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</row>
    <row r="4523" spans="1:162" x14ac:dyDescent="0.15">
      <c r="A4523" s="44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</row>
    <row r="4524" spans="1:162" x14ac:dyDescent="0.15">
      <c r="A4524" s="44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</row>
    <row r="4525" spans="1:162" x14ac:dyDescent="0.15">
      <c r="A4525" s="44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</row>
    <row r="4526" spans="1:162" x14ac:dyDescent="0.15">
      <c r="A4526" s="44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</row>
    <row r="4527" spans="1:162" x14ac:dyDescent="0.15">
      <c r="A4527" s="44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</row>
    <row r="4528" spans="1:162" x14ac:dyDescent="0.15">
      <c r="A4528" s="44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</row>
    <row r="4529" spans="1:162" x14ac:dyDescent="0.15">
      <c r="A4529" s="44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</row>
    <row r="4530" spans="1:162" x14ac:dyDescent="0.15">
      <c r="A4530" s="44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</row>
    <row r="4531" spans="1:162" x14ac:dyDescent="0.15">
      <c r="A4531" s="44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</row>
    <row r="4532" spans="1:162" x14ac:dyDescent="0.15">
      <c r="A4532" s="44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</row>
    <row r="4533" spans="1:162" x14ac:dyDescent="0.15">
      <c r="A4533" s="44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</row>
    <row r="4534" spans="1:162" x14ac:dyDescent="0.15">
      <c r="A4534" s="44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</row>
    <row r="4535" spans="1:162" x14ac:dyDescent="0.15">
      <c r="A4535" s="44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</row>
    <row r="4536" spans="1:162" x14ac:dyDescent="0.15">
      <c r="A4536" s="44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</row>
    <row r="4537" spans="1:162" x14ac:dyDescent="0.15">
      <c r="A4537" s="44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</row>
    <row r="4538" spans="1:162" x14ac:dyDescent="0.15">
      <c r="A4538" s="44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</row>
    <row r="4539" spans="1:162" x14ac:dyDescent="0.15">
      <c r="A4539" s="44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</row>
    <row r="4540" spans="1:162" x14ac:dyDescent="0.15">
      <c r="A4540" s="44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</row>
    <row r="4541" spans="1:162" x14ac:dyDescent="0.15">
      <c r="A4541" s="44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</row>
    <row r="4542" spans="1:162" x14ac:dyDescent="0.15">
      <c r="A4542" s="44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</row>
    <row r="4543" spans="1:162" x14ac:dyDescent="0.15">
      <c r="A4543" s="44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</row>
    <row r="4544" spans="1:162" x14ac:dyDescent="0.15">
      <c r="A4544" s="44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</row>
    <row r="4545" spans="1:162" x14ac:dyDescent="0.15">
      <c r="A4545" s="44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</row>
    <row r="4546" spans="1:162" x14ac:dyDescent="0.15">
      <c r="A4546" s="44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</row>
    <row r="4547" spans="1:162" x14ac:dyDescent="0.15">
      <c r="A4547" s="44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</row>
    <row r="4548" spans="1:162" x14ac:dyDescent="0.15">
      <c r="A4548" s="44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</row>
    <row r="4549" spans="1:162" x14ac:dyDescent="0.15">
      <c r="A4549" s="44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</row>
    <row r="4550" spans="1:162" x14ac:dyDescent="0.15">
      <c r="A4550" s="44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</row>
    <row r="4551" spans="1:162" x14ac:dyDescent="0.15">
      <c r="A4551" s="44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</row>
    <row r="4552" spans="1:162" x14ac:dyDescent="0.15">
      <c r="A4552" s="44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</row>
    <row r="4553" spans="1:162" x14ac:dyDescent="0.15">
      <c r="A4553" s="44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</row>
    <row r="4554" spans="1:162" x14ac:dyDescent="0.15">
      <c r="A4554" s="44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</row>
    <row r="4555" spans="1:162" x14ac:dyDescent="0.15">
      <c r="A4555" s="44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</row>
    <row r="4556" spans="1:162" x14ac:dyDescent="0.15">
      <c r="A4556" s="44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</row>
    <row r="4557" spans="1:162" x14ac:dyDescent="0.15">
      <c r="A4557" s="44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</row>
    <row r="4558" spans="1:162" x14ac:dyDescent="0.15">
      <c r="A4558" s="44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</row>
    <row r="4559" spans="1:162" x14ac:dyDescent="0.15">
      <c r="A4559" s="44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</row>
    <row r="4560" spans="1:162" x14ac:dyDescent="0.15">
      <c r="A4560" s="44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</row>
    <row r="4561" spans="1:162" x14ac:dyDescent="0.15">
      <c r="A4561" s="44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</row>
    <row r="4562" spans="1:162" x14ac:dyDescent="0.15">
      <c r="A4562" s="44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</row>
    <row r="4563" spans="1:162" x14ac:dyDescent="0.15">
      <c r="A4563" s="44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</row>
    <row r="4564" spans="1:162" x14ac:dyDescent="0.15">
      <c r="A4564" s="44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</row>
    <row r="4565" spans="1:162" x14ac:dyDescent="0.15">
      <c r="A4565" s="44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</row>
    <row r="4566" spans="1:162" x14ac:dyDescent="0.15">
      <c r="A4566" s="44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</row>
    <row r="4567" spans="1:162" x14ac:dyDescent="0.15">
      <c r="A4567" s="44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</row>
    <row r="4568" spans="1:162" x14ac:dyDescent="0.15">
      <c r="A4568" s="44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</row>
    <row r="4569" spans="1:162" x14ac:dyDescent="0.15">
      <c r="A4569" s="44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</row>
    <row r="4570" spans="1:162" x14ac:dyDescent="0.15">
      <c r="A4570" s="44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</row>
    <row r="4571" spans="1:162" x14ac:dyDescent="0.15">
      <c r="A4571" s="44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</row>
    <row r="4572" spans="1:162" x14ac:dyDescent="0.15">
      <c r="A4572" s="44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</row>
    <row r="4573" spans="1:162" x14ac:dyDescent="0.15">
      <c r="A4573" s="44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</row>
    <row r="4574" spans="1:162" x14ac:dyDescent="0.15">
      <c r="A4574" s="44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</row>
    <row r="4575" spans="1:162" x14ac:dyDescent="0.15">
      <c r="A4575" s="44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</row>
    <row r="4576" spans="1:162" x14ac:dyDescent="0.15">
      <c r="A4576" s="44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</row>
    <row r="4577" spans="1:162" x14ac:dyDescent="0.15">
      <c r="A4577" s="44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</row>
    <row r="4578" spans="1:162" x14ac:dyDescent="0.15">
      <c r="A4578" s="44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</row>
    <row r="4579" spans="1:162" x14ac:dyDescent="0.15">
      <c r="A4579" s="44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</row>
    <row r="4580" spans="1:162" x14ac:dyDescent="0.15">
      <c r="A4580" s="44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</row>
    <row r="4581" spans="1:162" x14ac:dyDescent="0.15">
      <c r="A4581" s="44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  <c r="EV4581" s="27"/>
      <c r="EW4581" s="27"/>
      <c r="EX4581" s="27"/>
      <c r="EY4581" s="27"/>
      <c r="EZ4581" s="27"/>
      <c r="FA4581" s="27"/>
      <c r="FB4581" s="27"/>
      <c r="FC4581" s="27"/>
      <c r="FD4581" s="27"/>
      <c r="FE4581" s="27"/>
      <c r="FF4581" s="27"/>
    </row>
    <row r="4582" spans="1:162" x14ac:dyDescent="0.15">
      <c r="A4582" s="44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</row>
    <row r="4583" spans="1:162" x14ac:dyDescent="0.15">
      <c r="A4583" s="44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</row>
    <row r="4584" spans="1:162" x14ac:dyDescent="0.15">
      <c r="A4584" s="44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</row>
    <row r="4585" spans="1:162" x14ac:dyDescent="0.15">
      <c r="A4585" s="44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</row>
    <row r="4586" spans="1:162" x14ac:dyDescent="0.15">
      <c r="A4586" s="44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</row>
    <row r="4587" spans="1:162" x14ac:dyDescent="0.15">
      <c r="A4587" s="44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</row>
    <row r="4588" spans="1:162" x14ac:dyDescent="0.15">
      <c r="A4588" s="44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</row>
    <row r="4589" spans="1:162" x14ac:dyDescent="0.15">
      <c r="A4589" s="44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</row>
    <row r="4590" spans="1:162" x14ac:dyDescent="0.15">
      <c r="A4590" s="44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</row>
    <row r="4591" spans="1:162" x14ac:dyDescent="0.15">
      <c r="A4591" s="44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</row>
    <row r="4592" spans="1:162" x14ac:dyDescent="0.15">
      <c r="A4592" s="44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</row>
    <row r="4593" spans="1:162" x14ac:dyDescent="0.15">
      <c r="A4593" s="44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</row>
    <row r="4594" spans="1:162" x14ac:dyDescent="0.15">
      <c r="A4594" s="44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</row>
    <row r="4595" spans="1:162" x14ac:dyDescent="0.15">
      <c r="A4595" s="44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</row>
    <row r="4596" spans="1:162" x14ac:dyDescent="0.15">
      <c r="A4596" s="44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</row>
    <row r="4597" spans="1:162" x14ac:dyDescent="0.15">
      <c r="A4597" s="44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</row>
    <row r="4598" spans="1:162" x14ac:dyDescent="0.15">
      <c r="A4598" s="44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</row>
    <row r="4599" spans="1:162" x14ac:dyDescent="0.15">
      <c r="A4599" s="44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</row>
    <row r="4600" spans="1:162" x14ac:dyDescent="0.15">
      <c r="A4600" s="44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</row>
    <row r="4601" spans="1:162" x14ac:dyDescent="0.15">
      <c r="A4601" s="44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</row>
    <row r="4602" spans="1:162" x14ac:dyDescent="0.15">
      <c r="A4602" s="44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</row>
    <row r="4603" spans="1:162" x14ac:dyDescent="0.15">
      <c r="A4603" s="44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</row>
    <row r="4604" spans="1:162" x14ac:dyDescent="0.15">
      <c r="A4604" s="44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</row>
    <row r="4605" spans="1:162" x14ac:dyDescent="0.15">
      <c r="A4605" s="44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</row>
    <row r="4606" spans="1:162" x14ac:dyDescent="0.15">
      <c r="A4606" s="44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</row>
    <row r="4607" spans="1:162" x14ac:dyDescent="0.15">
      <c r="A4607" s="44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</row>
    <row r="4608" spans="1:162" x14ac:dyDescent="0.15">
      <c r="A4608" s="44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</row>
    <row r="4609" spans="1:162" x14ac:dyDescent="0.15">
      <c r="A4609" s="44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</row>
    <row r="4610" spans="1:162" x14ac:dyDescent="0.15">
      <c r="A4610" s="44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</row>
    <row r="4611" spans="1:162" x14ac:dyDescent="0.15">
      <c r="A4611" s="44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</row>
    <row r="4612" spans="1:162" x14ac:dyDescent="0.15">
      <c r="A4612" s="44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</row>
    <row r="4613" spans="1:162" x14ac:dyDescent="0.15">
      <c r="A4613" s="44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</row>
    <row r="4614" spans="1:162" x14ac:dyDescent="0.15">
      <c r="A4614" s="44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</row>
    <row r="4615" spans="1:162" x14ac:dyDescent="0.15">
      <c r="A4615" s="44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</row>
    <row r="4616" spans="1:162" x14ac:dyDescent="0.15">
      <c r="A4616" s="44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</row>
    <row r="4617" spans="1:162" x14ac:dyDescent="0.15">
      <c r="A4617" s="44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</row>
    <row r="4618" spans="1:162" x14ac:dyDescent="0.15">
      <c r="A4618" s="44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</row>
    <row r="4619" spans="1:162" x14ac:dyDescent="0.15">
      <c r="A4619" s="44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</row>
    <row r="4620" spans="1:162" x14ac:dyDescent="0.15">
      <c r="A4620" s="44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</row>
    <row r="4621" spans="1:162" x14ac:dyDescent="0.15">
      <c r="A4621" s="44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</row>
    <row r="4622" spans="1:162" x14ac:dyDescent="0.15">
      <c r="A4622" s="44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</row>
    <row r="4623" spans="1:162" x14ac:dyDescent="0.15">
      <c r="A4623" s="44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</row>
    <row r="4624" spans="1:162" x14ac:dyDescent="0.15">
      <c r="A4624" s="44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</row>
    <row r="4625" spans="1:162" x14ac:dyDescent="0.15">
      <c r="A4625" s="44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</row>
    <row r="4626" spans="1:162" x14ac:dyDescent="0.15">
      <c r="A4626" s="44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</row>
    <row r="4627" spans="1:162" x14ac:dyDescent="0.15">
      <c r="A4627" s="44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</row>
    <row r="4628" spans="1:162" x14ac:dyDescent="0.15">
      <c r="A4628" s="44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</row>
    <row r="4629" spans="1:162" x14ac:dyDescent="0.15">
      <c r="A4629" s="44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</row>
    <row r="4630" spans="1:162" x14ac:dyDescent="0.15">
      <c r="A4630" s="44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</row>
    <row r="4631" spans="1:162" x14ac:dyDescent="0.15">
      <c r="A4631" s="44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</row>
    <row r="4632" spans="1:162" x14ac:dyDescent="0.15">
      <c r="A4632" s="44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</row>
    <row r="4633" spans="1:162" x14ac:dyDescent="0.15">
      <c r="A4633" s="44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</row>
    <row r="4634" spans="1:162" x14ac:dyDescent="0.15">
      <c r="A4634" s="44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</row>
    <row r="4635" spans="1:162" x14ac:dyDescent="0.15">
      <c r="A4635" s="44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</row>
    <row r="4636" spans="1:162" x14ac:dyDescent="0.15">
      <c r="A4636" s="44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</row>
    <row r="4637" spans="1:162" x14ac:dyDescent="0.15">
      <c r="A4637" s="44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</row>
    <row r="4638" spans="1:162" x14ac:dyDescent="0.15">
      <c r="A4638" s="44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</row>
    <row r="4639" spans="1:162" x14ac:dyDescent="0.15">
      <c r="A4639" s="44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</row>
    <row r="4640" spans="1:162" x14ac:dyDescent="0.15">
      <c r="A4640" s="44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</row>
    <row r="4641" spans="1:162" x14ac:dyDescent="0.15">
      <c r="A4641" s="44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</row>
    <row r="4642" spans="1:162" x14ac:dyDescent="0.15">
      <c r="A4642" s="44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</row>
    <row r="4643" spans="1:162" x14ac:dyDescent="0.15">
      <c r="A4643" s="44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</row>
    <row r="4644" spans="1:162" x14ac:dyDescent="0.15">
      <c r="A4644" s="44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</row>
    <row r="4645" spans="1:162" x14ac:dyDescent="0.15">
      <c r="A4645" s="44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</row>
    <row r="4646" spans="1:162" x14ac:dyDescent="0.15">
      <c r="A4646" s="44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</row>
    <row r="4647" spans="1:162" x14ac:dyDescent="0.15">
      <c r="A4647" s="44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</row>
    <row r="4648" spans="1:162" x14ac:dyDescent="0.15">
      <c r="A4648" s="44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</row>
    <row r="4649" spans="1:162" x14ac:dyDescent="0.15">
      <c r="A4649" s="44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</row>
    <row r="4650" spans="1:162" x14ac:dyDescent="0.15">
      <c r="A4650" s="44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</row>
    <row r="4651" spans="1:162" x14ac:dyDescent="0.15">
      <c r="A4651" s="44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</row>
    <row r="4652" spans="1:162" x14ac:dyDescent="0.15">
      <c r="A4652" s="44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</row>
    <row r="4653" spans="1:162" x14ac:dyDescent="0.15">
      <c r="A4653" s="44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</row>
    <row r="4654" spans="1:162" x14ac:dyDescent="0.15">
      <c r="A4654" s="44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</row>
    <row r="4655" spans="1:162" x14ac:dyDescent="0.15">
      <c r="A4655" s="44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</row>
    <row r="4656" spans="1:162" x14ac:dyDescent="0.15">
      <c r="A4656" s="44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</row>
    <row r="4657" spans="1:162" x14ac:dyDescent="0.15">
      <c r="A4657" s="44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</row>
    <row r="4658" spans="1:162" x14ac:dyDescent="0.15">
      <c r="A4658" s="44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</row>
    <row r="4659" spans="1:162" x14ac:dyDescent="0.15">
      <c r="A4659" s="44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</row>
    <row r="4660" spans="1:162" x14ac:dyDescent="0.15">
      <c r="A4660" s="44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</row>
    <row r="4661" spans="1:162" x14ac:dyDescent="0.15">
      <c r="A4661" s="44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</row>
    <row r="4662" spans="1:162" x14ac:dyDescent="0.15">
      <c r="A4662" s="44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</row>
    <row r="4663" spans="1:162" x14ac:dyDescent="0.15">
      <c r="A4663" s="44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</row>
    <row r="4664" spans="1:162" x14ac:dyDescent="0.15">
      <c r="A4664" s="44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</row>
    <row r="4665" spans="1:162" x14ac:dyDescent="0.15">
      <c r="A4665" s="44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</row>
    <row r="4666" spans="1:162" x14ac:dyDescent="0.15">
      <c r="A4666" s="44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</row>
    <row r="4667" spans="1:162" x14ac:dyDescent="0.15">
      <c r="A4667" s="44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</row>
    <row r="4668" spans="1:162" x14ac:dyDescent="0.15">
      <c r="A4668" s="44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</row>
    <row r="4669" spans="1:162" x14ac:dyDescent="0.15">
      <c r="A4669" s="44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</row>
    <row r="4670" spans="1:162" x14ac:dyDescent="0.15">
      <c r="A4670" s="44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</row>
    <row r="4671" spans="1:162" x14ac:dyDescent="0.15">
      <c r="A4671" s="44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</row>
    <row r="4672" spans="1:162" x14ac:dyDescent="0.15">
      <c r="A4672" s="44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</row>
    <row r="4673" spans="1:162" x14ac:dyDescent="0.15">
      <c r="A4673" s="44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</row>
    <row r="4674" spans="1:162" x14ac:dyDescent="0.15">
      <c r="A4674" s="44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</row>
    <row r="4675" spans="1:162" x14ac:dyDescent="0.15">
      <c r="A4675" s="44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</row>
    <row r="4676" spans="1:162" x14ac:dyDescent="0.15">
      <c r="A4676" s="44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</row>
    <row r="4677" spans="1:162" x14ac:dyDescent="0.15">
      <c r="A4677" s="44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</row>
    <row r="4678" spans="1:162" x14ac:dyDescent="0.15">
      <c r="A4678" s="44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</row>
    <row r="4679" spans="1:162" x14ac:dyDescent="0.15">
      <c r="A4679" s="44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</row>
    <row r="4680" spans="1:162" x14ac:dyDescent="0.15">
      <c r="A4680" s="44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</row>
    <row r="4681" spans="1:162" x14ac:dyDescent="0.15">
      <c r="A4681" s="44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</row>
    <row r="4682" spans="1:162" x14ac:dyDescent="0.15">
      <c r="A4682" s="44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</row>
    <row r="4683" spans="1:162" x14ac:dyDescent="0.15">
      <c r="A4683" s="44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</row>
    <row r="4684" spans="1:162" x14ac:dyDescent="0.15">
      <c r="A4684" s="44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</row>
    <row r="4685" spans="1:162" x14ac:dyDescent="0.15">
      <c r="A4685" s="44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</row>
    <row r="4686" spans="1:162" x14ac:dyDescent="0.15">
      <c r="A4686" s="44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</row>
    <row r="4687" spans="1:162" x14ac:dyDescent="0.15">
      <c r="A4687" s="44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</row>
    <row r="4688" spans="1:162" x14ac:dyDescent="0.15">
      <c r="A4688" s="44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</row>
    <row r="4689" spans="1:162" x14ac:dyDescent="0.15">
      <c r="A4689" s="44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</row>
    <row r="4690" spans="1:162" x14ac:dyDescent="0.15">
      <c r="A4690" s="44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</row>
    <row r="4691" spans="1:162" x14ac:dyDescent="0.15">
      <c r="A4691" s="44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</row>
    <row r="4692" spans="1:162" x14ac:dyDescent="0.15">
      <c r="A4692" s="44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</row>
    <row r="4693" spans="1:162" x14ac:dyDescent="0.15">
      <c r="A4693" s="44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</row>
    <row r="4694" spans="1:162" x14ac:dyDescent="0.15">
      <c r="A4694" s="44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</row>
    <row r="4695" spans="1:162" x14ac:dyDescent="0.15">
      <c r="A4695" s="44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</row>
    <row r="4696" spans="1:162" x14ac:dyDescent="0.15">
      <c r="A4696" s="44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</row>
    <row r="4697" spans="1:162" x14ac:dyDescent="0.15">
      <c r="A4697" s="44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</row>
    <row r="4698" spans="1:162" x14ac:dyDescent="0.15">
      <c r="A4698" s="44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</row>
    <row r="4699" spans="1:162" x14ac:dyDescent="0.15">
      <c r="A4699" s="44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</row>
    <row r="4700" spans="1:162" x14ac:dyDescent="0.15">
      <c r="A4700" s="44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</row>
    <row r="4701" spans="1:162" x14ac:dyDescent="0.15">
      <c r="A4701" s="44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</row>
    <row r="4702" spans="1:162" x14ac:dyDescent="0.15">
      <c r="A4702" s="44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</row>
    <row r="4703" spans="1:162" x14ac:dyDescent="0.15">
      <c r="A4703" s="44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</row>
    <row r="4704" spans="1:162" x14ac:dyDescent="0.15">
      <c r="A4704" s="44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</row>
    <row r="4705" spans="1:162" x14ac:dyDescent="0.15">
      <c r="A4705" s="44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</row>
    <row r="4706" spans="1:162" x14ac:dyDescent="0.15">
      <c r="A4706" s="44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</row>
    <row r="4707" spans="1:162" x14ac:dyDescent="0.15">
      <c r="A4707" s="44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</row>
    <row r="4708" spans="1:162" x14ac:dyDescent="0.15">
      <c r="A4708" s="44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</row>
    <row r="4709" spans="1:162" x14ac:dyDescent="0.15">
      <c r="A4709" s="44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</row>
    <row r="4710" spans="1:162" x14ac:dyDescent="0.15">
      <c r="A4710" s="44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</row>
    <row r="4711" spans="1:162" x14ac:dyDescent="0.15">
      <c r="A4711" s="44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</row>
    <row r="4712" spans="1:162" x14ac:dyDescent="0.15">
      <c r="A4712" s="44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</row>
    <row r="4713" spans="1:162" x14ac:dyDescent="0.15">
      <c r="A4713" s="44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</row>
    <row r="4714" spans="1:162" x14ac:dyDescent="0.15">
      <c r="A4714" s="44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</row>
    <row r="4715" spans="1:162" x14ac:dyDescent="0.15">
      <c r="A4715" s="44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</row>
    <row r="4716" spans="1:162" x14ac:dyDescent="0.15">
      <c r="A4716" s="44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</row>
    <row r="4717" spans="1:162" x14ac:dyDescent="0.15">
      <c r="A4717" s="44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</row>
    <row r="4718" spans="1:162" x14ac:dyDescent="0.15">
      <c r="A4718" s="44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</row>
    <row r="4719" spans="1:162" x14ac:dyDescent="0.15">
      <c r="A4719" s="44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</row>
    <row r="4720" spans="1:162" x14ac:dyDescent="0.15">
      <c r="A4720" s="44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</row>
    <row r="4721" spans="1:162" x14ac:dyDescent="0.15">
      <c r="A4721" s="44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</row>
    <row r="4722" spans="1:162" x14ac:dyDescent="0.15">
      <c r="A4722" s="44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</row>
    <row r="4723" spans="1:162" x14ac:dyDescent="0.15">
      <c r="A4723" s="44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</row>
    <row r="4724" spans="1:162" x14ac:dyDescent="0.15">
      <c r="A4724" s="44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</row>
    <row r="4725" spans="1:162" x14ac:dyDescent="0.15">
      <c r="A4725" s="44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</row>
    <row r="4726" spans="1:162" x14ac:dyDescent="0.15">
      <c r="A4726" s="44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</row>
    <row r="4727" spans="1:162" x14ac:dyDescent="0.15">
      <c r="A4727" s="44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</row>
    <row r="4728" spans="1:162" x14ac:dyDescent="0.15">
      <c r="A4728" s="44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</row>
    <row r="4729" spans="1:162" x14ac:dyDescent="0.15">
      <c r="A4729" s="44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</row>
    <row r="4730" spans="1:162" x14ac:dyDescent="0.15">
      <c r="A4730" s="44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</row>
    <row r="4731" spans="1:162" x14ac:dyDescent="0.15">
      <c r="A4731" s="44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</row>
    <row r="4732" spans="1:162" x14ac:dyDescent="0.15">
      <c r="A4732" s="44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</row>
    <row r="4733" spans="1:162" x14ac:dyDescent="0.15">
      <c r="A4733" s="44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</row>
    <row r="4734" spans="1:162" x14ac:dyDescent="0.15">
      <c r="A4734" s="44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</row>
    <row r="4735" spans="1:162" x14ac:dyDescent="0.15">
      <c r="A4735" s="44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</row>
    <row r="4736" spans="1:162" x14ac:dyDescent="0.15">
      <c r="A4736" s="44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</row>
    <row r="4737" spans="1:162" x14ac:dyDescent="0.15">
      <c r="A4737" s="44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</row>
    <row r="4738" spans="1:162" x14ac:dyDescent="0.15">
      <c r="A4738" s="44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</row>
    <row r="4739" spans="1:162" x14ac:dyDescent="0.15">
      <c r="A4739" s="44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</row>
    <row r="4740" spans="1:162" x14ac:dyDescent="0.15">
      <c r="A4740" s="44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</row>
    <row r="4741" spans="1:162" x14ac:dyDescent="0.15">
      <c r="A4741" s="44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</row>
    <row r="4742" spans="1:162" x14ac:dyDescent="0.15">
      <c r="A4742" s="44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</row>
  </sheetData>
  <conditionalFormatting sqref="D12">
    <cfRule type="expression" dxfId="1" priority="3">
      <formula>$L12&gt;0</formula>
    </cfRule>
  </conditionalFormatting>
  <conditionalFormatting sqref="A12:T737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2025-03-11T11:01:31Z</dcterms:modified>
</cp:coreProperties>
</file>